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ckaya_y\Desktop\Объекты\МАДОУ № 55\Размещение\ЛСР\"/>
    </mc:Choice>
  </mc:AlternateContent>
  <bookViews>
    <workbookView xWindow="0" yWindow="0" windowWidth="15480" windowHeight="13440"/>
  </bookViews>
  <sheets>
    <sheet name="Сводный сметный расчет - ССРСС " sheetId="1" r:id="rId1"/>
  </sheets>
  <definedNames>
    <definedName name="_xlnm.Print_Titles" localSheetId="0">'Сводный сметный расчет - ССРСС '!$24:$24</definedName>
  </definedNames>
  <calcPr calcId="152511" fullPrecision="0"/>
</workbook>
</file>

<file path=xl/calcChain.xml><?xml version="1.0" encoding="utf-8"?>
<calcChain xmlns="http://schemas.openxmlformats.org/spreadsheetml/2006/main">
  <c r="H49" i="1" l="1"/>
  <c r="H48" i="1"/>
  <c r="H47" i="1"/>
  <c r="E43" i="1"/>
  <c r="E44" i="1" s="1"/>
  <c r="E45" i="1" s="1"/>
  <c r="G43" i="1"/>
  <c r="G44" i="1" s="1"/>
  <c r="G45" i="1" s="1"/>
  <c r="H43" i="1"/>
  <c r="H44" i="1" s="1"/>
  <c r="H45" i="1" s="1"/>
  <c r="D43" i="1"/>
  <c r="D44" i="1" s="1"/>
  <c r="D45" i="1" s="1"/>
</calcChain>
</file>

<file path=xl/sharedStrings.xml><?xml version="1.0" encoding="utf-8"?>
<sst xmlns="http://schemas.openxmlformats.org/spreadsheetml/2006/main" count="140" uniqueCount="77">
  <si>
    <t>Приложение № 6</t>
  </si>
  <si>
    <t>Утверждено приказом № 421 от 4 августа 2020 г. Минстроя РФ в редакции приказа № 557 от 7 июля 2022 г.</t>
  </si>
  <si>
    <t>Заказчик</t>
  </si>
  <si>
    <t xml:space="preserve"> </t>
  </si>
  <si>
    <t/>
  </si>
  <si>
    <t>(наименование организации)</t>
  </si>
  <si>
    <t>"Утвержден" "___"______________________2025г</t>
  </si>
  <si>
    <t>(ссылка на документ об утверждении)</t>
  </si>
  <si>
    <t>СВОДНЫЙ СМЕТНЫЙ РАСЧЕТ СТОИМОСТИ СТРОИТЕЛЬСТВА № ССРСС-</t>
  </si>
  <si>
    <t>Благоустройство территории  МАДОУ № 55 "Веснушка"  г. Южно-Сахалинска</t>
  </si>
  <si>
    <t>(наименование стройки)</t>
  </si>
  <si>
    <t>Составлен в текущем уровне цен IV квартал 2024 года</t>
  </si>
  <si>
    <t>№ п/п</t>
  </si>
  <si>
    <t>Обоснование</t>
  </si>
  <si>
    <t>Наименование глав, объектов капитального строительства, работ и затрат</t>
  </si>
  <si>
    <t>Сметная стоимость, тыс. руб.</t>
  </si>
  <si>
    <t>Строительных
(ремонтно- строительных, ремонтно-реставрационных) работ</t>
  </si>
  <si>
    <t>монтажных работ</t>
  </si>
  <si>
    <t>оборудования</t>
  </si>
  <si>
    <t>прочих затрат</t>
  </si>
  <si>
    <t>всего</t>
  </si>
  <si>
    <t>Глава 1. Подготовка территории строительства, реконструкции, капитального ремонта</t>
  </si>
  <si>
    <t>1</t>
  </si>
  <si>
    <t>01-01-01</t>
  </si>
  <si>
    <t>Подготовительные работы</t>
  </si>
  <si>
    <t>Итого по Главе 1. "Подготовка территории строительства, реконструкции, капитального ремонта"</t>
  </si>
  <si>
    <t>Глава 2. Основные объекты строительства, реконструкции, капитального ремонта</t>
  </si>
  <si>
    <t>2</t>
  </si>
  <si>
    <t>02-01-01</t>
  </si>
  <si>
    <t>Покрытие</t>
  </si>
  <si>
    <t>3</t>
  </si>
  <si>
    <t>02-01-02</t>
  </si>
  <si>
    <t>Озеленение</t>
  </si>
  <si>
    <t>4</t>
  </si>
  <si>
    <t>02-01-03</t>
  </si>
  <si>
    <t>Малые формы</t>
  </si>
  <si>
    <t>Итого по Главе 2. "Основные объекты строительства, реконструкции, капитального ремонта"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</si>
  <si>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</si>
  <si>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</si>
  <si>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</si>
  <si>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</si>
  <si>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</si>
  <si>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5</t>
  </si>
  <si>
    <t>Расчет №1</t>
  </si>
  <si>
    <t>Утилизация строительного мусора</t>
  </si>
  <si>
    <t>Итого по Главе 9. "Прочие работы и затраты"</t>
  </si>
  <si>
    <t>Итого по Главам 1-9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</si>
  <si>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</si>
  <si>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Главам 1-12</t>
  </si>
  <si>
    <t>Итого с учетом "Непредвиденные затраты"</t>
  </si>
  <si>
    <t>Налоги и обязательные платежи</t>
  </si>
  <si>
    <t>6</t>
  </si>
  <si>
    <t>№ 303-ФЗ от 3.08.2018</t>
  </si>
  <si>
    <t>НДС - 20%</t>
  </si>
  <si>
    <t>Итого "Налоги и обязательные платежи"</t>
  </si>
  <si>
    <t>Итого по сводному расчету</t>
  </si>
  <si>
    <t>в том числе:</t>
  </si>
  <si>
    <t>ОТ</t>
  </si>
  <si>
    <t>ЭМ</t>
  </si>
  <si>
    <t>ОТм</t>
  </si>
  <si>
    <t>М</t>
  </si>
  <si>
    <t>Перевозка</t>
  </si>
  <si>
    <t>НР</t>
  </si>
  <si>
    <t>СП</t>
  </si>
  <si>
    <t>прочие затраты</t>
  </si>
  <si>
    <t xml:space="preserve">Руководитель проектной организации </t>
  </si>
  <si>
    <t>()</t>
  </si>
  <si>
    <t>[подпись (инициалы, фамилия)]</t>
  </si>
  <si>
    <t>Главный инженер проекта</t>
  </si>
  <si>
    <t xml:space="preserve">Начальник </t>
  </si>
  <si>
    <t>[должность, подпись (инициалы, фамилия)]</t>
  </si>
  <si>
    <t>7</t>
  </si>
  <si>
    <t>8</t>
  </si>
  <si>
    <t>Индекс фактической инфляции к=1,0187</t>
  </si>
  <si>
    <t>Индекс прогнозной инфляции к=1,0159</t>
  </si>
  <si>
    <t>Итого с учетом  индексов</t>
  </si>
  <si>
    <t>Сводный сметный расчет сметной стоимостью 66 886 774, 61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</si>
</sst>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0.00000"/>
    <numFmt numFmtId="166" formatCode="#,##0.0000"/>
    <numFmt numFmtId="167" formatCode="0.0000"/>
  </numFmts>
  <fonts count="17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7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49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left" vertical="top" wrapText="1"/>
    </xf>
    <xf numFmtId="164" fontId="7" fillId="0" borderId="10" xfId="0" applyNumberFormat="1" applyFont="1" applyFill="1" applyBorder="1" applyAlignment="1" applyProtection="1">
      <alignment horizontal="right" vertical="top" wrapText="1"/>
    </xf>
    <xf numFmtId="0" fontId="7" fillId="0" borderId="10" xfId="0" applyNumberFormat="1" applyFont="1" applyFill="1" applyBorder="1" applyAlignment="1" applyProtection="1">
      <alignment horizontal="right" vertical="top" wrapText="1"/>
    </xf>
    <xf numFmtId="0" fontId="14" fillId="0" borderId="10" xfId="0" applyNumberFormat="1" applyFont="1" applyFill="1" applyBorder="1" applyAlignment="1" applyProtection="1"/>
    <xf numFmtId="164" fontId="14" fillId="0" borderId="10" xfId="0" applyNumberFormat="1" applyFont="1" applyFill="1" applyBorder="1" applyAlignment="1" applyProtection="1">
      <alignment horizontal="right" vertical="top" wrapText="1"/>
    </xf>
    <xf numFmtId="0" fontId="14" fillId="0" borderId="10" xfId="0" applyNumberFormat="1" applyFont="1" applyFill="1" applyBorder="1" applyAlignment="1" applyProtection="1">
      <alignment horizontal="right" vertical="top"/>
    </xf>
    <xf numFmtId="164" fontId="14" fillId="0" borderId="10" xfId="0" applyNumberFormat="1" applyFont="1" applyFill="1" applyBorder="1" applyAlignment="1" applyProtection="1">
      <alignment horizontal="right" vertical="top"/>
    </xf>
    <xf numFmtId="165" fontId="7" fillId="0" borderId="10" xfId="0" applyNumberFormat="1" applyFont="1" applyFill="1" applyBorder="1" applyAlignment="1" applyProtection="1">
      <alignment horizontal="right" vertical="top" wrapText="1"/>
    </xf>
    <xf numFmtId="166" fontId="14" fillId="0" borderId="10" xfId="0" applyNumberFormat="1" applyFont="1" applyFill="1" applyBorder="1" applyAlignment="1" applyProtection="1">
      <alignment horizontal="right" vertical="top" wrapText="1"/>
    </xf>
    <xf numFmtId="0" fontId="14" fillId="0" borderId="10" xfId="0" applyNumberFormat="1" applyFont="1" applyFill="1" applyBorder="1" applyAlignment="1" applyProtection="1">
      <alignment horizontal="right" vertical="top" wrapText="1"/>
    </xf>
    <xf numFmtId="165" fontId="14" fillId="0" borderId="10" xfId="0" applyNumberFormat="1" applyFont="1" applyFill="1" applyBorder="1" applyAlignment="1" applyProtection="1">
      <alignment horizontal="right" vertical="top"/>
    </xf>
    <xf numFmtId="167" fontId="14" fillId="0" borderId="10" xfId="0" applyNumberFormat="1" applyFont="1" applyFill="1" applyBorder="1" applyAlignment="1" applyProtection="1">
      <alignment horizontal="right" vertical="top"/>
    </xf>
    <xf numFmtId="0" fontId="7" fillId="0" borderId="10" xfId="0" applyNumberFormat="1" applyFont="1" applyFill="1" applyBorder="1" applyAlignment="1" applyProtection="1"/>
    <xf numFmtId="167" fontId="14" fillId="0" borderId="10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16" fillId="0" borderId="0" xfId="0" applyFont="1"/>
    <xf numFmtId="0" fontId="8" fillId="0" borderId="1" xfId="0" applyNumberFormat="1" applyFont="1" applyFill="1" applyBorder="1" applyAlignment="1" applyProtection="1">
      <alignment horizontal="left" vertical="top"/>
    </xf>
    <xf numFmtId="165" fontId="4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left" wrapText="1"/>
    </xf>
    <xf numFmtId="0" fontId="9" fillId="0" borderId="2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wrapText="1"/>
    </xf>
    <xf numFmtId="0" fontId="9" fillId="0" borderId="2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right" vertical="top" wrapText="1"/>
    </xf>
    <xf numFmtId="0" fontId="14" fillId="0" borderId="6" xfId="0" applyNumberFormat="1" applyFont="1" applyFill="1" applyBorder="1" applyAlignment="1" applyProtection="1">
      <alignment horizontal="right" vertical="top" wrapText="1"/>
    </xf>
    <xf numFmtId="0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6" xfId="0" applyNumberFormat="1" applyFont="1" applyFill="1" applyBorder="1" applyAlignment="1" applyProtection="1">
      <alignment horizontal="right" vertical="top" wrapText="1"/>
    </xf>
    <xf numFmtId="0" fontId="15" fillId="0" borderId="4" xfId="0" applyNumberFormat="1" applyFont="1" applyFill="1" applyBorder="1" applyAlignment="1" applyProtection="1">
      <alignment horizontal="right"/>
    </xf>
    <xf numFmtId="0" fontId="15" fillId="0" borderId="6" xfId="0" applyNumberFormat="1" applyFont="1" applyFill="1" applyBorder="1" applyAlignment="1" applyProtection="1">
      <alignment horizontal="right"/>
    </xf>
    <xf numFmtId="0" fontId="7" fillId="0" borderId="4" xfId="0" applyNumberFormat="1" applyFont="1" applyFill="1" applyBorder="1" applyAlignment="1" applyProtection="1">
      <alignment horizontal="right" indent="1"/>
    </xf>
    <xf numFmtId="0" fontId="7" fillId="0" borderId="6" xfId="0" applyNumberFormat="1" applyFont="1" applyFill="1" applyBorder="1" applyAlignment="1" applyProtection="1">
      <alignment horizontal="right" indent="1"/>
    </xf>
    <xf numFmtId="0" fontId="7" fillId="0" borderId="10" xfId="0" applyNumberFormat="1" applyFont="1" applyFill="1" applyBorder="1" applyAlignment="1" applyProtection="1">
      <alignment horizontal="right" inden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right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9"/>
  <sheetViews>
    <sheetView tabSelected="1" topLeftCell="A46" workbookViewId="0">
      <selection activeCell="BC25" sqref="BC25:BC41"/>
    </sheetView>
  </sheetViews>
  <sheetFormatPr defaultColWidth="9.140625" defaultRowHeight="11.25" customHeight="1" x14ac:dyDescent="0.2"/>
  <cols>
    <col min="1" max="1" width="6.7109375" style="1" customWidth="1"/>
    <col min="2" max="2" width="22.42578125" style="1" customWidth="1"/>
    <col min="3" max="3" width="34.28515625" style="1" customWidth="1"/>
    <col min="4" max="8" width="19.85546875" style="1" customWidth="1"/>
    <col min="9" max="13" width="113.7109375" style="2" hidden="1" customWidth="1"/>
    <col min="14" max="19" width="136.140625" style="2" hidden="1" customWidth="1"/>
    <col min="20" max="26" width="156" style="2" hidden="1" customWidth="1"/>
    <col min="27" max="27" width="162.7109375" style="2" hidden="1" customWidth="1"/>
    <col min="28" max="30" width="56.7109375" style="2" hidden="1" customWidth="1"/>
    <col min="31" max="32" width="54.140625" style="2" hidden="1" customWidth="1"/>
    <col min="33" max="40" width="79.42578125" style="2" hidden="1" customWidth="1"/>
    <col min="41" max="44" width="83.28515625" style="2" hidden="1" customWidth="1"/>
    <col min="45" max="48" width="79.42578125" style="2" hidden="1" customWidth="1"/>
    <col min="49" max="50" width="54.140625" style="2" hidden="1" customWidth="1"/>
    <col min="51" max="54" width="79.42578125" style="2" hidden="1" customWidth="1"/>
    <col min="55" max="55" width="15.140625" style="1" customWidth="1"/>
    <col min="56" max="16384" width="9.140625" style="1"/>
  </cols>
  <sheetData>
    <row r="1" spans="1:19" x14ac:dyDescent="0.2">
      <c r="A1" s="15"/>
      <c r="B1" s="15"/>
      <c r="C1" s="15"/>
      <c r="D1" s="15"/>
      <c r="E1" s="15"/>
      <c r="F1" s="15"/>
      <c r="G1" s="15"/>
      <c r="H1" s="16" t="s">
        <v>0</v>
      </c>
    </row>
    <row r="2" spans="1:19" x14ac:dyDescent="0.2">
      <c r="A2" s="17"/>
      <c r="B2" s="17"/>
      <c r="C2" s="17"/>
      <c r="D2" s="17"/>
      <c r="E2" s="17"/>
      <c r="F2" s="17"/>
      <c r="G2" s="17"/>
      <c r="H2" s="18" t="s">
        <v>1</v>
      </c>
    </row>
    <row r="3" spans="1:19" x14ac:dyDescent="0.2">
      <c r="A3" s="17"/>
      <c r="B3" s="17"/>
      <c r="C3" s="17"/>
      <c r="D3" s="17"/>
      <c r="E3" s="17"/>
      <c r="F3" s="17"/>
      <c r="G3" s="17"/>
      <c r="H3" s="16"/>
    </row>
    <row r="4" spans="1:19" x14ac:dyDescent="0.2">
      <c r="A4" s="17"/>
      <c r="B4" s="17" t="s">
        <v>2</v>
      </c>
      <c r="C4" s="49" t="s">
        <v>3</v>
      </c>
      <c r="D4" s="49"/>
      <c r="E4" s="49"/>
      <c r="F4" s="49"/>
      <c r="G4" s="49"/>
      <c r="H4" s="17"/>
      <c r="I4" s="3" t="s">
        <v>3</v>
      </c>
      <c r="J4" s="3" t="s">
        <v>4</v>
      </c>
      <c r="K4" s="3" t="s">
        <v>4</v>
      </c>
      <c r="L4" s="3" t="s">
        <v>4</v>
      </c>
      <c r="M4" s="3" t="s">
        <v>4</v>
      </c>
    </row>
    <row r="5" spans="1:19" ht="10.5" customHeight="1" x14ac:dyDescent="0.2">
      <c r="A5" s="17"/>
      <c r="B5" s="17"/>
      <c r="C5" s="50" t="s">
        <v>5</v>
      </c>
      <c r="D5" s="50"/>
      <c r="E5" s="50"/>
      <c r="F5" s="50"/>
      <c r="G5" s="50"/>
      <c r="H5" s="17"/>
    </row>
    <row r="6" spans="1:19" ht="17.25" customHeight="1" x14ac:dyDescent="0.2">
      <c r="A6" s="17"/>
      <c r="B6" s="17" t="s">
        <v>6</v>
      </c>
      <c r="C6" s="19"/>
      <c r="D6" s="19"/>
      <c r="E6" s="19"/>
      <c r="F6" s="19"/>
      <c r="G6" s="19"/>
      <c r="H6" s="17"/>
    </row>
    <row r="7" spans="1:19" ht="17.25" customHeight="1" x14ac:dyDescent="0.2">
      <c r="A7" s="17"/>
      <c r="B7" s="17"/>
      <c r="C7" s="19"/>
      <c r="D7" s="19"/>
      <c r="E7" s="19"/>
      <c r="F7" s="19"/>
      <c r="G7" s="19"/>
      <c r="H7" s="17"/>
    </row>
    <row r="8" spans="1:19" ht="17.25" customHeight="1" x14ac:dyDescent="0.2">
      <c r="A8" s="17"/>
      <c r="B8" s="20" t="s">
        <v>76</v>
      </c>
      <c r="C8" s="19"/>
      <c r="D8" s="19"/>
      <c r="E8" s="19"/>
      <c r="F8" s="19"/>
      <c r="G8" s="19"/>
      <c r="H8" s="17"/>
    </row>
    <row r="9" spans="1:19" ht="17.25" customHeight="1" x14ac:dyDescent="0.2">
      <c r="A9" s="17"/>
      <c r="B9" s="17"/>
      <c r="C9" s="51"/>
      <c r="D9" s="51"/>
      <c r="E9" s="51"/>
      <c r="F9" s="51"/>
      <c r="G9" s="51"/>
      <c r="H9" s="17"/>
    </row>
    <row r="10" spans="1:19" ht="11.25" customHeight="1" x14ac:dyDescent="0.3">
      <c r="A10" s="21"/>
      <c r="B10" s="21"/>
      <c r="C10" s="50" t="s">
        <v>7</v>
      </c>
      <c r="D10" s="50"/>
      <c r="E10" s="50"/>
      <c r="F10" s="50"/>
      <c r="G10" s="50"/>
      <c r="H10" s="21"/>
    </row>
    <row r="11" spans="1:19" ht="11.25" customHeight="1" x14ac:dyDescent="0.3">
      <c r="A11" s="21"/>
      <c r="B11" s="21"/>
      <c r="C11" s="19"/>
      <c r="D11" s="19"/>
      <c r="E11" s="19"/>
      <c r="F11" s="19"/>
      <c r="G11" s="19"/>
      <c r="H11" s="21"/>
    </row>
    <row r="12" spans="1:19" ht="18.75" x14ac:dyDescent="0.3">
      <c r="A12" s="21"/>
      <c r="B12" s="52" t="s">
        <v>8</v>
      </c>
      <c r="C12" s="52"/>
      <c r="D12" s="52"/>
      <c r="E12" s="52"/>
      <c r="F12" s="52"/>
      <c r="G12" s="52"/>
      <c r="H12" s="21"/>
    </row>
    <row r="13" spans="1:19" ht="11.25" customHeight="1" x14ac:dyDescent="0.3">
      <c r="A13" s="21"/>
      <c r="B13" s="21"/>
      <c r="C13" s="19"/>
      <c r="D13" s="19"/>
      <c r="E13" s="19"/>
      <c r="F13" s="19"/>
      <c r="G13" s="19"/>
      <c r="H13" s="21"/>
    </row>
    <row r="14" spans="1:19" ht="11.25" customHeight="1" x14ac:dyDescent="0.3">
      <c r="A14" s="21"/>
      <c r="B14" s="21"/>
      <c r="C14" s="19"/>
      <c r="D14" s="19"/>
      <c r="E14" s="19"/>
      <c r="F14" s="19"/>
      <c r="G14" s="19"/>
      <c r="H14" s="21"/>
    </row>
    <row r="15" spans="1:19" ht="11.25" customHeight="1" x14ac:dyDescent="0.3">
      <c r="A15" s="21"/>
      <c r="B15" s="21"/>
      <c r="C15" s="19"/>
      <c r="D15" s="19"/>
      <c r="E15" s="19"/>
      <c r="F15" s="19"/>
      <c r="G15" s="19"/>
      <c r="H15" s="21"/>
    </row>
    <row r="16" spans="1:19" x14ac:dyDescent="0.2">
      <c r="A16" s="22"/>
      <c r="B16" s="53" t="s">
        <v>9</v>
      </c>
      <c r="C16" s="53"/>
      <c r="D16" s="53"/>
      <c r="E16" s="53"/>
      <c r="F16" s="53"/>
      <c r="G16" s="53"/>
      <c r="H16" s="22"/>
      <c r="N16" s="3" t="s">
        <v>9</v>
      </c>
      <c r="O16" s="3" t="s">
        <v>4</v>
      </c>
      <c r="P16" s="3" t="s">
        <v>4</v>
      </c>
      <c r="Q16" s="3" t="s">
        <v>4</v>
      </c>
      <c r="R16" s="3" t="s">
        <v>4</v>
      </c>
      <c r="S16" s="3" t="s">
        <v>4</v>
      </c>
    </row>
    <row r="17" spans="1:55" ht="13.5" customHeight="1" x14ac:dyDescent="0.2">
      <c r="A17" s="23"/>
      <c r="B17" s="54" t="s">
        <v>10</v>
      </c>
      <c r="C17" s="54"/>
      <c r="D17" s="54"/>
      <c r="E17" s="54"/>
      <c r="F17" s="54"/>
      <c r="G17" s="54"/>
      <c r="H17" s="23"/>
    </row>
    <row r="18" spans="1:55" ht="9.75" customHeight="1" x14ac:dyDescent="0.2">
      <c r="A18" s="17"/>
      <c r="B18" s="17"/>
      <c r="C18" s="17"/>
      <c r="D18" s="24"/>
      <c r="E18" s="24"/>
      <c r="F18" s="24"/>
      <c r="G18" s="25"/>
      <c r="H18" s="25"/>
    </row>
    <row r="19" spans="1:55" x14ac:dyDescent="0.2">
      <c r="A19" s="26"/>
      <c r="B19" s="55" t="s">
        <v>11</v>
      </c>
      <c r="C19" s="55"/>
      <c r="D19" s="55"/>
      <c r="E19" s="55"/>
      <c r="F19" s="55"/>
      <c r="G19" s="55"/>
      <c r="H19" s="55"/>
      <c r="T19" s="3" t="s">
        <v>11</v>
      </c>
      <c r="U19" s="3" t="s">
        <v>4</v>
      </c>
      <c r="V19" s="3" t="s">
        <v>4</v>
      </c>
      <c r="W19" s="3" t="s">
        <v>4</v>
      </c>
      <c r="X19" s="3" t="s">
        <v>4</v>
      </c>
      <c r="Y19" s="3" t="s">
        <v>4</v>
      </c>
      <c r="Z19" s="3" t="s">
        <v>4</v>
      </c>
    </row>
    <row r="20" spans="1:55" ht="9.75" customHeight="1" x14ac:dyDescent="0.2">
      <c r="A20" s="17"/>
      <c r="B20" s="17"/>
      <c r="C20" s="17"/>
      <c r="D20" s="19"/>
      <c r="E20" s="19"/>
      <c r="F20" s="19"/>
      <c r="G20" s="19"/>
      <c r="H20" s="19"/>
    </row>
    <row r="21" spans="1:55" ht="16.5" customHeight="1" x14ac:dyDescent="0.2">
      <c r="A21" s="56" t="s">
        <v>12</v>
      </c>
      <c r="B21" s="56" t="s">
        <v>13</v>
      </c>
      <c r="C21" s="56" t="s">
        <v>14</v>
      </c>
      <c r="D21" s="59" t="s">
        <v>15</v>
      </c>
      <c r="E21" s="60"/>
      <c r="F21" s="60"/>
      <c r="G21" s="60"/>
      <c r="H21" s="61"/>
      <c r="I21" s="4"/>
    </row>
    <row r="22" spans="1:55" ht="58.5" customHeight="1" x14ac:dyDescent="0.2">
      <c r="A22" s="57"/>
      <c r="B22" s="57"/>
      <c r="C22" s="57"/>
      <c r="D22" s="56" t="s">
        <v>16</v>
      </c>
      <c r="E22" s="56" t="s">
        <v>17</v>
      </c>
      <c r="F22" s="56" t="s">
        <v>18</v>
      </c>
      <c r="G22" s="56" t="s">
        <v>19</v>
      </c>
      <c r="H22" s="56" t="s">
        <v>20</v>
      </c>
      <c r="I22" s="4"/>
    </row>
    <row r="23" spans="1:55" ht="3.75" customHeight="1" x14ac:dyDescent="0.2">
      <c r="A23" s="58"/>
      <c r="B23" s="58"/>
      <c r="C23" s="58"/>
      <c r="D23" s="58"/>
      <c r="E23" s="58"/>
      <c r="F23" s="58"/>
      <c r="G23" s="58"/>
      <c r="H23" s="58"/>
      <c r="I23" s="4"/>
    </row>
    <row r="24" spans="1:55" x14ac:dyDescent="0.2">
      <c r="A24" s="27">
        <v>1</v>
      </c>
      <c r="B24" s="27">
        <v>2</v>
      </c>
      <c r="C24" s="27">
        <v>3</v>
      </c>
      <c r="D24" s="27">
        <v>4</v>
      </c>
      <c r="E24" s="27">
        <v>5</v>
      </c>
      <c r="F24" s="27">
        <v>6</v>
      </c>
      <c r="G24" s="27">
        <v>7</v>
      </c>
      <c r="H24" s="27">
        <v>8</v>
      </c>
      <c r="I24" s="4"/>
    </row>
    <row r="25" spans="1:55" s="5" customFormat="1" ht="14.25" x14ac:dyDescent="0.2">
      <c r="A25" s="62" t="s">
        <v>21</v>
      </c>
      <c r="B25" s="63"/>
      <c r="C25" s="63"/>
      <c r="D25" s="63"/>
      <c r="E25" s="63"/>
      <c r="F25" s="63"/>
      <c r="G25" s="63"/>
      <c r="H25" s="6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7" t="s">
        <v>21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5" s="5" customFormat="1" ht="14.25" x14ac:dyDescent="0.2">
      <c r="A26" s="28" t="s">
        <v>22</v>
      </c>
      <c r="B26" s="29" t="s">
        <v>23</v>
      </c>
      <c r="C26" s="29" t="s">
        <v>24</v>
      </c>
      <c r="D26" s="30">
        <v>5088.4342800000004</v>
      </c>
      <c r="E26" s="30">
        <v>2528.50531</v>
      </c>
      <c r="F26" s="31"/>
      <c r="G26" s="31"/>
      <c r="H26" s="30">
        <v>7616.93959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48"/>
    </row>
    <row r="27" spans="1:55" s="5" customFormat="1" ht="22.5" x14ac:dyDescent="0.2">
      <c r="A27" s="32"/>
      <c r="B27" s="65" t="s">
        <v>25</v>
      </c>
      <c r="C27" s="66"/>
      <c r="D27" s="33">
        <v>5088.4342800000004</v>
      </c>
      <c r="E27" s="33">
        <v>2528.50531</v>
      </c>
      <c r="F27" s="34"/>
      <c r="G27" s="34"/>
      <c r="H27" s="35">
        <v>7616.93959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7"/>
      <c r="AB27" s="8" t="s">
        <v>25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5" s="5" customFormat="1" ht="14.25" x14ac:dyDescent="0.2">
      <c r="A28" s="62" t="s">
        <v>26</v>
      </c>
      <c r="B28" s="63"/>
      <c r="C28" s="63"/>
      <c r="D28" s="63"/>
      <c r="E28" s="63"/>
      <c r="F28" s="63"/>
      <c r="G28" s="63"/>
      <c r="H28" s="6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 t="s">
        <v>26</v>
      </c>
      <c r="AB28" s="8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5" s="5" customFormat="1" ht="14.25" x14ac:dyDescent="0.2">
      <c r="A29" s="28" t="s">
        <v>27</v>
      </c>
      <c r="B29" s="29" t="s">
        <v>28</v>
      </c>
      <c r="C29" s="29" t="s">
        <v>29</v>
      </c>
      <c r="D29" s="30">
        <v>36305.199670000002</v>
      </c>
      <c r="E29" s="31"/>
      <c r="F29" s="31"/>
      <c r="G29" s="31"/>
      <c r="H29" s="30">
        <v>36305.199670000002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7"/>
      <c r="AB29" s="8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48"/>
    </row>
    <row r="30" spans="1:55" s="5" customFormat="1" ht="14.25" x14ac:dyDescent="0.2">
      <c r="A30" s="28" t="s">
        <v>30</v>
      </c>
      <c r="B30" s="29" t="s">
        <v>31</v>
      </c>
      <c r="C30" s="29" t="s">
        <v>32</v>
      </c>
      <c r="D30" s="36">
        <v>882.62771999999995</v>
      </c>
      <c r="E30" s="31"/>
      <c r="F30" s="31"/>
      <c r="G30" s="31"/>
      <c r="H30" s="36">
        <v>882.62771999999995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  <c r="AB30" s="8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48"/>
    </row>
    <row r="31" spans="1:55" s="5" customFormat="1" ht="14.25" x14ac:dyDescent="0.2">
      <c r="A31" s="28" t="s">
        <v>33</v>
      </c>
      <c r="B31" s="29" t="s">
        <v>34</v>
      </c>
      <c r="C31" s="29" t="s">
        <v>35</v>
      </c>
      <c r="D31" s="30">
        <v>2808.2554100000002</v>
      </c>
      <c r="E31" s="30">
        <v>3708.4283799999998</v>
      </c>
      <c r="F31" s="31"/>
      <c r="G31" s="31"/>
      <c r="H31" s="30">
        <v>6516.68379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7"/>
      <c r="AB31" s="8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48"/>
    </row>
    <row r="32" spans="1:55" s="5" customFormat="1" ht="22.5" x14ac:dyDescent="0.2">
      <c r="A32" s="32"/>
      <c r="B32" s="65" t="s">
        <v>36</v>
      </c>
      <c r="C32" s="66"/>
      <c r="D32" s="37">
        <v>39996.082799999996</v>
      </c>
      <c r="E32" s="33">
        <v>3708.4283799999998</v>
      </c>
      <c r="F32" s="34"/>
      <c r="G32" s="34"/>
      <c r="H32" s="35">
        <v>43704.511180000001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  <c r="AB32" s="8" t="s">
        <v>36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5" s="5" customFormat="1" ht="14.25" x14ac:dyDescent="0.2">
      <c r="A33" s="62" t="s">
        <v>37</v>
      </c>
      <c r="B33" s="63"/>
      <c r="C33" s="63"/>
      <c r="D33" s="63"/>
      <c r="E33" s="63"/>
      <c r="F33" s="63"/>
      <c r="G33" s="63"/>
      <c r="H33" s="6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7" t="s">
        <v>37</v>
      </c>
      <c r="AB33" s="8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5" s="5" customFormat="1" ht="14.25" x14ac:dyDescent="0.2">
      <c r="A34" s="32"/>
      <c r="B34" s="67" t="s">
        <v>38</v>
      </c>
      <c r="C34" s="68"/>
      <c r="D34" s="33">
        <v>45084.517079999998</v>
      </c>
      <c r="E34" s="33">
        <v>6236.9336899999998</v>
      </c>
      <c r="F34" s="34"/>
      <c r="G34" s="34"/>
      <c r="H34" s="35">
        <v>51321.450770000003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  <c r="AB34" s="8"/>
      <c r="AC34" s="9" t="s">
        <v>38</v>
      </c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5" s="5" customFormat="1" ht="14.25" x14ac:dyDescent="0.2">
      <c r="A35" s="62" t="s">
        <v>39</v>
      </c>
      <c r="B35" s="63"/>
      <c r="C35" s="63"/>
      <c r="D35" s="63"/>
      <c r="E35" s="63"/>
      <c r="F35" s="63"/>
      <c r="G35" s="63"/>
      <c r="H35" s="6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7" t="s">
        <v>39</v>
      </c>
      <c r="AB35" s="8"/>
      <c r="AC35" s="9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5" s="5" customFormat="1" ht="14.25" x14ac:dyDescent="0.2">
      <c r="A36" s="32"/>
      <c r="B36" s="67" t="s">
        <v>40</v>
      </c>
      <c r="C36" s="68"/>
      <c r="D36" s="33">
        <v>45084.517079999998</v>
      </c>
      <c r="E36" s="33">
        <v>6236.9336899999998</v>
      </c>
      <c r="F36" s="34"/>
      <c r="G36" s="34"/>
      <c r="H36" s="35">
        <v>51321.450770000003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7"/>
      <c r="AB36" s="8"/>
      <c r="AC36" s="9" t="s">
        <v>40</v>
      </c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5" s="5" customFormat="1" ht="14.25" x14ac:dyDescent="0.2">
      <c r="A37" s="62" t="s">
        <v>41</v>
      </c>
      <c r="B37" s="63"/>
      <c r="C37" s="63"/>
      <c r="D37" s="63"/>
      <c r="E37" s="63"/>
      <c r="F37" s="63"/>
      <c r="G37" s="63"/>
      <c r="H37" s="6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 t="s">
        <v>41</v>
      </c>
      <c r="AB37" s="8"/>
      <c r="AC37" s="9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5" s="5" customFormat="1" ht="14.25" x14ac:dyDescent="0.2">
      <c r="A38" s="28" t="s">
        <v>42</v>
      </c>
      <c r="B38" s="29" t="s">
        <v>43</v>
      </c>
      <c r="C38" s="29" t="s">
        <v>44</v>
      </c>
      <c r="D38" s="31"/>
      <c r="E38" s="31"/>
      <c r="F38" s="31"/>
      <c r="G38" s="36">
        <v>122.27925</v>
      </c>
      <c r="H38" s="36">
        <v>122.27925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  <c r="AB38" s="8"/>
      <c r="AC38" s="9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48"/>
    </row>
    <row r="39" spans="1:55" s="5" customFormat="1" ht="14.25" x14ac:dyDescent="0.2">
      <c r="A39" s="32"/>
      <c r="B39" s="65" t="s">
        <v>45</v>
      </c>
      <c r="C39" s="66"/>
      <c r="D39" s="38"/>
      <c r="E39" s="38"/>
      <c r="F39" s="34"/>
      <c r="G39" s="39">
        <v>122.27925</v>
      </c>
      <c r="H39" s="39">
        <v>122.27925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7"/>
      <c r="AB39" s="8" t="s">
        <v>45</v>
      </c>
      <c r="AC39" s="9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5" s="5" customFormat="1" ht="14.25" x14ac:dyDescent="0.2">
      <c r="A40" s="32"/>
      <c r="B40" s="67" t="s">
        <v>46</v>
      </c>
      <c r="C40" s="68"/>
      <c r="D40" s="33">
        <v>45084.517079999998</v>
      </c>
      <c r="E40" s="33">
        <v>6236.9336899999998</v>
      </c>
      <c r="F40" s="34"/>
      <c r="G40" s="39">
        <v>122.27925</v>
      </c>
      <c r="H40" s="35">
        <v>51443.730020000003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7"/>
      <c r="AB40" s="8"/>
      <c r="AC40" s="9" t="s">
        <v>46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5" s="5" customFormat="1" ht="48" x14ac:dyDescent="0.2">
      <c r="A41" s="62" t="s">
        <v>47</v>
      </c>
      <c r="B41" s="63"/>
      <c r="C41" s="63"/>
      <c r="D41" s="63"/>
      <c r="E41" s="63"/>
      <c r="F41" s="63"/>
      <c r="G41" s="63"/>
      <c r="H41" s="6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 t="s">
        <v>47</v>
      </c>
      <c r="AB41" s="8"/>
      <c r="AC41" s="9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5" s="5" customFormat="1" ht="14.25" x14ac:dyDescent="0.2">
      <c r="A42" s="32"/>
      <c r="B42" s="67" t="s">
        <v>48</v>
      </c>
      <c r="C42" s="68"/>
      <c r="D42" s="33">
        <v>45084.517079999998</v>
      </c>
      <c r="E42" s="33">
        <v>6236.9336899999998</v>
      </c>
      <c r="F42" s="34"/>
      <c r="G42" s="39">
        <v>122.27925</v>
      </c>
      <c r="H42" s="35">
        <v>51443.730020000003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  <c r="AB42" s="8"/>
      <c r="AC42" s="9" t="s">
        <v>48</v>
      </c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5" s="5" customFormat="1" ht="26.25" customHeight="1" x14ac:dyDescent="0.2">
      <c r="A43" s="28" t="s">
        <v>51</v>
      </c>
      <c r="B43" s="29"/>
      <c r="C43" s="29" t="s">
        <v>73</v>
      </c>
      <c r="D43" s="31">
        <f>D42*1.0187</f>
        <v>45927.597549396</v>
      </c>
      <c r="E43" s="31">
        <f t="shared" ref="E43:H43" si="0">E42*1.0187</f>
        <v>6353.5643500030001</v>
      </c>
      <c r="F43" s="31"/>
      <c r="G43" s="31">
        <f t="shared" si="0"/>
        <v>124.56587197499999</v>
      </c>
      <c r="H43" s="31">
        <f t="shared" si="0"/>
        <v>52405.727771373997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7"/>
      <c r="AB43" s="8"/>
      <c r="AC43" s="9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5" s="5" customFormat="1" ht="22.5" customHeight="1" x14ac:dyDescent="0.2">
      <c r="A44" s="28" t="s">
        <v>71</v>
      </c>
      <c r="B44" s="29"/>
      <c r="C44" s="29" t="s">
        <v>74</v>
      </c>
      <c r="D44" s="31">
        <f>D43*1.0159</f>
        <v>46657.846350431399</v>
      </c>
      <c r="E44" s="31">
        <f t="shared" ref="E44:H44" si="1">E43*1.0159</f>
        <v>6454.5860231680499</v>
      </c>
      <c r="F44" s="31"/>
      <c r="G44" s="31">
        <f t="shared" si="1"/>
        <v>126.54646933940199</v>
      </c>
      <c r="H44" s="31">
        <f t="shared" si="1"/>
        <v>53238.978842938799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  <c r="AB44" s="8"/>
      <c r="AC44" s="9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5" s="5" customFormat="1" ht="14.25" x14ac:dyDescent="0.2">
      <c r="A45" s="32"/>
      <c r="B45" s="67" t="s">
        <v>75</v>
      </c>
      <c r="C45" s="68"/>
      <c r="D45" s="33">
        <f>D44</f>
        <v>46657.84635</v>
      </c>
      <c r="E45" s="33">
        <f t="shared" ref="E45:H45" si="2">E44</f>
        <v>6454.5860199999997</v>
      </c>
      <c r="F45" s="33"/>
      <c r="G45" s="33">
        <f t="shared" si="2"/>
        <v>126.54647</v>
      </c>
      <c r="H45" s="33">
        <f t="shared" si="2"/>
        <v>53238.978840000003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  <c r="AB45" s="8"/>
      <c r="AC45" s="9" t="s">
        <v>49</v>
      </c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5" s="5" customFormat="1" ht="14.25" x14ac:dyDescent="0.2">
      <c r="A46" s="62" t="s">
        <v>50</v>
      </c>
      <c r="B46" s="63"/>
      <c r="C46" s="63"/>
      <c r="D46" s="63"/>
      <c r="E46" s="63"/>
      <c r="F46" s="63"/>
      <c r="G46" s="63"/>
      <c r="H46" s="6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 t="s">
        <v>50</v>
      </c>
      <c r="AB46" s="8"/>
      <c r="AC46" s="9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5" s="5" customFormat="1" ht="14.25" x14ac:dyDescent="0.2">
      <c r="A47" s="28" t="s">
        <v>72</v>
      </c>
      <c r="B47" s="29" t="s">
        <v>52</v>
      </c>
      <c r="C47" s="29" t="s">
        <v>53</v>
      </c>
      <c r="D47" s="30"/>
      <c r="E47" s="30"/>
      <c r="F47" s="30"/>
      <c r="G47" s="30"/>
      <c r="H47" s="30">
        <f t="shared" ref="H47" si="3">H45*20%</f>
        <v>10647.795770000001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  <c r="AB47" s="8"/>
      <c r="AC47" s="9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5" s="5" customFormat="1" ht="14.25" x14ac:dyDescent="0.2">
      <c r="A48" s="32"/>
      <c r="B48" s="65" t="s">
        <v>54</v>
      </c>
      <c r="C48" s="66"/>
      <c r="D48" s="33"/>
      <c r="E48" s="33"/>
      <c r="F48" s="33"/>
      <c r="G48" s="33"/>
      <c r="H48" s="33">
        <f>H47</f>
        <v>10647.795770000001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  <c r="AB48" s="8" t="s">
        <v>54</v>
      </c>
      <c r="AC48" s="9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 s="5" customFormat="1" ht="14.25" x14ac:dyDescent="0.2">
      <c r="A49" s="32"/>
      <c r="B49" s="67" t="s">
        <v>55</v>
      </c>
      <c r="C49" s="68"/>
      <c r="D49" s="37"/>
      <c r="E49" s="33"/>
      <c r="F49" s="34"/>
      <c r="G49" s="40"/>
      <c r="H49" s="35">
        <f>H45+H48</f>
        <v>63886.77461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  <c r="AB49" s="8"/>
      <c r="AC49" s="9"/>
      <c r="AD49" s="9" t="s">
        <v>55</v>
      </c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 s="5" customFormat="1" ht="11.25" customHeight="1" x14ac:dyDescent="0.2">
      <c r="A50" s="32"/>
      <c r="B50" s="69" t="s">
        <v>56</v>
      </c>
      <c r="C50" s="70"/>
      <c r="D50" s="38"/>
      <c r="E50" s="38"/>
      <c r="F50" s="38"/>
      <c r="G50" s="38"/>
      <c r="H50" s="38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  <c r="AB50" s="8"/>
      <c r="AC50" s="9"/>
      <c r="AD50" s="9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 s="5" customFormat="1" ht="14.25" x14ac:dyDescent="0.2">
      <c r="A51" s="32"/>
      <c r="B51" s="71" t="s">
        <v>57</v>
      </c>
      <c r="C51" s="72"/>
      <c r="D51" s="38"/>
      <c r="E51" s="38"/>
      <c r="F51" s="38"/>
      <c r="G51" s="38"/>
      <c r="H51" s="33">
        <v>5912.3334500000001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7"/>
      <c r="AB51" s="8"/>
      <c r="AC51" s="9"/>
      <c r="AD51" s="9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s="5" customFormat="1" ht="14.25" x14ac:dyDescent="0.2">
      <c r="A52" s="32"/>
      <c r="B52" s="71" t="s">
        <v>58</v>
      </c>
      <c r="C52" s="72"/>
      <c r="D52" s="38"/>
      <c r="E52" s="38"/>
      <c r="F52" s="38"/>
      <c r="G52" s="38"/>
      <c r="H52" s="33">
        <v>2480.8713400000001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  <c r="AB52" s="8"/>
      <c r="AC52" s="9"/>
      <c r="AD52" s="9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s="5" customFormat="1" ht="14.25" x14ac:dyDescent="0.2">
      <c r="A53" s="32"/>
      <c r="B53" s="71" t="s">
        <v>59</v>
      </c>
      <c r="C53" s="72"/>
      <c r="D53" s="38"/>
      <c r="E53" s="38"/>
      <c r="F53" s="38"/>
      <c r="G53" s="38"/>
      <c r="H53" s="33">
        <v>1060.73404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  <c r="AB53" s="8"/>
      <c r="AC53" s="9"/>
      <c r="AD53" s="9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 s="5" customFormat="1" ht="14.25" x14ac:dyDescent="0.2">
      <c r="A54" s="32"/>
      <c r="B54" s="71" t="s">
        <v>60</v>
      </c>
      <c r="C54" s="72"/>
      <c r="D54" s="38"/>
      <c r="E54" s="38"/>
      <c r="F54" s="38"/>
      <c r="G54" s="38"/>
      <c r="H54" s="33">
        <v>27283.86939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  <c r="AB54" s="8"/>
      <c r="AC54" s="9"/>
      <c r="AD54" s="9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s="5" customFormat="1" ht="14.25" x14ac:dyDescent="0.2">
      <c r="A55" s="32"/>
      <c r="B55" s="71" t="s">
        <v>61</v>
      </c>
      <c r="C55" s="72"/>
      <c r="D55" s="38"/>
      <c r="E55" s="38"/>
      <c r="F55" s="38"/>
      <c r="G55" s="38"/>
      <c r="H55" s="33">
        <v>1863.7252100000001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7"/>
      <c r="AB55" s="8"/>
      <c r="AC55" s="9"/>
      <c r="AD55" s="9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 s="5" customFormat="1" ht="14.25" x14ac:dyDescent="0.2">
      <c r="A56" s="32"/>
      <c r="B56" s="71" t="s">
        <v>62</v>
      </c>
      <c r="C56" s="72"/>
      <c r="D56" s="38"/>
      <c r="E56" s="38"/>
      <c r="F56" s="38"/>
      <c r="G56" s="38"/>
      <c r="H56" s="33">
        <v>7658.2542199999998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7"/>
      <c r="AB56" s="8"/>
      <c r="AC56" s="9"/>
      <c r="AD56" s="9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 s="5" customFormat="1" ht="14.25" x14ac:dyDescent="0.2">
      <c r="A57" s="32"/>
      <c r="B57" s="71" t="s">
        <v>63</v>
      </c>
      <c r="C57" s="72"/>
      <c r="D57" s="38"/>
      <c r="E57" s="38"/>
      <c r="F57" s="38"/>
      <c r="G57" s="38"/>
      <c r="H57" s="33">
        <v>5061.6631200000002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7"/>
      <c r="AB57" s="8"/>
      <c r="AC57" s="9"/>
      <c r="AD57" s="9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 s="5" customFormat="1" ht="14.25" x14ac:dyDescent="0.2">
      <c r="A58" s="41"/>
      <c r="B58" s="73" t="s">
        <v>64</v>
      </c>
      <c r="C58" s="73"/>
      <c r="D58" s="41"/>
      <c r="E58" s="41"/>
      <c r="F58" s="41"/>
      <c r="G58" s="41"/>
      <c r="H58" s="42">
        <v>146.73509999999999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  <c r="AB58" s="8"/>
      <c r="AC58" s="9"/>
      <c r="AD58" s="9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 ht="26.25" customHeight="1" x14ac:dyDescent="0.2">
      <c r="A59" s="15"/>
      <c r="B59" s="15"/>
      <c r="C59" s="15"/>
      <c r="D59" s="15"/>
      <c r="E59" s="15"/>
      <c r="F59" s="15"/>
      <c r="G59" s="15"/>
      <c r="H59" s="15"/>
    </row>
    <row r="60" spans="1:54" s="10" customFormat="1" x14ac:dyDescent="0.25">
      <c r="A60" s="43" t="s">
        <v>65</v>
      </c>
      <c r="B60" s="44"/>
      <c r="C60" s="74"/>
      <c r="D60" s="74"/>
      <c r="E60" s="75" t="s">
        <v>66</v>
      </c>
      <c r="F60" s="75"/>
      <c r="G60" s="75"/>
      <c r="H60" s="75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 t="s">
        <v>4</v>
      </c>
      <c r="AF60" s="11" t="s">
        <v>4</v>
      </c>
      <c r="AG60" s="12" t="s">
        <v>66</v>
      </c>
      <c r="AH60" s="12" t="s">
        <v>4</v>
      </c>
      <c r="AI60" s="12" t="s">
        <v>4</v>
      </c>
      <c r="AJ60" s="12" t="s">
        <v>4</v>
      </c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</row>
    <row r="61" spans="1:54" s="13" customFormat="1" ht="18.75" customHeight="1" x14ac:dyDescent="0.25">
      <c r="A61" s="45"/>
      <c r="B61" s="45"/>
      <c r="C61" s="54" t="s">
        <v>67</v>
      </c>
      <c r="D61" s="54"/>
      <c r="E61" s="54"/>
      <c r="F61" s="54"/>
      <c r="G61" s="54"/>
      <c r="H61" s="5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</row>
    <row r="62" spans="1:54" s="10" customFormat="1" ht="15" x14ac:dyDescent="0.25">
      <c r="A62" s="43" t="s">
        <v>68</v>
      </c>
      <c r="B62" s="44"/>
      <c r="C62" s="46"/>
      <c r="D62" s="47"/>
      <c r="E62" s="75" t="s">
        <v>66</v>
      </c>
      <c r="F62" s="75"/>
      <c r="G62" s="75"/>
      <c r="H62" s="75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2" t="s">
        <v>66</v>
      </c>
      <c r="AL62" s="12" t="s">
        <v>4</v>
      </c>
      <c r="AM62" s="12" t="s">
        <v>4</v>
      </c>
      <c r="AN62" s="12" t="s">
        <v>4</v>
      </c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</row>
    <row r="63" spans="1:54" s="13" customFormat="1" ht="18.75" customHeight="1" x14ac:dyDescent="0.25">
      <c r="A63" s="45"/>
      <c r="B63" s="45"/>
      <c r="C63" s="54" t="s">
        <v>67</v>
      </c>
      <c r="D63" s="54"/>
      <c r="E63" s="54"/>
      <c r="F63" s="54"/>
      <c r="G63" s="54"/>
      <c r="H63" s="5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</row>
    <row r="64" spans="1:54" s="10" customFormat="1" x14ac:dyDescent="0.25">
      <c r="A64" s="77" t="s">
        <v>69</v>
      </c>
      <c r="B64" s="77"/>
      <c r="C64" s="77"/>
      <c r="D64" s="77"/>
      <c r="E64" s="75" t="s">
        <v>66</v>
      </c>
      <c r="F64" s="75"/>
      <c r="G64" s="75"/>
      <c r="H64" s="75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2" t="s">
        <v>69</v>
      </c>
      <c r="AP64" s="12" t="s">
        <v>4</v>
      </c>
      <c r="AQ64" s="12" t="s">
        <v>4</v>
      </c>
      <c r="AR64" s="12" t="s">
        <v>4</v>
      </c>
      <c r="AS64" s="12" t="s">
        <v>66</v>
      </c>
      <c r="AT64" s="12" t="s">
        <v>4</v>
      </c>
      <c r="AU64" s="12" t="s">
        <v>4</v>
      </c>
      <c r="AV64" s="12" t="s">
        <v>4</v>
      </c>
      <c r="AW64" s="11"/>
      <c r="AX64" s="11"/>
      <c r="AY64" s="11"/>
      <c r="AZ64" s="11"/>
      <c r="BA64" s="11"/>
      <c r="BB64" s="11"/>
    </row>
    <row r="65" spans="1:54" s="13" customFormat="1" ht="18.75" customHeight="1" x14ac:dyDescent="0.25">
      <c r="A65" s="45"/>
      <c r="B65" s="45"/>
      <c r="C65" s="54" t="s">
        <v>67</v>
      </c>
      <c r="D65" s="54"/>
      <c r="E65" s="54"/>
      <c r="F65" s="54"/>
      <c r="G65" s="54"/>
      <c r="H65" s="5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</row>
    <row r="66" spans="1:54" s="10" customFormat="1" x14ac:dyDescent="0.25">
      <c r="A66" s="43" t="s">
        <v>2</v>
      </c>
      <c r="B66" s="44"/>
      <c r="C66" s="76"/>
      <c r="D66" s="76"/>
      <c r="E66" s="75" t="s">
        <v>66</v>
      </c>
      <c r="F66" s="75"/>
      <c r="G66" s="75"/>
      <c r="H66" s="75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2" t="s">
        <v>4</v>
      </c>
      <c r="AX66" s="12" t="s">
        <v>4</v>
      </c>
      <c r="AY66" s="12" t="s">
        <v>66</v>
      </c>
      <c r="AZ66" s="12" t="s">
        <v>4</v>
      </c>
      <c r="BA66" s="12" t="s">
        <v>4</v>
      </c>
      <c r="BB66" s="12" t="s">
        <v>4</v>
      </c>
    </row>
    <row r="67" spans="1:54" s="13" customFormat="1" ht="18.75" customHeight="1" x14ac:dyDescent="0.25">
      <c r="A67" s="45"/>
      <c r="B67" s="45"/>
      <c r="C67" s="54" t="s">
        <v>70</v>
      </c>
      <c r="D67" s="54"/>
      <c r="E67" s="54"/>
      <c r="F67" s="54"/>
      <c r="G67" s="54"/>
      <c r="H67" s="5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</row>
    <row r="68" spans="1:54" ht="11.25" customHeight="1" x14ac:dyDescent="0.2">
      <c r="A68" s="15"/>
      <c r="B68" s="15"/>
      <c r="C68" s="15"/>
      <c r="D68" s="15"/>
      <c r="E68" s="15"/>
      <c r="F68" s="15"/>
      <c r="G68" s="15"/>
      <c r="H68" s="15"/>
    </row>
    <row r="69" spans="1:54" ht="11.25" customHeight="1" x14ac:dyDescent="0.2">
      <c r="A69" s="15"/>
      <c r="B69" s="15"/>
      <c r="C69" s="15"/>
      <c r="D69" s="15"/>
      <c r="E69" s="15"/>
      <c r="F69" s="15"/>
      <c r="G69" s="15"/>
      <c r="H69" s="15"/>
    </row>
  </sheetData>
  <mergeCells count="54">
    <mergeCell ref="C66:D66"/>
    <mergeCell ref="E66:H66"/>
    <mergeCell ref="C67:H67"/>
    <mergeCell ref="E62:H62"/>
    <mergeCell ref="C63:H63"/>
    <mergeCell ref="A64:D64"/>
    <mergeCell ref="E64:H64"/>
    <mergeCell ref="C65:H65"/>
    <mergeCell ref="B57:C57"/>
    <mergeCell ref="B58:C58"/>
    <mergeCell ref="C60:D60"/>
    <mergeCell ref="E60:H60"/>
    <mergeCell ref="C61:H61"/>
    <mergeCell ref="B52:C52"/>
    <mergeCell ref="B53:C53"/>
    <mergeCell ref="B54:C54"/>
    <mergeCell ref="B55:C55"/>
    <mergeCell ref="B56:C56"/>
    <mergeCell ref="A46:H46"/>
    <mergeCell ref="B48:C48"/>
    <mergeCell ref="B49:C49"/>
    <mergeCell ref="B50:C50"/>
    <mergeCell ref="B51:C51"/>
    <mergeCell ref="B40:C40"/>
    <mergeCell ref="A41:H41"/>
    <mergeCell ref="B42:C42"/>
    <mergeCell ref="B45:C45"/>
    <mergeCell ref="B34:C34"/>
    <mergeCell ref="A35:H35"/>
    <mergeCell ref="B36:C36"/>
    <mergeCell ref="A37:H37"/>
    <mergeCell ref="B39:C39"/>
    <mergeCell ref="A25:H25"/>
    <mergeCell ref="B27:C27"/>
    <mergeCell ref="A28:H28"/>
    <mergeCell ref="B32:C32"/>
    <mergeCell ref="A33:H33"/>
    <mergeCell ref="B16:G16"/>
    <mergeCell ref="B17:G17"/>
    <mergeCell ref="B19:H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C4:G4"/>
    <mergeCell ref="C5:G5"/>
    <mergeCell ref="C9:G9"/>
    <mergeCell ref="C10:G10"/>
    <mergeCell ref="B12:G12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86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сметный расчет - ССРСС </vt:lpstr>
      <vt:lpstr>'Сводный сметный расчет - ССРСС 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Шацкая Юлия Дамировна</dc:creator>
  <cp:lastModifiedBy>Шацкая Юлия Дамировна</cp:lastModifiedBy>
  <cp:lastPrinted>2023-03-24T07:34:28Z</cp:lastPrinted>
  <dcterms:created xsi:type="dcterms:W3CDTF">2020-09-30T08:50:27Z</dcterms:created>
  <dcterms:modified xsi:type="dcterms:W3CDTF">2025-02-24T22:53:14Z</dcterms:modified>
</cp:coreProperties>
</file>