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rina\SharedDocs\2025\Документы для МЗ - 223 фз\СОШ 14 СЭО о ЧСмагазин\документы для элмагазина\"/>
    </mc:Choice>
  </mc:AlternateContent>
  <bookViews>
    <workbookView xWindow="0" yWindow="0" windowWidth="28770" windowHeight="14430"/>
  </bookViews>
  <sheets>
    <sheet name="Объектная смета - НМЦК. Выполне" sheetId="1" r:id="rId1"/>
  </sheets>
  <calcPr calcId="162913"/>
</workbook>
</file>

<file path=xl/calcChain.xml><?xml version="1.0" encoding="utf-8"?>
<calcChain xmlns="http://schemas.openxmlformats.org/spreadsheetml/2006/main">
  <c r="E15" i="1" l="1"/>
  <c r="G15" i="1" s="1"/>
  <c r="E14" i="1"/>
  <c r="G14" i="1" s="1"/>
  <c r="E13" i="1"/>
  <c r="C16" i="1"/>
  <c r="E16" i="1" l="1"/>
  <c r="E17" i="1"/>
  <c r="E18" i="1" s="1"/>
  <c r="G13" i="1"/>
  <c r="G16" i="1" s="1"/>
  <c r="C17" i="1"/>
  <c r="C18" i="1" s="1"/>
  <c r="G17" i="1" l="1"/>
  <c r="G18" i="1" s="1"/>
</calcChain>
</file>

<file path=xl/sharedStrings.xml><?xml version="1.0" encoding="utf-8"?>
<sst xmlns="http://schemas.openxmlformats.org/spreadsheetml/2006/main" count="52" uniqueCount="50">
  <si>
    <t>Приложение 2</t>
  </si>
  <si>
    <t>Приказа Минстроя России от 23.12.2019 №841/пр</t>
  </si>
  <si>
    <t>Основание для расчета:</t>
  </si>
  <si>
    <t>1.</t>
  </si>
  <si>
    <t>2.</t>
  </si>
  <si>
    <t>Наименование работ и затрат</t>
  </si>
  <si>
    <t>Стоимость работ в ценах
на дату утверждения сметной документации на
IV квартал 2024г.</t>
  </si>
  <si>
    <t>Индекс фактической инфляции</t>
  </si>
  <si>
    <t>Стоимость работ в
ценах на дату формирования начальной (максимальной) цены контракта
I квартал 2025г.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</si>
  <si>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</si>
  <si>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</si>
  <si>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</si>
  <si>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оборудования</t>
  </si>
  <si>
    <t>Пусконаладочные работы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</si>
  <si>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</si>
  <si>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</si>
  <si>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</si>
  <si>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</si>
  <si>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IV квартал 2024 (Декабрь 2024)</t>
  </si>
  <si>
    <t>Дата формирования НМЦК</t>
  </si>
  <si>
    <t>Февраль 2025</t>
  </si>
  <si>
    <t>Начало строительства</t>
  </si>
  <si>
    <t>Март 2025</t>
  </si>
  <si>
    <t>Окончание строительства</t>
  </si>
  <si>
    <t>Август 2025</t>
  </si>
  <si>
    <t>Продолжительность строительства</t>
  </si>
  <si>
    <t>6 месяцев</t>
  </si>
  <si>
    <t>1. Расчет индекса фактической инфляции с использованием ИПЦ Росстата</t>
  </si>
  <si>
    <t>Январь 2025 / Декабрь 2024</t>
  </si>
  <si>
    <t>100,62%</t>
  </si>
  <si>
    <t>Февраль 2025 / Январь 2025</t>
  </si>
  <si>
    <t>Итого индекс фактической инфляции:</t>
  </si>
  <si>
    <t>1,0062 * 1,0062</t>
  </si>
  <si>
    <t>2. Расчет индекса прогнозной инфляции</t>
  </si>
  <si>
    <t>Доля сметной стоимости, подлежащая выполнению в 2025г. (6 месяцев/6 месяцев)</t>
  </si>
  <si>
    <t>Годовые индексы прогнозной инфляции:</t>
  </si>
  <si>
    <t>на 2025 год</t>
  </si>
  <si>
    <t>107,8%</t>
  </si>
  <si>
    <t>Ежемесячные индексы прогнозной инфляции:</t>
  </si>
  <si>
    <t>¹²√1,078</t>
  </si>
  <si>
    <t>Индексы прогнозной инфляции на период исполнения контракта:</t>
  </si>
  <si>
    <t>К на 2025 год</t>
  </si>
  <si>
    <t>(1,0063⁶ - 1)/2 + 1</t>
  </si>
  <si>
    <t>Итого индекс прогнозной инфляции:</t>
  </si>
  <si>
    <r>
      <t xml:space="preserve">ОБОСНОВАНИЕ НАЧАЛЬНОЙ (МАКСИМАЛЬНОЙ) ЦЕНЫ </t>
    </r>
    <r>
      <rPr>
        <b/>
        <sz val="12"/>
        <color rgb="FFFF0000"/>
        <rFont val="Arial"/>
        <family val="2"/>
        <charset val="204"/>
      </rPr>
      <t>КОНТРАКТА (ДОГОВОРА)</t>
    </r>
  </si>
  <si>
    <t>выполнение работ по установке: "Система экстренного оповещения о чрезвычайных ситуациях в здании МАОУ СОШ № 14 по адресу: г. Краснодар,  ул. Волжская, 39"</t>
  </si>
  <si>
    <r>
      <t>Дата подготовки обоснования начальной (максимальной) цены</t>
    </r>
    <r>
      <rPr>
        <sz val="10"/>
        <color rgb="FFFF0000"/>
        <rFont val="Arial"/>
        <family val="2"/>
        <charset val="204"/>
      </rPr>
      <t xml:space="preserve"> контракта  (договора</t>
    </r>
    <r>
      <rPr>
        <sz val="10"/>
        <color rgb="FF000000"/>
        <rFont val="Arial"/>
        <family val="2"/>
        <charset val="204"/>
      </rPr>
      <t>)13.02.2025 года
Используемый метод определения начальной (максимальной)</t>
    </r>
    <r>
      <rPr>
        <sz val="10"/>
        <color rgb="FFFF0000"/>
        <rFont val="Arial"/>
        <family val="2"/>
        <charset val="204"/>
      </rPr>
      <t xml:space="preserve"> цены контракта (договора)</t>
    </r>
    <r>
      <rPr>
        <sz val="10"/>
        <color rgb="FF000000"/>
        <rFont val="Arial"/>
        <family val="2"/>
        <charset val="204"/>
      </rPr>
      <t>:проектно-сметный метод
Обоснование выбранного метода обоснование начальной (максимальной) цены</t>
    </r>
    <r>
      <rPr>
        <sz val="10"/>
        <color rgb="FFFF0000"/>
        <rFont val="Arial"/>
        <family val="2"/>
        <charset val="204"/>
      </rPr>
      <t xml:space="preserve"> контракта (договора</t>
    </r>
    <r>
      <rPr>
        <sz val="10"/>
        <color rgb="FF000000"/>
        <rFont val="Arial"/>
        <family val="2"/>
        <charset val="204"/>
      </rPr>
      <t xml:space="preserve">):проектно-сметный метод заключается в определении начальной (максимальной) цены </t>
    </r>
    <r>
      <rPr>
        <sz val="10"/>
        <color rgb="FFFF0000"/>
        <rFont val="Arial"/>
        <family val="2"/>
        <charset val="204"/>
      </rPr>
      <t>контракта (договора)</t>
    </r>
    <r>
      <rPr>
        <sz val="10"/>
        <color rgb="FF000000"/>
        <rFont val="Arial"/>
        <family val="2"/>
        <charset val="204"/>
      </rPr>
      <t xml:space="preserve"> на основании проектной (рабочей) документации</t>
    </r>
  </si>
  <si>
    <t>Утвержденный локальный сметный расчет</t>
  </si>
  <si>
    <t>Заключение МКУ МО г. Краснодар "ЦЦС в строительстве и ЖКХ" от 26.12.2024 г. №1540-1539/р</t>
  </si>
  <si>
    <t>Составил: главный специалист ООД по КВО МКУ ЦОДУДО                                                                                                   Е.А. Шпакова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</si>
</sst>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"/>
      <charset val="204"/>
    </font>
    <font>
      <b/>
      <sz val="12"/>
      <color rgb="FF000000"/>
      <name val="Arial"/>
      <charset val="204"/>
    </font>
    <font>
      <b/>
      <sz val="11"/>
      <color rgb="FF000000"/>
      <name val="Arial"/>
      <charset val="204"/>
    </font>
    <font>
      <b/>
      <sz val="10"/>
      <color rgb="FF000000"/>
      <name val="Arial"/>
      <charset val="204"/>
    </font>
    <font>
      <sz val="9"/>
      <color rgb="FF2F5597"/>
      <name val="Arial"/>
      <charset val="204"/>
    </font>
    <font>
      <b/>
      <sz val="12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2" fillId="0" borderId="13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wrapText="1"/>
    </xf>
    <xf numFmtId="4" fontId="2" fillId="0" borderId="8" xfId="0" applyNumberFormat="1" applyFont="1" applyFill="1" applyBorder="1" applyAlignment="1" applyProtection="1">
      <alignment horizontal="center" vertical="top"/>
    </xf>
    <xf numFmtId="4" fontId="5" fillId="0" borderId="11" xfId="0" applyNumberFormat="1" applyFont="1" applyFill="1" applyBorder="1" applyAlignment="1" applyProtection="1">
      <alignment horizontal="center" vertical="top"/>
    </xf>
    <xf numFmtId="4" fontId="2" fillId="0" borderId="9" xfId="0" applyNumberFormat="1" applyFont="1" applyFill="1" applyBorder="1" applyAlignment="1" applyProtection="1">
      <alignment horizontal="center" vertical="top"/>
    </xf>
    <xf numFmtId="4" fontId="5" fillId="0" borderId="1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5" fillId="0" borderId="10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right" vertical="top"/>
    </xf>
    <xf numFmtId="0" fontId="10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M50" sqref="M50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2"/>
      <c r="B1" s="2"/>
      <c r="C1" s="2"/>
      <c r="D1" s="2"/>
      <c r="E1" s="2"/>
      <c r="F1" s="2"/>
      <c r="G1" s="3" t="s">
        <v>0</v>
      </c>
    </row>
    <row r="2" spans="1:7" customFormat="1" ht="15" x14ac:dyDescent="0.25">
      <c r="A2" s="2"/>
      <c r="B2" s="2"/>
      <c r="C2" s="2"/>
      <c r="D2" s="2"/>
      <c r="E2" s="2"/>
      <c r="F2" s="2"/>
      <c r="G2" s="3" t="s">
        <v>1</v>
      </c>
    </row>
    <row r="3" spans="1:7" customFormat="1" ht="15" x14ac:dyDescent="0.25">
      <c r="A3" s="2"/>
      <c r="B3" s="2"/>
      <c r="C3" s="2"/>
      <c r="D3" s="2"/>
      <c r="E3" s="2"/>
      <c r="F3" s="2"/>
      <c r="G3" s="3"/>
    </row>
    <row r="4" spans="1:7" customFormat="1" ht="30.75" customHeight="1" x14ac:dyDescent="0.25">
      <c r="A4" s="2"/>
      <c r="B4" s="54" t="s">
        <v>44</v>
      </c>
      <c r="C4" s="52"/>
      <c r="D4" s="52"/>
      <c r="E4" s="52"/>
      <c r="F4" s="52"/>
      <c r="G4" s="52"/>
    </row>
    <row r="5" spans="1:7" customFormat="1" ht="27" customHeight="1" x14ac:dyDescent="0.25">
      <c r="A5" s="2"/>
      <c r="B5" s="55" t="s">
        <v>45</v>
      </c>
      <c r="C5" s="53"/>
      <c r="D5" s="53"/>
      <c r="E5" s="53"/>
      <c r="F5" s="53"/>
      <c r="G5" s="53"/>
    </row>
    <row r="6" spans="1:7" customFormat="1" ht="57" customHeight="1" x14ac:dyDescent="0.25">
      <c r="A6" s="2"/>
      <c r="B6" s="56" t="s">
        <v>46</v>
      </c>
      <c r="C6" s="56"/>
      <c r="D6" s="56"/>
      <c r="E6" s="56"/>
      <c r="F6" s="56"/>
      <c r="G6" s="56"/>
    </row>
    <row r="7" spans="1:7" customFormat="1" ht="15" customHeight="1" x14ac:dyDescent="0.25">
      <c r="A7" s="4" t="s">
        <v>2</v>
      </c>
      <c r="B7" s="5"/>
      <c r="C7" s="6"/>
      <c r="D7" s="6"/>
      <c r="E7" s="6"/>
      <c r="F7" s="6"/>
      <c r="G7" s="6"/>
    </row>
    <row r="8" spans="1:7" customFormat="1" ht="15" customHeight="1" x14ac:dyDescent="0.25">
      <c r="A8" s="57" t="s">
        <v>3</v>
      </c>
      <c r="B8" s="56" t="s">
        <v>48</v>
      </c>
      <c r="C8" s="47"/>
      <c r="D8" s="47"/>
      <c r="E8" s="47"/>
      <c r="F8" s="47"/>
      <c r="G8" s="47"/>
    </row>
    <row r="9" spans="1:7" customFormat="1" ht="15" customHeight="1" x14ac:dyDescent="0.25">
      <c r="A9" s="57" t="s">
        <v>4</v>
      </c>
      <c r="B9" s="56" t="s">
        <v>47</v>
      </c>
      <c r="C9" s="47"/>
      <c r="D9" s="47"/>
      <c r="E9" s="47"/>
      <c r="F9" s="47"/>
      <c r="G9" s="47"/>
    </row>
    <row r="10" spans="1:7" customFormat="1" ht="15.75" customHeight="1" x14ac:dyDescent="0.25">
      <c r="A10" s="2"/>
      <c r="B10" s="5"/>
      <c r="C10" s="5"/>
      <c r="D10" s="5"/>
      <c r="E10" s="5"/>
      <c r="F10" s="5"/>
      <c r="G10" s="5"/>
    </row>
    <row r="11" spans="1:7" customFormat="1" ht="146.25" customHeight="1" x14ac:dyDescent="0.25">
      <c r="A11" s="48" t="s">
        <v>5</v>
      </c>
      <c r="B11" s="49"/>
      <c r="C11" s="8" t="s">
        <v>6</v>
      </c>
      <c r="D11" s="8" t="s">
        <v>7</v>
      </c>
      <c r="E11" s="8" t="s">
        <v>8</v>
      </c>
      <c r="F11" s="8" t="s">
        <v>9</v>
      </c>
      <c r="G11" s="9" t="s">
        <v>10</v>
      </c>
    </row>
    <row r="12" spans="1:7" customFormat="1" ht="15" customHeight="1" x14ac:dyDescent="0.25">
      <c r="A12" s="50">
        <v>1</v>
      </c>
      <c r="B12" s="51"/>
      <c r="C12" s="10">
        <v>2</v>
      </c>
      <c r="D12" s="10">
        <v>3</v>
      </c>
      <c r="E12" s="10">
        <v>4</v>
      </c>
      <c r="F12" s="10">
        <v>5</v>
      </c>
      <c r="G12" s="11">
        <v>6</v>
      </c>
    </row>
    <row r="13" spans="1:7" customFormat="1" ht="15" customHeight="1" x14ac:dyDescent="0.25">
      <c r="A13" s="43" t="s">
        <v>11</v>
      </c>
      <c r="B13" s="44"/>
      <c r="C13" s="33">
        <v>458040.07</v>
      </c>
      <c r="D13" s="12">
        <v>1.0124</v>
      </c>
      <c r="E13" s="33">
        <f>C13*D13</f>
        <v>463719.76686799998</v>
      </c>
      <c r="F13" s="12">
        <v>1.0192000000000001</v>
      </c>
      <c r="G13" s="35">
        <f>E13*F13</f>
        <v>472623.1863918656</v>
      </c>
    </row>
    <row r="14" spans="1:7" customFormat="1" ht="15" customHeight="1" x14ac:dyDescent="0.25">
      <c r="A14" s="43" t="s">
        <v>12</v>
      </c>
      <c r="B14" s="44"/>
      <c r="C14" s="33">
        <v>274078.93</v>
      </c>
      <c r="D14" s="12">
        <v>1.0124</v>
      </c>
      <c r="E14" s="33">
        <f>C14*D14</f>
        <v>277477.50873199996</v>
      </c>
      <c r="F14" s="12">
        <v>1.0192000000000001</v>
      </c>
      <c r="G14" s="35">
        <f>E14*F14</f>
        <v>282805.07689965441</v>
      </c>
    </row>
    <row r="15" spans="1:7" customFormat="1" ht="15" customHeight="1" x14ac:dyDescent="0.25">
      <c r="A15" s="43" t="s">
        <v>13</v>
      </c>
      <c r="B15" s="44"/>
      <c r="C15" s="33">
        <v>104783.24</v>
      </c>
      <c r="D15" s="12">
        <v>1.0124</v>
      </c>
      <c r="E15" s="33">
        <f>C15*D15</f>
        <v>106082.552176</v>
      </c>
      <c r="F15" s="12">
        <v>1.0192000000000001</v>
      </c>
      <c r="G15" s="35">
        <f>E15*F15</f>
        <v>108119.33717777921</v>
      </c>
    </row>
    <row r="16" spans="1:7" customFormat="1" ht="15" customHeight="1" x14ac:dyDescent="0.25">
      <c r="A16" s="43" t="s">
        <v>14</v>
      </c>
      <c r="B16" s="44"/>
      <c r="C16" s="33">
        <f>C13+C14+C15</f>
        <v>836902.24</v>
      </c>
      <c r="D16" s="13"/>
      <c r="E16" s="33">
        <f>E13+E14+E15</f>
        <v>847279.8277759999</v>
      </c>
      <c r="F16" s="13"/>
      <c r="G16" s="35">
        <f>G13+G14+G15</f>
        <v>863547.60046929924</v>
      </c>
    </row>
    <row r="17" spans="1:7" customFormat="1" ht="15" customHeight="1" x14ac:dyDescent="0.25">
      <c r="A17" s="43" t="s">
        <v>15</v>
      </c>
      <c r="B17" s="44"/>
      <c r="C17" s="33">
        <f>0.2*C16</f>
        <v>167380.448</v>
      </c>
      <c r="D17" s="13"/>
      <c r="E17" s="33">
        <f>0.2*E16</f>
        <v>169455.9655552</v>
      </c>
      <c r="F17" s="13"/>
      <c r="G17" s="35">
        <f>0.2*G16</f>
        <v>172709.52009385987</v>
      </c>
    </row>
    <row r="18" spans="1:7" customFormat="1" ht="15" customHeight="1" x14ac:dyDescent="0.25">
      <c r="A18" s="45" t="s">
        <v>16</v>
      </c>
      <c r="B18" s="46"/>
      <c r="C18" s="34">
        <f>C16+C17</f>
        <v>1004282.688</v>
      </c>
      <c r="D18" s="14"/>
      <c r="E18" s="34">
        <f>E16+E17+0.01</f>
        <v>1016735.8033311999</v>
      </c>
      <c r="F18" s="14"/>
      <c r="G18" s="36">
        <f>G16+G17</f>
        <v>1036257.1205631591</v>
      </c>
    </row>
    <row r="19" spans="1:7" customFormat="1" ht="15" customHeight="1" x14ac:dyDescent="0.25">
      <c r="A19" s="15"/>
      <c r="B19" s="15"/>
      <c r="C19" s="16"/>
      <c r="D19" s="16"/>
      <c r="E19" s="16"/>
      <c r="F19" s="16"/>
      <c r="G19" s="16"/>
    </row>
    <row r="20" spans="1:7" customFormat="1" ht="12.75" customHeight="1" x14ac:dyDescent="0.25">
      <c r="A20" s="2"/>
      <c r="B20" s="7" t="s">
        <v>17</v>
      </c>
      <c r="C20" s="39" t="s">
        <v>18</v>
      </c>
      <c r="D20" s="39"/>
      <c r="E20" s="18"/>
      <c r="F20" s="19"/>
      <c r="G20" s="19"/>
    </row>
    <row r="21" spans="1:7" customFormat="1" ht="12.75" customHeight="1" x14ac:dyDescent="0.25">
      <c r="A21" s="2"/>
      <c r="B21" s="7" t="s">
        <v>19</v>
      </c>
      <c r="C21" s="17" t="s">
        <v>20</v>
      </c>
      <c r="D21" s="17"/>
      <c r="E21" s="17"/>
      <c r="F21" s="20"/>
      <c r="G21" s="20"/>
    </row>
    <row r="22" spans="1:7" customFormat="1" ht="12.75" customHeight="1" x14ac:dyDescent="0.25">
      <c r="A22" s="2"/>
      <c r="B22" s="7" t="s">
        <v>21</v>
      </c>
      <c r="C22" s="17" t="s">
        <v>22</v>
      </c>
      <c r="D22" s="17"/>
      <c r="E22" s="17"/>
      <c r="F22" s="20"/>
      <c r="G22" s="20"/>
    </row>
    <row r="23" spans="1:7" customFormat="1" ht="12.75" customHeight="1" x14ac:dyDescent="0.25">
      <c r="A23" s="2"/>
      <c r="B23" s="7" t="s">
        <v>23</v>
      </c>
      <c r="C23" s="17" t="s">
        <v>24</v>
      </c>
      <c r="D23" s="17"/>
      <c r="E23" s="17"/>
      <c r="F23" s="20"/>
      <c r="G23" s="20"/>
    </row>
    <row r="24" spans="1:7" customFormat="1" ht="12.75" customHeight="1" x14ac:dyDescent="0.25">
      <c r="A24" s="2"/>
      <c r="B24" s="7" t="s">
        <v>25</v>
      </c>
      <c r="C24" s="39" t="s">
        <v>26</v>
      </c>
      <c r="D24" s="39"/>
      <c r="E24" s="17"/>
      <c r="F24" s="20"/>
      <c r="G24" s="20"/>
    </row>
    <row r="25" spans="1:7" customFormat="1" ht="15" customHeight="1" x14ac:dyDescent="0.25">
      <c r="A25" s="2"/>
      <c r="B25" s="3"/>
      <c r="C25" s="20"/>
      <c r="D25" s="20"/>
      <c r="E25" s="20"/>
      <c r="F25" s="20"/>
      <c r="G25" s="3"/>
    </row>
    <row r="26" spans="1:7" customFormat="1" ht="19.5" customHeight="1" x14ac:dyDescent="0.25">
      <c r="A26" s="21" t="s">
        <v>27</v>
      </c>
      <c r="B26" s="21"/>
      <c r="C26" s="21"/>
      <c r="D26" s="21"/>
      <c r="E26" s="21"/>
      <c r="F26" s="21"/>
      <c r="G26" s="21"/>
    </row>
    <row r="27" spans="1:7" customFormat="1" ht="12.75" customHeight="1" x14ac:dyDescent="0.25">
      <c r="A27" s="2"/>
      <c r="B27" s="38" t="s">
        <v>28</v>
      </c>
      <c r="C27" s="38"/>
      <c r="D27" s="17" t="s">
        <v>29</v>
      </c>
      <c r="E27" s="22"/>
      <c r="F27" s="22"/>
      <c r="G27" s="22"/>
    </row>
    <row r="28" spans="1:7" customFormat="1" ht="12.75" customHeight="1" x14ac:dyDescent="0.25">
      <c r="A28" s="2"/>
      <c r="B28" s="38" t="s">
        <v>30</v>
      </c>
      <c r="C28" s="38"/>
      <c r="D28" s="17" t="s">
        <v>29</v>
      </c>
      <c r="E28" s="22"/>
      <c r="F28" s="22"/>
      <c r="G28" s="22"/>
    </row>
    <row r="29" spans="1:7" customFormat="1" ht="25.5" customHeight="1" x14ac:dyDescent="0.25">
      <c r="A29" s="2"/>
      <c r="B29" s="42" t="s">
        <v>31</v>
      </c>
      <c r="C29" s="42"/>
      <c r="D29" s="23"/>
      <c r="E29" s="22"/>
      <c r="F29" s="22"/>
      <c r="G29" s="22"/>
    </row>
    <row r="30" spans="1:7" customFormat="1" ht="25.5" customHeight="1" x14ac:dyDescent="0.25">
      <c r="A30" s="2"/>
      <c r="B30" s="42" t="s">
        <v>32</v>
      </c>
      <c r="C30" s="42"/>
      <c r="D30" s="24">
        <v>1.0124</v>
      </c>
      <c r="E30" s="22"/>
      <c r="F30" s="22"/>
      <c r="G30" s="22"/>
    </row>
    <row r="31" spans="1:7" customFormat="1" ht="15" x14ac:dyDescent="0.25">
      <c r="A31" s="2"/>
      <c r="B31" s="25"/>
      <c r="C31" s="25"/>
      <c r="D31" s="22"/>
      <c r="E31" s="22"/>
      <c r="F31" s="22"/>
      <c r="G31" s="22"/>
    </row>
    <row r="32" spans="1:7" s="26" customFormat="1" ht="21" customHeight="1" x14ac:dyDescent="0.25">
      <c r="A32" s="40" t="s">
        <v>33</v>
      </c>
      <c r="B32" s="40"/>
      <c r="C32" s="40"/>
      <c r="D32" s="40"/>
      <c r="E32" s="40"/>
      <c r="F32" s="40"/>
      <c r="G32" s="40"/>
    </row>
    <row r="33" spans="1:7" s="26" customFormat="1" ht="15" customHeight="1" x14ac:dyDescent="0.25">
      <c r="A33" s="4"/>
      <c r="B33" s="27" t="s">
        <v>34</v>
      </c>
      <c r="C33" s="28"/>
      <c r="D33" s="41">
        <v>1</v>
      </c>
      <c r="E33" s="39"/>
      <c r="F33" s="29"/>
      <c r="G33" s="29"/>
    </row>
    <row r="34" spans="1:7" s="26" customFormat="1" ht="15" customHeight="1" x14ac:dyDescent="0.25">
      <c r="A34" s="4"/>
      <c r="B34" s="37" t="s">
        <v>35</v>
      </c>
      <c r="C34" s="37"/>
      <c r="D34" s="29"/>
      <c r="E34" s="29"/>
      <c r="F34" s="29"/>
      <c r="G34" s="29"/>
    </row>
    <row r="35" spans="1:7" s="26" customFormat="1" ht="15" customHeight="1" x14ac:dyDescent="0.25">
      <c r="A35" s="4"/>
      <c r="B35" s="38" t="s">
        <v>36</v>
      </c>
      <c r="C35" s="38"/>
      <c r="D35" s="39"/>
      <c r="E35" s="39"/>
      <c r="F35" s="17" t="s">
        <v>37</v>
      </c>
      <c r="G35" s="29"/>
    </row>
    <row r="36" spans="1:7" s="26" customFormat="1" ht="15" customHeight="1" x14ac:dyDescent="0.25">
      <c r="A36" s="4"/>
      <c r="B36" s="37" t="s">
        <v>38</v>
      </c>
      <c r="C36" s="37"/>
      <c r="D36" s="29"/>
      <c r="E36" s="29"/>
      <c r="F36" s="29"/>
      <c r="G36" s="29"/>
    </row>
    <row r="37" spans="1:7" s="26" customFormat="1" ht="15" customHeight="1" x14ac:dyDescent="0.25">
      <c r="A37" s="4"/>
      <c r="B37" s="38" t="s">
        <v>36</v>
      </c>
      <c r="C37" s="38"/>
      <c r="D37" s="39" t="s">
        <v>39</v>
      </c>
      <c r="E37" s="39"/>
      <c r="F37" s="30">
        <v>1.0063</v>
      </c>
      <c r="G37" s="29"/>
    </row>
    <row r="38" spans="1:7" s="26" customFormat="1" ht="15" customHeight="1" x14ac:dyDescent="0.25">
      <c r="A38" s="4"/>
      <c r="B38" s="37" t="s">
        <v>40</v>
      </c>
      <c r="C38" s="37"/>
      <c r="D38" s="29"/>
      <c r="E38" s="29"/>
      <c r="F38" s="29"/>
      <c r="G38" s="29"/>
    </row>
    <row r="39" spans="1:7" s="26" customFormat="1" ht="15" customHeight="1" x14ac:dyDescent="0.25">
      <c r="A39" s="4"/>
      <c r="B39" s="38" t="s">
        <v>41</v>
      </c>
      <c r="C39" s="38"/>
      <c r="D39" s="39" t="s">
        <v>42</v>
      </c>
      <c r="E39" s="39"/>
      <c r="F39" s="30">
        <v>1.0192000000000001</v>
      </c>
      <c r="G39" s="29"/>
    </row>
    <row r="40" spans="1:7" s="26" customFormat="1" ht="15" customHeight="1" x14ac:dyDescent="0.25">
      <c r="A40" s="4"/>
      <c r="B40" s="37" t="s">
        <v>43</v>
      </c>
      <c r="C40" s="37"/>
      <c r="D40" s="37"/>
      <c r="E40" s="37"/>
      <c r="F40" s="31">
        <v>1.0192000000000001</v>
      </c>
      <c r="G40" s="29"/>
    </row>
    <row r="41" spans="1:7" customFormat="1" ht="15" x14ac:dyDescent="0.25">
      <c r="B41" s="32"/>
      <c r="C41" s="32"/>
      <c r="D41" s="32"/>
      <c r="E41" s="32"/>
      <c r="F41" s="32"/>
      <c r="G41" s="32"/>
    </row>
    <row r="43" spans="1:7" ht="12.75" customHeight="1" x14ac:dyDescent="0.2">
      <c r="B43" s="58" t="s">
        <v>49</v>
      </c>
      <c r="C43" s="58"/>
      <c r="D43" s="58"/>
      <c r="E43" s="58"/>
      <c r="F43" s="58"/>
    </row>
  </sheetData>
  <mergeCells count="32">
    <mergeCell ref="B43:F43"/>
    <mergeCell ref="B4:G4"/>
    <mergeCell ref="B5:G5"/>
    <mergeCell ref="B6:G6"/>
    <mergeCell ref="B8:G8"/>
    <mergeCell ref="B9:G9"/>
    <mergeCell ref="A11:B11"/>
    <mergeCell ref="A12:B12"/>
    <mergeCell ref="A13:B13"/>
    <mergeCell ref="A14:B14"/>
    <mergeCell ref="A15:B15"/>
    <mergeCell ref="A16:B16"/>
    <mergeCell ref="A17:B17"/>
    <mergeCell ref="A18:B18"/>
    <mergeCell ref="C20:D20"/>
    <mergeCell ref="C24:D24"/>
    <mergeCell ref="B27:C27"/>
    <mergeCell ref="B28:C28"/>
    <mergeCell ref="B29:C29"/>
    <mergeCell ref="B30:C30"/>
    <mergeCell ref="A32:G32"/>
    <mergeCell ref="D33:E33"/>
    <mergeCell ref="B34:C34"/>
    <mergeCell ref="B35:C35"/>
    <mergeCell ref="D35:E35"/>
    <mergeCell ref="B40:E40"/>
    <mergeCell ref="B36:C36"/>
    <mergeCell ref="B37:C37"/>
    <mergeCell ref="D37:E37"/>
    <mergeCell ref="B38:C38"/>
    <mergeCell ref="B39:C39"/>
    <mergeCell ref="D39:E39"/>
  </mergeCells>
  <pageMargins left="0.69999998807907104" right="0.69999998807907104" top="0.75" bottom="0.75" header="0.30000001192092901" footer="0.30000001192092901"/>
  <pageSetup paperSize="9" scale="90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Объектная смета - НМЦК. Выполне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2025-02-14T11:16:11Z</cp:lastPrinted>
  <dcterms:created xsi:type="dcterms:W3CDTF">2020-09-25T12:10:42Z</dcterms:created>
  <dcterms:modified xsi:type="dcterms:W3CDTF">2025-02-17T06:26:29Z</dcterms:modified>
</cp:coreProperties>
</file>