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omto1\Desktop\095.поставка гипохлорита натрия\на размещение\"/>
    </mc:Choice>
  </mc:AlternateContent>
  <xr:revisionPtr revIDLastSave="0" documentId="13_ncr:1_{3923E720-C476-4DFA-B62A-B437519BCF8D}" xr6:coauthVersionLast="47" xr6:coauthVersionMax="47" xr10:uidLastSave="{00000000-0000-0000-0000-000000000000}"/>
  <bookViews>
    <workbookView xWindow="0" yWindow="75" windowWidth="28440" windowHeight="15525" xr2:uid="{00000000-000D-0000-FFFF-FFFF00000000}"/>
  </bookViews>
  <sheets>
    <sheet name="Лист1" sheetId="1" r:id="rId1"/>
  </sheets>
  <definedNames>
    <definedName name="_xlnm._FilterDatabase" localSheetId="0" hidden="1">Лист1!$A$4:$R$6</definedName>
    <definedName name="_xlnm.Print_Area" localSheetId="0">Лист1!$A$1:$N$6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I5" i="1" l="1"/>
  <c r="J5" i="1" s="1"/>
  <c r="K5" i="1"/>
  <c r="L5" i="1" s="1"/>
  <c r="M5" i="1" s="1"/>
  <c r="N5" i="1" l="1"/>
  <c r="N6" i="1" s="1"/>
</calcChain>
</file>

<file path=xl/sharedStrings.xml><?xml version="1.0" encoding="utf-8"?>
<sst xmlns="http://schemas.openxmlformats.org/spreadsheetml/2006/main" count="20" uniqueCount="20">
  <si>
    <t>№ п/п</t>
  </si>
  <si>
    <t>Наименование товара</t>
  </si>
  <si>
    <t>Единица измерения</t>
  </si>
  <si>
    <t>Количество</t>
  </si>
  <si>
    <t>Цена единицы, (руб.), в т.ч. НДС, доставка до места, разгрузка Товара, подъем на этажи, разнос по помещениям, сборка, установка (навешивание) (источники информации о ценах – коммерческие предложения Поставщиков)</t>
  </si>
  <si>
    <t xml:space="preserve">Средняя арифметическая величина цены единицы товара,  (руб.)
</t>
  </si>
  <si>
    <t xml:space="preserve">
Среднее квадратичное отклонение,  (руб.)
</t>
  </si>
  <si>
    <t xml:space="preserve">Коэффициент вариации, %
</t>
  </si>
  <si>
    <t>НМЦК,(руб.)</t>
  </si>
  <si>
    <t>Цена за единицу изм. (руб.)</t>
  </si>
  <si>
    <t>Цена за единицу изм. с округлением (вниз) до сотых долей после запятой (руб.)</t>
  </si>
  <si>
    <t>НМЦК с учетом округления цены за единицу (руб.)**</t>
  </si>
  <si>
    <t>1</t>
  </si>
  <si>
    <t>ИТОГО:</t>
  </si>
  <si>
    <t>т</t>
  </si>
  <si>
    <t>Гипохлорит натрия марки А ГОСТ 11086-76</t>
  </si>
  <si>
    <t>Обоснование начальной (максимальной) цены</t>
  </si>
  <si>
    <t>Поставщик № 1 контракт реестровый номер 55050025306250000040000</t>
  </si>
  <si>
    <t>Поставщик № 3 контракт реестровый номер 57412011220240000270000</t>
  </si>
  <si>
    <t xml:space="preserve">Поставщик № 2 контракт реестровый номер 53801006828240000820000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</si>
</sst>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 applyAlignment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0" fillId="2" borderId="0" xfId="0" applyFill="1"/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" fontId="9" fillId="2" borderId="1" xfId="0" applyNumberFormat="1" applyFont="1" applyFill="1" applyBorder="1"/>
    <xf numFmtId="0" fontId="0" fillId="2" borderId="0" xfId="0" applyFill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8" fillId="2" borderId="5" xfId="4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textRotation="90" wrapText="1"/>
    </xf>
    <xf numFmtId="0" fontId="4" fillId="2" borderId="4" xfId="2" applyFont="1" applyFill="1" applyBorder="1" applyAlignment="1">
      <alignment horizontal="center" vertical="center" textRotation="90" wrapText="1"/>
    </xf>
  </cellXfs>
  <cellStyles count="10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9" xr:uid="{00000000-0005-0000-0000-000004000000}"/>
    <cellStyle name="Финансовый" xfId="1" builtinId="3"/>
    <cellStyle name="Финансовый 2" xfId="6" xr:uid="{00000000-0005-0000-0000-000006000000}"/>
    <cellStyle name="Финансовый 2 2" xfId="8" xr:uid="{00000000-0005-0000-0000-000007000000}"/>
    <cellStyle name="Финансовый 3" xfId="7" xr:uid="{00000000-0005-0000-0000-000008000000}"/>
    <cellStyle name="Финансовый 4" xfId="5" xr:uid="{00000000-0005-0000-0000-000009000000}"/>
  </cellStyles>
  <dxfs count="0"/>
  <tableStyles count="0" defaultTableStyle="TableStyleMedium2" defaultPivotStyle="PivotStyleLight16"/>
  <colors>
    <mruColors>
      <color rgb="FF99B0F1"/>
      <color rgb="FFFF00FF"/>
      <color rgb="FF00FFFF"/>
      <color rgb="FF778DF9"/>
      <color rgb="FF647DF8"/>
      <color rgb="FF5E5EFE"/>
      <color rgb="FFFF6D6D"/>
      <color rgb="FFE5B3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6"/>
  <sheetViews>
    <sheetView tabSelected="1" view="pageBreakPreview" zoomScale="130" zoomScaleNormal="130" zoomScaleSheetLayoutView="130" workbookViewId="0">
      <selection activeCell="F14" sqref="F14"/>
    </sheetView>
  </sheetViews>
  <sheetFormatPr defaultColWidth="8.7109375" defaultRowHeight="15" x14ac:dyDescent="0.25"/>
  <cols>
    <col min="1" max="1" width="8.7109375" style="1"/>
    <col min="2" max="2" width="40.42578125" style="1" customWidth="1"/>
    <col min="3" max="3" width="9.140625" style="9"/>
    <col min="4" max="4" width="4.85546875" style="9" customWidth="1"/>
    <col min="5" max="5" width="13.5703125" style="1" customWidth="1"/>
    <col min="6" max="6" width="13.85546875" style="1" customWidth="1"/>
    <col min="7" max="7" width="13.85546875" style="1" bestFit="1" customWidth="1"/>
    <col min="8" max="8" width="12.140625" style="1" bestFit="1" customWidth="1"/>
    <col min="9" max="9" width="11.85546875" style="1" bestFit="1" customWidth="1"/>
    <col min="10" max="10" width="12.5703125" style="1" customWidth="1"/>
    <col min="11" max="11" width="16.140625" style="1" customWidth="1"/>
    <col min="12" max="12" width="12.28515625" style="1" bestFit="1" customWidth="1"/>
    <col min="13" max="13" width="15.140625" style="1" customWidth="1"/>
    <col min="14" max="14" width="16.5703125" style="1" bestFit="1" customWidth="1"/>
    <col min="15" max="16384" width="8.7109375" style="1"/>
  </cols>
  <sheetData>
    <row r="2" spans="1:14" ht="15.75" x14ac:dyDescent="0.25">
      <c r="A2" s="15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04.25" customHeight="1" x14ac:dyDescent="0.25">
      <c r="A3" s="21" t="s">
        <v>0</v>
      </c>
      <c r="B3" s="18" t="s">
        <v>1</v>
      </c>
      <c r="C3" s="23" t="s">
        <v>2</v>
      </c>
      <c r="D3" s="23" t="s">
        <v>3</v>
      </c>
      <c r="E3" s="20" t="s">
        <v>4</v>
      </c>
      <c r="F3" s="20"/>
      <c r="G3" s="20"/>
      <c r="H3" s="18" t="s">
        <v>5</v>
      </c>
      <c r="I3" s="18" t="s">
        <v>6</v>
      </c>
      <c r="J3" s="18" t="s">
        <v>7</v>
      </c>
      <c r="K3" s="18" t="s">
        <v>8</v>
      </c>
      <c r="L3" s="16" t="s">
        <v>9</v>
      </c>
      <c r="M3" s="16" t="s">
        <v>10</v>
      </c>
      <c r="N3" s="16" t="s">
        <v>11</v>
      </c>
    </row>
    <row r="4" spans="1:14" ht="76.5" x14ac:dyDescent="0.25">
      <c r="A4" s="22"/>
      <c r="B4" s="19"/>
      <c r="C4" s="24"/>
      <c r="D4" s="24"/>
      <c r="E4" s="11" t="s">
        <v>17</v>
      </c>
      <c r="F4" s="13" t="s">
        <v>19</v>
      </c>
      <c r="G4" s="11" t="s">
        <v>18</v>
      </c>
      <c r="H4" s="19"/>
      <c r="I4" s="19"/>
      <c r="J4" s="19"/>
      <c r="K4" s="19"/>
      <c r="L4" s="17"/>
      <c r="M4" s="17"/>
      <c r="N4" s="17"/>
    </row>
    <row r="5" spans="1:14" s="7" customFormat="1" ht="33" customHeight="1" x14ac:dyDescent="0.25">
      <c r="A5" s="12" t="s">
        <v>12</v>
      </c>
      <c r="B5" s="10" t="s">
        <v>15</v>
      </c>
      <c r="C5" s="2" t="s">
        <v>14</v>
      </c>
      <c r="D5" s="3">
        <v>660</v>
      </c>
      <c r="E5" s="3">
        <v>41300</v>
      </c>
      <c r="F5" s="3">
        <v>37920</v>
      </c>
      <c r="G5" s="3">
        <v>52200</v>
      </c>
      <c r="H5" s="4">
        <f t="shared" ref="H5" si="0">(E5+F5+G5)/3</f>
        <v>43806.666666666664</v>
      </c>
      <c r="I5" s="5">
        <f t="shared" ref="I5" si="1">SQRT(((E5-H5)*(E5-H5)+(F5-H5)*(F5-H5)+(G5-H5)*(G5-H5))/(3-1))</f>
        <v>7462.7162168565237</v>
      </c>
      <c r="J5" s="5">
        <f t="shared" ref="J5" si="2">I5/H5*100</f>
        <v>17.035571945342848</v>
      </c>
      <c r="K5" s="6">
        <f>H5*D5</f>
        <v>28912400</v>
      </c>
      <c r="L5" s="6">
        <f t="shared" ref="L5" si="3">K5/D5</f>
        <v>43806.666666666664</v>
      </c>
      <c r="M5" s="4">
        <f>(ROUNDDOWN(L5,-0.1))</f>
        <v>43806</v>
      </c>
      <c r="N5" s="4">
        <f>M5*D5</f>
        <v>28911960</v>
      </c>
    </row>
    <row r="6" spans="1:14" ht="15.75" x14ac:dyDescent="0.25">
      <c r="A6" s="14" t="s">
        <v>13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8">
        <f>SUM(N5)</f>
        <v>28911960</v>
      </c>
    </row>
  </sheetData>
  <mergeCells count="14">
    <mergeCell ref="A6:M6"/>
    <mergeCell ref="A2:N2"/>
    <mergeCell ref="N3:N4"/>
    <mergeCell ref="H3:H4"/>
    <mergeCell ref="I3:I4"/>
    <mergeCell ref="J3:J4"/>
    <mergeCell ref="K3:K4"/>
    <mergeCell ref="L3:L4"/>
    <mergeCell ref="M3:M4"/>
    <mergeCell ref="E3:G3"/>
    <mergeCell ref="A3:A4"/>
    <mergeCell ref="B3:B4"/>
    <mergeCell ref="C3:C4"/>
    <mergeCell ref="D3:D4"/>
  </mergeCells>
  <phoneticPr fontId="5" type="noConversion"/>
  <pageMargins left="0.7" right="0.7" top="0.75" bottom="0.75" header="0.3" footer="0.3"/>
  <pageSetup paperSize="9" scale="65" orientation="landscape" r:id="rId1"/>
  <colBreaks count="1" manualBreakCount="1">
    <brk id="14" max="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АРСАРС543</dc:creator>
  <cp:lastModifiedBy>omto1</cp:lastModifiedBy>
  <cp:lastPrinted>2025-03-24T11:17:24Z</cp:lastPrinted>
  <dcterms:created xsi:type="dcterms:W3CDTF">2015-06-05T18:19:34Z</dcterms:created>
  <dcterms:modified xsi:type="dcterms:W3CDTF">2025-03-24T11:17:54Z</dcterms:modified>
</cp:coreProperties>
</file>