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omto1\Desktop\108.поставка котельного оборудования\"/>
    </mc:Choice>
  </mc:AlternateContent>
  <xr:revisionPtr revIDLastSave="0" documentId="13_ncr:1_{919647EB-4136-42AE-9722-CF42978BC7D2}" xr6:coauthVersionLast="47" xr6:coauthVersionMax="47" xr10:uidLastSave="{00000000-0000-0000-0000-000000000000}"/>
  <bookViews>
    <workbookView xWindow="3975" yWindow="3090" windowWidth="28680" windowHeight="15450" xr2:uid="{00000000-000D-0000-FFFF-FFFF00000000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3" i="1" l="1"/>
  <c r="L5" i="1"/>
  <c r="L6" i="1"/>
  <c r="L7" i="1"/>
  <c r="L8" i="1"/>
  <c r="L9" i="1"/>
  <c r="L10" i="1"/>
  <c r="L11" i="1"/>
  <c r="L12" i="1"/>
  <c r="L4" i="1"/>
  <c r="K5" i="1"/>
  <c r="K6" i="1"/>
  <c r="K7" i="1"/>
  <c r="K8" i="1"/>
  <c r="K9" i="1"/>
  <c r="K10" i="1"/>
  <c r="K11" i="1"/>
  <c r="K12" i="1"/>
  <c r="K4" i="1"/>
  <c r="I13" i="1"/>
  <c r="J13" i="1"/>
  <c r="H13" i="1"/>
  <c r="H5" i="1"/>
  <c r="H6" i="1"/>
  <c r="H7" i="1"/>
  <c r="H8" i="1"/>
  <c r="H9" i="1"/>
  <c r="H10" i="1"/>
  <c r="H11" i="1"/>
  <c r="H12" i="1"/>
  <c r="H4" i="1"/>
  <c r="J11" i="1"/>
  <c r="I11" i="1"/>
  <c r="I10" i="1"/>
  <c r="J10" i="1"/>
  <c r="J5" i="1"/>
  <c r="J6" i="1"/>
  <c r="J7" i="1"/>
  <c r="J8" i="1"/>
  <c r="J9" i="1"/>
  <c r="J12" i="1"/>
  <c r="J4" i="1"/>
  <c r="I4" i="1"/>
  <c r="I5" i="1"/>
  <c r="I6" i="1"/>
  <c r="I7" i="1"/>
  <c r="I8" i="1"/>
  <c r="I9" i="1"/>
  <c r="I12" i="1"/>
</calcChain>
</file>

<file path=xl/sharedStrings.xml><?xml version="1.0" encoding="utf-8"?>
<sst xmlns="http://schemas.openxmlformats.org/spreadsheetml/2006/main" count="34" uniqueCount="26">
  <si>
    <t>Приложение 4.</t>
  </si>
  <si>
    <t>№п/п</t>
  </si>
  <si>
    <t>Перечень материалов</t>
  </si>
  <si>
    <t>Ед. изм</t>
  </si>
  <si>
    <t>Кол-во</t>
  </si>
  <si>
    <t>Цена за ед. руб. с учетом НДС  КП №1</t>
  </si>
  <si>
    <t>Цена за ед. руб. с учетом НДС  КП №2</t>
  </si>
  <si>
    <t>Цена за ед. руб. с учетом НДС  КП №3</t>
  </si>
  <si>
    <t>Среднеарифм. Цена за ед. руб. с учетом НДС</t>
  </si>
  <si>
    <t>Среднеарифм. Стоимость за ед. руб. с учетом НДС и доставки</t>
  </si>
  <si>
    <t>шт</t>
  </si>
  <si>
    <t>ИТОГО</t>
  </si>
  <si>
    <t>комплект</t>
  </si>
  <si>
    <t>Стоимость, руб. с учетом НДС КП№1</t>
  </si>
  <si>
    <t>Стоимость, руб. с учетом НДС КП№2</t>
  </si>
  <si>
    <t>Стоимость, руб. с учетом НДС КП№3</t>
  </si>
  <si>
    <t>Расчет НМЦД поставки котельного оборудования</t>
  </si>
  <si>
    <t>Водо-водяной ПВ1-108х2-1,6-1-УХЛ</t>
  </si>
  <si>
    <t>Водо-водяной ПВ1-108х4-1,6-1-УХЛ</t>
  </si>
  <si>
    <t>Водо-водяной ПВ1-159х2-1,6-1-УХЛ</t>
  </si>
  <si>
    <t>Водо-водяной ПВ1-159х4-1,6-1-УХЛ</t>
  </si>
  <si>
    <t>Паровой подогреватель ПСГ ПП-2-6-2  II</t>
  </si>
  <si>
    <t>Калач Ду159</t>
  </si>
  <si>
    <t>Переход 159х108</t>
  </si>
  <si>
    <t>Калач Ду108</t>
  </si>
  <si>
    <t>Переход 108х89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</si>
</sst>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₽_-;\-* #,##0.00\ _₽_-;_-* &quot;-&quot;??\ _₽_-;_-@_-"/>
    <numFmt numFmtId="165" formatCode="#,##0.00\ _₽"/>
  </numFmts>
  <fonts count="8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right" vertical="center" wrapText="1"/>
    </xf>
    <xf numFmtId="164" fontId="4" fillId="0" borderId="5" xfId="0" applyNumberFormat="1" applyFont="1" applyBorder="1"/>
    <xf numFmtId="165" fontId="4" fillId="0" borderId="2" xfId="0" applyNumberFormat="1" applyFont="1" applyBorder="1"/>
    <xf numFmtId="164" fontId="4" fillId="0" borderId="2" xfId="0" applyNumberFormat="1" applyFont="1" applyBorder="1"/>
    <xf numFmtId="0" fontId="4" fillId="0" borderId="2" xfId="0" applyFont="1" applyBorder="1"/>
    <xf numFmtId="0" fontId="3" fillId="0" borderId="2" xfId="0" applyFont="1" applyBorder="1"/>
    <xf numFmtId="165" fontId="0" fillId="0" borderId="0" xfId="0" applyNumberFormat="1"/>
    <xf numFmtId="0" fontId="6" fillId="0" borderId="0" xfId="0" applyFont="1" applyAlignment="1">
      <alignment vertical="center" wrapText="1"/>
    </xf>
    <xf numFmtId="164" fontId="0" fillId="0" borderId="0" xfId="0" applyNumberFormat="1"/>
    <xf numFmtId="165" fontId="4" fillId="2" borderId="2" xfId="0" applyNumberFormat="1" applyFont="1" applyFill="1" applyBorder="1"/>
    <xf numFmtId="164" fontId="4" fillId="2" borderId="2" xfId="0" applyNumberFormat="1" applyFont="1" applyFill="1" applyBorder="1"/>
    <xf numFmtId="164" fontId="3" fillId="2" borderId="2" xfId="0" applyNumberFormat="1" applyFont="1" applyFill="1" applyBorder="1"/>
    <xf numFmtId="164" fontId="1" fillId="2" borderId="2" xfId="0" applyNumberFormat="1" applyFont="1" applyFill="1" applyBorder="1"/>
    <xf numFmtId="0" fontId="0" fillId="0" borderId="2" xfId="0" applyBorder="1" applyAlignment="1">
      <alignment wrapText="1"/>
    </xf>
    <xf numFmtId="0" fontId="1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P15"/>
  <sheetViews>
    <sheetView tabSelected="1" workbookViewId="0">
      <selection activeCell="L13" sqref="L13"/>
    </sheetView>
  </sheetViews>
  <sheetFormatPr defaultRowHeight="15" x14ac:dyDescent="0.25"/>
  <cols>
    <col min="2" max="2" width="64.28515625" customWidth="1"/>
    <col min="5" max="5" width="12.5703125" bestFit="1" customWidth="1"/>
    <col min="6" max="7" width="11.42578125" bestFit="1" customWidth="1"/>
    <col min="8" max="11" width="12.5703125" bestFit="1" customWidth="1"/>
    <col min="12" max="12" width="17.5703125" bestFit="1" customWidth="1"/>
    <col min="14" max="14" width="20.5703125" customWidth="1"/>
    <col min="15" max="15" width="20.42578125" customWidth="1"/>
    <col min="16" max="16" width="21.140625" customWidth="1"/>
  </cols>
  <sheetData>
    <row r="2" spans="1:16" ht="15.75" x14ac:dyDescent="0.25">
      <c r="B2" s="23" t="s">
        <v>16</v>
      </c>
      <c r="C2" s="23"/>
      <c r="D2" s="23"/>
      <c r="E2" s="23"/>
      <c r="F2" s="23"/>
      <c r="G2" s="23"/>
      <c r="H2" s="23"/>
      <c r="I2" s="23"/>
      <c r="J2" s="23"/>
      <c r="K2" s="1"/>
      <c r="L2" s="2" t="s">
        <v>0</v>
      </c>
    </row>
    <row r="3" spans="1:16" ht="51" x14ac:dyDescent="0.25">
      <c r="A3" s="3" t="s">
        <v>1</v>
      </c>
      <c r="B3" s="4" t="s">
        <v>2</v>
      </c>
      <c r="C3" s="5" t="s">
        <v>3</v>
      </c>
      <c r="D3" s="5" t="s">
        <v>4</v>
      </c>
      <c r="E3" s="6" t="s">
        <v>5</v>
      </c>
      <c r="F3" s="6" t="s">
        <v>6</v>
      </c>
      <c r="G3" s="6" t="s">
        <v>7</v>
      </c>
      <c r="H3" s="6" t="s">
        <v>13</v>
      </c>
      <c r="I3" s="6" t="s">
        <v>14</v>
      </c>
      <c r="J3" s="6" t="s">
        <v>15</v>
      </c>
      <c r="K3" s="6" t="s">
        <v>8</v>
      </c>
      <c r="L3" s="6" t="s">
        <v>9</v>
      </c>
    </row>
    <row r="4" spans="1:16" x14ac:dyDescent="0.25">
      <c r="A4" s="7">
        <v>1</v>
      </c>
      <c r="B4" s="22" t="s">
        <v>17</v>
      </c>
      <c r="C4" s="8" t="s">
        <v>10</v>
      </c>
      <c r="D4" s="9">
        <v>2</v>
      </c>
      <c r="E4" s="10">
        <v>104975</v>
      </c>
      <c r="F4" s="11">
        <v>105550</v>
      </c>
      <c r="G4" s="11">
        <v>102480</v>
      </c>
      <c r="H4" s="19">
        <f>D4*E4</f>
        <v>209950</v>
      </c>
      <c r="I4" s="19">
        <f>D4*F4</f>
        <v>211100</v>
      </c>
      <c r="J4" s="19">
        <f>D4*G4</f>
        <v>204960</v>
      </c>
      <c r="K4" s="19">
        <f>(E4+F4+G4)/3</f>
        <v>104335</v>
      </c>
      <c r="L4" s="19">
        <f>D4*K4</f>
        <v>208670</v>
      </c>
      <c r="N4" s="17"/>
    </row>
    <row r="5" spans="1:16" x14ac:dyDescent="0.25">
      <c r="A5" s="7">
        <v>2</v>
      </c>
      <c r="B5" s="22" t="s">
        <v>18</v>
      </c>
      <c r="C5" s="8" t="s">
        <v>10</v>
      </c>
      <c r="D5" s="9">
        <v>4</v>
      </c>
      <c r="E5" s="10">
        <v>166416.25</v>
      </c>
      <c r="F5" s="11">
        <v>166730</v>
      </c>
      <c r="G5" s="11">
        <v>161880</v>
      </c>
      <c r="H5" s="19">
        <f t="shared" ref="H5:H12" si="0">D5*E5</f>
        <v>665665</v>
      </c>
      <c r="I5" s="19">
        <f t="shared" ref="I5:I12" si="1">D5*F5</f>
        <v>666920</v>
      </c>
      <c r="J5" s="19">
        <f t="shared" ref="J5:J12" si="2">D5*G5</f>
        <v>647520</v>
      </c>
      <c r="K5" s="19">
        <f t="shared" ref="K5:K12" si="3">(E5+F5+G5)/3</f>
        <v>165008.75</v>
      </c>
      <c r="L5" s="19">
        <f t="shared" ref="L5:L12" si="4">D5*K5</f>
        <v>660035</v>
      </c>
      <c r="N5" s="17"/>
    </row>
    <row r="6" spans="1:16" x14ac:dyDescent="0.25">
      <c r="A6" s="7">
        <v>3</v>
      </c>
      <c r="B6" s="22" t="s">
        <v>19</v>
      </c>
      <c r="C6" s="8" t="s">
        <v>10</v>
      </c>
      <c r="D6" s="9">
        <v>2</v>
      </c>
      <c r="E6" s="10">
        <v>176735</v>
      </c>
      <c r="F6" s="11">
        <v>169080</v>
      </c>
      <c r="G6" s="11">
        <v>164160</v>
      </c>
      <c r="H6" s="19">
        <f t="shared" si="0"/>
        <v>353470</v>
      </c>
      <c r="I6" s="19">
        <f t="shared" si="1"/>
        <v>338160</v>
      </c>
      <c r="J6" s="19">
        <f t="shared" si="2"/>
        <v>328320</v>
      </c>
      <c r="K6" s="19">
        <f t="shared" si="3"/>
        <v>169991.66666666666</v>
      </c>
      <c r="L6" s="19">
        <f t="shared" si="4"/>
        <v>339983.33333333331</v>
      </c>
      <c r="N6" s="17"/>
    </row>
    <row r="7" spans="1:16" x14ac:dyDescent="0.25">
      <c r="A7" s="7">
        <v>4</v>
      </c>
      <c r="B7" s="22" t="s">
        <v>20</v>
      </c>
      <c r="C7" s="8" t="s">
        <v>10</v>
      </c>
      <c r="D7" s="9">
        <v>26</v>
      </c>
      <c r="E7" s="10">
        <v>247520</v>
      </c>
      <c r="F7" s="11">
        <v>244860</v>
      </c>
      <c r="G7" s="11">
        <v>240060</v>
      </c>
      <c r="H7" s="19">
        <f t="shared" si="0"/>
        <v>6435520</v>
      </c>
      <c r="I7" s="19">
        <f t="shared" si="1"/>
        <v>6366360</v>
      </c>
      <c r="J7" s="19">
        <f t="shared" si="2"/>
        <v>6241560</v>
      </c>
      <c r="K7" s="19">
        <f t="shared" si="3"/>
        <v>244146.66666666666</v>
      </c>
      <c r="L7" s="19">
        <f t="shared" si="4"/>
        <v>6347813.333333333</v>
      </c>
      <c r="N7" s="17"/>
    </row>
    <row r="8" spans="1:16" x14ac:dyDescent="0.25">
      <c r="A8" s="7">
        <v>5</v>
      </c>
      <c r="B8" s="22" t="s">
        <v>21</v>
      </c>
      <c r="C8" s="8" t="s">
        <v>10</v>
      </c>
      <c r="D8" s="9">
        <v>5</v>
      </c>
      <c r="E8" s="10">
        <v>536900</v>
      </c>
      <c r="F8" s="11">
        <v>565320</v>
      </c>
      <c r="G8" s="11">
        <v>565320</v>
      </c>
      <c r="H8" s="19">
        <f t="shared" si="0"/>
        <v>2684500</v>
      </c>
      <c r="I8" s="19">
        <f t="shared" si="1"/>
        <v>2826600</v>
      </c>
      <c r="J8" s="19">
        <f t="shared" si="2"/>
        <v>2826600</v>
      </c>
      <c r="K8" s="19">
        <f t="shared" si="3"/>
        <v>555846.66666666663</v>
      </c>
      <c r="L8" s="19">
        <f t="shared" si="4"/>
        <v>2779233.333333333</v>
      </c>
      <c r="N8" s="17"/>
    </row>
    <row r="9" spans="1:16" x14ac:dyDescent="0.25">
      <c r="A9" s="7">
        <v>6</v>
      </c>
      <c r="B9" s="22" t="s">
        <v>24</v>
      </c>
      <c r="C9" s="8" t="s">
        <v>10</v>
      </c>
      <c r="D9" s="9">
        <v>4</v>
      </c>
      <c r="E9" s="10">
        <v>18915</v>
      </c>
      <c r="F9" s="11">
        <v>20000</v>
      </c>
      <c r="G9" s="11">
        <v>18000</v>
      </c>
      <c r="H9" s="19">
        <f t="shared" si="0"/>
        <v>75660</v>
      </c>
      <c r="I9" s="19">
        <f t="shared" si="1"/>
        <v>80000</v>
      </c>
      <c r="J9" s="19">
        <f t="shared" si="2"/>
        <v>72000</v>
      </c>
      <c r="K9" s="19">
        <f t="shared" si="3"/>
        <v>18971.666666666668</v>
      </c>
      <c r="L9" s="19">
        <f t="shared" si="4"/>
        <v>75886.666666666672</v>
      </c>
      <c r="N9" s="17"/>
    </row>
    <row r="10" spans="1:16" x14ac:dyDescent="0.25">
      <c r="A10" s="7">
        <v>7</v>
      </c>
      <c r="B10" s="22" t="s">
        <v>25</v>
      </c>
      <c r="C10" s="8" t="s">
        <v>10</v>
      </c>
      <c r="D10" s="9">
        <v>4</v>
      </c>
      <c r="E10" s="10">
        <v>10270</v>
      </c>
      <c r="F10" s="11">
        <v>10020</v>
      </c>
      <c r="G10" s="11">
        <v>9720</v>
      </c>
      <c r="H10" s="19">
        <f t="shared" si="0"/>
        <v>41080</v>
      </c>
      <c r="I10" s="19">
        <f t="shared" si="1"/>
        <v>40080</v>
      </c>
      <c r="J10" s="19">
        <f t="shared" si="2"/>
        <v>38880</v>
      </c>
      <c r="K10" s="19">
        <f t="shared" si="3"/>
        <v>10003.333333333334</v>
      </c>
      <c r="L10" s="19">
        <f t="shared" si="4"/>
        <v>40013.333333333336</v>
      </c>
      <c r="N10" s="17"/>
    </row>
    <row r="11" spans="1:16" x14ac:dyDescent="0.25">
      <c r="A11" s="7">
        <v>8</v>
      </c>
      <c r="B11" s="22" t="s">
        <v>22</v>
      </c>
      <c r="C11" s="8" t="s">
        <v>10</v>
      </c>
      <c r="D11" s="9">
        <v>19</v>
      </c>
      <c r="E11" s="10">
        <v>30966</v>
      </c>
      <c r="F11" s="11">
        <v>31500</v>
      </c>
      <c r="G11" s="11">
        <v>29460</v>
      </c>
      <c r="H11" s="19">
        <f t="shared" si="0"/>
        <v>588354</v>
      </c>
      <c r="I11" s="19">
        <f t="shared" si="1"/>
        <v>598500</v>
      </c>
      <c r="J11" s="19">
        <f t="shared" si="2"/>
        <v>559740</v>
      </c>
      <c r="K11" s="19">
        <f t="shared" si="3"/>
        <v>30642</v>
      </c>
      <c r="L11" s="19">
        <f t="shared" si="4"/>
        <v>582198</v>
      </c>
      <c r="N11" s="17"/>
    </row>
    <row r="12" spans="1:16" x14ac:dyDescent="0.25">
      <c r="A12" s="7">
        <v>9</v>
      </c>
      <c r="B12" s="22" t="s">
        <v>23</v>
      </c>
      <c r="C12" s="8" t="s">
        <v>10</v>
      </c>
      <c r="D12" s="9">
        <v>18</v>
      </c>
      <c r="E12" s="10">
        <v>15665</v>
      </c>
      <c r="F12" s="11">
        <v>15300</v>
      </c>
      <c r="G12" s="11">
        <v>14910</v>
      </c>
      <c r="H12" s="19">
        <f t="shared" si="0"/>
        <v>281970</v>
      </c>
      <c r="I12" s="19">
        <f t="shared" si="1"/>
        <v>275400</v>
      </c>
      <c r="J12" s="19">
        <f t="shared" si="2"/>
        <v>268380</v>
      </c>
      <c r="K12" s="19">
        <f t="shared" si="3"/>
        <v>15291.666666666666</v>
      </c>
      <c r="L12" s="19">
        <f t="shared" si="4"/>
        <v>275250</v>
      </c>
      <c r="N12" s="17"/>
    </row>
    <row r="13" spans="1:16" ht="24.75" customHeight="1" x14ac:dyDescent="0.25">
      <c r="A13" s="13"/>
      <c r="B13" s="14" t="s">
        <v>11</v>
      </c>
      <c r="C13" s="8" t="s">
        <v>12</v>
      </c>
      <c r="D13" s="14"/>
      <c r="E13" s="12"/>
      <c r="F13" s="13"/>
      <c r="G13" s="13"/>
      <c r="H13" s="18">
        <f>H4+H5+H6+H7+H8+H9+H10+H11+H12</f>
        <v>11336169</v>
      </c>
      <c r="I13" s="18">
        <f>I4+I5+I6+I7+I8+I9+I10+I11+I12</f>
        <v>11403120</v>
      </c>
      <c r="J13" s="18">
        <f t="shared" ref="I13:J13" si="5">J4+J5+J6+J7+J8+J9+J10+J11+J12</f>
        <v>11187960</v>
      </c>
      <c r="K13" s="20"/>
      <c r="L13" s="21">
        <f>L4+L5+L6+L7+L8+L9+L10+L11+L12</f>
        <v>11309083</v>
      </c>
      <c r="N13" s="17"/>
      <c r="O13" s="17"/>
      <c r="P13" s="17"/>
    </row>
    <row r="14" spans="1:16" x14ac:dyDescent="0.25">
      <c r="H14" s="15"/>
      <c r="N14" s="17"/>
    </row>
    <row r="15" spans="1:16" x14ac:dyDescent="0.25">
      <c r="B15" s="16"/>
      <c r="H15" s="15"/>
    </row>
  </sheetData>
  <mergeCells count="1">
    <mergeCell ref="B2:J2"/>
  </mergeCells>
  <phoneticPr fontId="7" type="noConversion"/>
  <pageMargins left="0.7" right="0.7" top="0.75" bottom="0.75" header="0.3" footer="0.3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omto1</dc:creator>
  <cp:lastModifiedBy>omto1</cp:lastModifiedBy>
  <cp:lastPrinted>2024-12-09T10:44:07Z</cp:lastPrinted>
  <dcterms:created xsi:type="dcterms:W3CDTF">2015-06-05T18:19:34Z</dcterms:created>
  <dcterms:modified xsi:type="dcterms:W3CDTF">2025-04-08T08:45:10Z</dcterms:modified>
</cp:coreProperties>
</file>