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16500" yWindow="1395" windowWidth="20730" windowHeight="11760"/>
  </bookViews>
  <sheets>
    <sheet name="Лист1" sheetId="1" r:id="rId1"/>
  </sheets>
  <calcPr calcId="125725" calcOnSave="0" concurrentCalc="0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AE12" i="1"/>
  <c r="AF12"/>
</calcChain>
</file>

<file path=xl/sharedStrings.xml><?xml version="1.0" encoding="utf-8"?>
<sst xmlns="http://schemas.openxmlformats.org/spreadsheetml/2006/main" count="91" uniqueCount="71">
  <si>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</si>
  <si>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</si>
  <si>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</si>
  <si>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</si>
  <si>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</si>
  <si>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</si>
  <si>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</si>
  <si>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</si>
  <si>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</si>
  <si>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</si>
  <si>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</si>
  <si>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</si>
  <si>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</si>
  <si>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</si>
  <si>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</si>
  <si>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</si>
  <si>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</si>
  <si>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</si>
  <si>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</si>
  <si>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</si>
  <si>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</si>
  <si>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</si>
  <si>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</si>
  <si>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</si>
  <si>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</si>
  <si>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</si>
  <si>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</si>
  <si>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</si>
  <si>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</si>
  <si>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</si>
  <si>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</si>
  <si>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</si>
  <si>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</si>
  <si>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</si>
  <si>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</si>
  <si>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</si>
  <si>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</si>
  <si>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</si>
  <si>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</si>
  <si>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</si>
  <si>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</si>
  <si>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</si>
  <si>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</si>
  <si>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</si>
  <si>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</si>
  <si>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</si>
  <si>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</si>
  <si>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</si>
  <si>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</si>
  <si>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</si>
  <si>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</si>
  <si>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</si>
  <si>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>Концентрат минеральный Галит (техническая соль)</t>
  </si>
  <si>
    <t>т</t>
  </si>
  <si>
    <t xml:space="preserve">8 800,00 </t>
  </si>
  <si>
    <t>8 500,00 
Контракт в ЕИС №3027911152424000012</t>
  </si>
  <si>
    <t>9 634,75 
Контракт в ЕИС №1781703499424000019</t>
  </si>
  <si>
    <t>08.93.10.115</t>
  </si>
  <si>
    <t>Поставщик 1</t>
  </si>
  <si>
    <t>Поставщик 2</t>
  </si>
  <si>
    <t>Поставщик 3</t>
  </si>
  <si>
    <t>Дата подготовки обоснования НМЦК:17.04.2025</t>
  </si>
  <si>
    <t>ООО "УСТЬ-КУТСКИЕ ТЕПЛОВЫЕ СЕТИ И КОТЕЛЬНЫЕ"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</si>
  <si>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</si>
  <si>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</si>
  <si>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Характеристики объекта закупки указаны в описании объекта закупки</t>
  </si>
  <si>
    <t>Средняя цена (руб.)</t>
  </si>
  <si>
    <t xml:space="preserve">/ </t>
  </si>
  <si>
    <t>Ср. стоимость доставки до Заказчика продукции с НДС</t>
  </si>
  <si>
    <t xml:space="preserve">Суммарная максимальная стоимость закупки с НДС </t>
  </si>
  <si>
    <t>На основании проведенного анализа рынка и расчетов, с доставкой НМЦК составляет: 1 346 738,00 рублей.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</si>
</sst>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17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u/>
      <sz val="10"/>
      <color indexed="12"/>
      <name val="Times New Roman"/>
    </font>
    <font>
      <u/>
      <sz val="10"/>
      <color indexed="12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59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top" wrapText="1"/>
    </xf>
    <xf numFmtId="164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885825</xdr:colOff>
      <xdr:row>10</xdr:row>
      <xdr:rowOff>409575</xdr:rowOff>
    </xdr:to>
    <xdr:pic>
      <xdr:nvPicPr>
        <xdr:cNvPr id="10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49550" y="4676775"/>
          <a:ext cx="666750" cy="3238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epz/contract/contractCard/common-info.html?reestrNumber=1781703499424000019" TargetMode="External"/><Relationship Id="rId1" Type="http://schemas.openxmlformats.org/officeDocument/2006/relationships/hyperlink" Target="http://zakupki.gov.ru/epz/contract/contractCard/common-info.html?reestrNumber=302791115242400001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tabSelected="1" view="pageBreakPreview" topLeftCell="E4" zoomScaleNormal="100" zoomScaleSheetLayoutView="100" workbookViewId="0">
      <selection activeCell="A14" sqref="A14:AF14"/>
    </sheetView>
  </sheetViews>
  <sheetFormatPr defaultColWidth="9" defaultRowHeight="15"/>
  <cols>
    <col min="1" max="1" width="7.85546875" style="3" customWidth="1"/>
    <col min="2" max="2" width="20.85546875" style="3" customWidth="1"/>
    <col min="3" max="3" width="17.85546875" style="3" customWidth="1"/>
    <col min="4" max="4" width="31.28515625" style="3" customWidth="1"/>
    <col min="5" max="5" width="17" style="3" customWidth="1"/>
    <col min="6" max="6" width="8.85546875" style="3" customWidth="1"/>
    <col min="7" max="9" width="22" style="13" customWidth="1"/>
    <col min="10" max="26" width="22" style="13" hidden="1" customWidth="1"/>
    <col min="27" max="27" width="20.5703125" style="13" customWidth="1"/>
    <col min="28" max="28" width="23" style="13" customWidth="1"/>
    <col min="29" max="30" width="15.140625" style="13" customWidth="1"/>
    <col min="31" max="31" width="17.5703125" style="13" customWidth="1"/>
    <col min="32" max="32" width="23.7109375" style="3" customWidth="1"/>
    <col min="33" max="33" width="18.42578125" style="3" customWidth="1"/>
    <col min="34" max="1027" width="9.140625" style="3" customWidth="1"/>
    <col min="1028" max="16384" width="9" style="3"/>
  </cols>
  <sheetData>
    <row r="1" spans="1:34" ht="1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ht="15" customHeight="1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4" ht="36" customHeight="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4" ht="15" customHeight="1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4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  <c r="AD5" s="4"/>
      <c r="AE5" s="4"/>
    </row>
    <row r="6" spans="1:34" ht="24.75" customHeight="1">
      <c r="A6" s="28" t="s">
        <v>2</v>
      </c>
      <c r="B6" s="28"/>
      <c r="C6" s="49" t="s">
        <v>65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  <c r="AE6" s="50"/>
      <c r="AF6" s="49"/>
    </row>
    <row r="7" spans="1:34" ht="42" customHeight="1">
      <c r="A7" s="28" t="s">
        <v>63</v>
      </c>
      <c r="B7" s="28"/>
      <c r="C7" s="49" t="s">
        <v>64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50"/>
      <c r="AE7" s="50"/>
      <c r="AF7" s="49"/>
    </row>
    <row r="8" spans="1:34" ht="43.5" customHeight="1">
      <c r="A8" s="45" t="s">
        <v>62</v>
      </c>
      <c r="B8" s="46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47"/>
    </row>
    <row r="9" spans="1:34" ht="125.25" customHeight="1">
      <c r="A9" s="43" t="s"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51"/>
      <c r="AE9" s="51"/>
      <c r="AF9" s="43"/>
    </row>
    <row r="10" spans="1:34" ht="30" customHeight="1">
      <c r="A10" s="28" t="s">
        <v>4</v>
      </c>
      <c r="B10" s="28" t="s">
        <v>5</v>
      </c>
      <c r="C10" s="28"/>
      <c r="D10" s="44" t="s">
        <v>6</v>
      </c>
      <c r="E10" s="28" t="s">
        <v>7</v>
      </c>
      <c r="F10" s="44" t="s">
        <v>8</v>
      </c>
      <c r="G10" s="6" t="s">
        <v>58</v>
      </c>
      <c r="H10" s="6" t="s">
        <v>59</v>
      </c>
      <c r="I10" s="6" t="s">
        <v>60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6" t="s">
        <v>25</v>
      </c>
      <c r="AA10" s="7" t="s">
        <v>26</v>
      </c>
      <c r="AB10" s="7" t="s">
        <v>27</v>
      </c>
      <c r="AC10" s="44" t="s">
        <v>66</v>
      </c>
      <c r="AD10" s="8" t="s">
        <v>28</v>
      </c>
      <c r="AE10" s="54" t="s">
        <v>68</v>
      </c>
      <c r="AF10" s="55" t="s">
        <v>69</v>
      </c>
    </row>
    <row r="11" spans="1:34" ht="45" customHeight="1">
      <c r="A11" s="28"/>
      <c r="B11" s="28"/>
      <c r="C11" s="28"/>
      <c r="D11" s="44"/>
      <c r="E11" s="28"/>
      <c r="F11" s="44"/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6" t="s">
        <v>29</v>
      </c>
      <c r="Q11" s="6" t="s">
        <v>29</v>
      </c>
      <c r="R11" s="6" t="s">
        <v>29</v>
      </c>
      <c r="S11" s="6" t="s">
        <v>29</v>
      </c>
      <c r="T11" s="6" t="s">
        <v>29</v>
      </c>
      <c r="U11" s="6" t="s">
        <v>29</v>
      </c>
      <c r="V11" s="6" t="s">
        <v>29</v>
      </c>
      <c r="W11" s="6" t="s">
        <v>29</v>
      </c>
      <c r="X11" s="6" t="s">
        <v>29</v>
      </c>
      <c r="Y11" s="6" t="s">
        <v>29</v>
      </c>
      <c r="Z11" s="6" t="s">
        <v>29</v>
      </c>
      <c r="AA11" s="9"/>
      <c r="AB11" s="9"/>
      <c r="AC11" s="44"/>
      <c r="AD11" s="10"/>
      <c r="AE11" s="56"/>
      <c r="AF11" s="56"/>
    </row>
    <row r="12" spans="1:34" ht="52.5" customHeight="1">
      <c r="A12" s="11" t="s">
        <v>51</v>
      </c>
      <c r="B12" s="28" t="s">
        <v>52</v>
      </c>
      <c r="C12" s="28"/>
      <c r="D12" s="7" t="s">
        <v>57</v>
      </c>
      <c r="E12" s="11" t="s">
        <v>53</v>
      </c>
      <c r="F12" s="12">
        <v>120</v>
      </c>
      <c r="G12" s="6" t="s">
        <v>54</v>
      </c>
      <c r="H12" s="24" t="s">
        <v>55</v>
      </c>
      <c r="I12" s="25" t="s">
        <v>56</v>
      </c>
      <c r="J12" s="6" t="s">
        <v>30</v>
      </c>
      <c r="K12" s="6" t="s">
        <v>31</v>
      </c>
      <c r="L12" s="6" t="s">
        <v>32</v>
      </c>
      <c r="M12" s="6" t="s">
        <v>33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6" t="s">
        <v>39</v>
      </c>
      <c r="T12" s="6" t="s">
        <v>40</v>
      </c>
      <c r="U12" s="6" t="s">
        <v>41</v>
      </c>
      <c r="V12" s="6" t="s">
        <v>42</v>
      </c>
      <c r="W12" s="6" t="s">
        <v>43</v>
      </c>
      <c r="X12" s="6" t="s">
        <v>44</v>
      </c>
      <c r="Y12" s="6" t="s">
        <v>45</v>
      </c>
      <c r="Z12" s="6" t="s">
        <v>46</v>
      </c>
      <c r="AA12" s="6">
        <v>588</v>
      </c>
      <c r="AB12" s="6">
        <v>6.55</v>
      </c>
      <c r="AC12" s="6">
        <v>8978.25</v>
      </c>
      <c r="AD12" s="6">
        <v>1077390</v>
      </c>
      <c r="AE12" s="52">
        <f>AD12*0.25</f>
        <v>269347.5</v>
      </c>
      <c r="AF12" s="57">
        <f>AD12+AE12</f>
        <v>1346737.5</v>
      </c>
      <c r="AG12" s="13"/>
      <c r="AH12" s="13"/>
    </row>
    <row r="13" spans="1:3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C13" s="11" t="s">
        <v>47</v>
      </c>
      <c r="AD13" s="53"/>
      <c r="AE13" s="53"/>
      <c r="AF13" s="52">
        <v>1346738</v>
      </c>
    </row>
    <row r="14" spans="1:34" ht="39" customHeight="1">
      <c r="A14" s="58" t="s">
        <v>70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1"/>
    </row>
    <row r="15" spans="1:34" ht="1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4" ht="15" customHeight="1">
      <c r="A16" s="33" t="s">
        <v>61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1:32" ht="1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1:32" ht="15.75" thickBot="1">
      <c r="A19" s="1"/>
      <c r="B19" s="1"/>
      <c r="C19" s="1"/>
      <c r="D19" s="1"/>
      <c r="E19" s="1"/>
      <c r="F19" s="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2" ht="15.75" thickBot="1">
      <c r="A20" s="35" t="s">
        <v>48</v>
      </c>
      <c r="B20" s="36"/>
      <c r="C20" s="36"/>
      <c r="D20" s="36"/>
      <c r="E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2">
      <c r="A21" s="37"/>
      <c r="B21" s="38"/>
      <c r="C21" s="38"/>
      <c r="D21" s="38"/>
      <c r="E21" s="15"/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2" ht="15.75" thickBot="1">
      <c r="A22" s="39" t="s">
        <v>49</v>
      </c>
      <c r="B22" s="40"/>
      <c r="C22" s="40"/>
      <c r="D22" s="40"/>
      <c r="E22" s="17"/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2">
      <c r="A23" s="41" t="s">
        <v>67</v>
      </c>
      <c r="B23" s="42"/>
      <c r="C23" s="42"/>
      <c r="D23" s="42"/>
      <c r="E23" s="18"/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2" ht="16.5" thickBot="1">
      <c r="A24" s="26" t="s">
        <v>50</v>
      </c>
      <c r="B24" s="27"/>
      <c r="C24" s="27"/>
      <c r="D24" s="27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3"/>
      <c r="AB24" s="3"/>
      <c r="AC24" s="3"/>
      <c r="AD24" s="3"/>
      <c r="AE24" s="3"/>
    </row>
    <row r="25" spans="1:32" ht="15.75">
      <c r="A25" s="22"/>
      <c r="B25" s="22"/>
      <c r="C25" s="22"/>
      <c r="D25" s="22"/>
      <c r="E25" s="22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3"/>
      <c r="AB25" s="3"/>
      <c r="AC25" s="3"/>
      <c r="AD25" s="3"/>
      <c r="AE25" s="3"/>
    </row>
    <row r="26" spans="1:32" ht="15.75">
      <c r="A26" s="23" t="s">
        <v>0</v>
      </c>
    </row>
  </sheetData>
  <mergeCells count="27">
    <mergeCell ref="A8:AF8"/>
    <mergeCell ref="A3:AF3"/>
    <mergeCell ref="A6:B6"/>
    <mergeCell ref="C6:AF6"/>
    <mergeCell ref="A7:B7"/>
    <mergeCell ref="C7:AF7"/>
    <mergeCell ref="A9:AF9"/>
    <mergeCell ref="A10:A11"/>
    <mergeCell ref="B10:C11"/>
    <mergeCell ref="D10:D11"/>
    <mergeCell ref="E10:E11"/>
    <mergeCell ref="F10:F11"/>
    <mergeCell ref="AC10:AC11"/>
    <mergeCell ref="AE10:AE11"/>
    <mergeCell ref="AF10:AF11"/>
    <mergeCell ref="A24:D24"/>
    <mergeCell ref="B12:C12"/>
    <mergeCell ref="A13:AA13"/>
    <mergeCell ref="A14:AF14"/>
    <mergeCell ref="A15:AF15"/>
    <mergeCell ref="A16:AF16"/>
    <mergeCell ref="A17:AF17"/>
    <mergeCell ref="A18:AF18"/>
    <mergeCell ref="A20:D20"/>
    <mergeCell ref="A21:D21"/>
    <mergeCell ref="A22:D22"/>
    <mergeCell ref="A23:D23"/>
  </mergeCells>
  <hyperlinks>
    <hyperlink ref="H12" r:id="rId1"/>
    <hyperlink ref="I12" r:id="rId2"/>
  </hyperlinks>
  <pageMargins left="0.39370078740157483" right="0.39370078740157483" top="0.39370078740157483" bottom="0.39370078740157483" header="0" footer="0"/>
  <pageSetup paperSize="9" scale="48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2025-04-23T03:36:06Z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