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эртине\Desktop\Скорлупа\"/>
    </mc:Choice>
  </mc:AlternateContent>
  <xr:revisionPtr revIDLastSave="0" documentId="13_ncr:1_{6ADD8C07-F474-47F0-8928-DE834EB1DA65}" xr6:coauthVersionLast="47" xr6:coauthVersionMax="47" xr10:uidLastSave="{00000000-0000-0000-0000-000000000000}"/>
  <bookViews>
    <workbookView xWindow="1950" yWindow="1950" windowWidth="15135" windowHeight="13650" xr2:uid="{00000000-000D-0000-FFFF-FFFF00000000}"/>
  </bookViews>
  <sheets>
    <sheet name="Лист1" sheetId="1" r:id="rId1"/>
  </sheets>
  <definedNames>
    <definedName name="_Hlk535283109" localSheetId="0">Лист1!#REF!</definedName>
    <definedName name="_Hlk535284242" localSheetId="0">Лист1!#REF!</definedName>
    <definedName name="OLE_LINK11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5" i="1"/>
  <c r="I15" i="1" s="1"/>
  <c r="H12" i="1"/>
  <c r="I12" i="1" s="1"/>
  <c r="H18" i="1"/>
  <c r="I18" i="1" s="1"/>
  <c r="H13" i="1"/>
  <c r="I13" i="1" s="1"/>
  <c r="H14" i="1"/>
  <c r="I14" i="1" s="1"/>
  <c r="H16" i="1"/>
  <c r="I16" i="1" s="1"/>
  <c r="H17" i="1"/>
  <c r="I17" i="1" s="1"/>
  <c r="I11" i="1" l="1"/>
  <c r="I19" i="1" s="1"/>
</calcChain>
</file>

<file path=xl/sharedStrings.xml><?xml version="1.0" encoding="utf-8"?>
<sst xmlns="http://schemas.openxmlformats.org/spreadsheetml/2006/main" count="33" uniqueCount="27">
  <si>
    <t>Обоснование</t>
  </si>
  <si>
    <t xml:space="preserve">№ п/п </t>
  </si>
  <si>
    <t>Коммерческие предложения (руб./ед.изм.)</t>
  </si>
  <si>
    <t>Приложение № 1  в Технической части – Структура НМЦ</t>
  </si>
  <si>
    <t xml:space="preserve">Кол-во </t>
  </si>
  <si>
    <t>Наименование продукции (материалы / оборудование), являющейся предметом закупки</t>
  </si>
  <si>
    <t>Ед. 
изм.</t>
  </si>
  <si>
    <t>НМЦ единицы продукции
(руб. с учетом НДС 20%)</t>
  </si>
  <si>
    <t>НМЦ единицы продукции
(руб. с учетом НДС) 20%</t>
  </si>
  <si>
    <t xml:space="preserve">Итого </t>
  </si>
  <si>
    <t>№1</t>
  </si>
  <si>
    <t>№ 2</t>
  </si>
  <si>
    <t>№3</t>
  </si>
  <si>
    <t>шт</t>
  </si>
  <si>
    <t>Ак-Довуракский участок</t>
  </si>
  <si>
    <t>Скорлупа, фольгированная ППУ на трубы с наружным диаметром 426 мм, толщина 50 мм, ГОСТ30732 (две половинки)</t>
  </si>
  <si>
    <t>Скорлупа, фольгированная ППУ на трубы с наружным диаметром 325мм, толщина 50 мм, ГОСТ30732 (две половинки)</t>
  </si>
  <si>
    <t>Скорлупа, фольгированная ППУ на трубы с наружным диаметром 273мм, толщина 50 мм, ГОСТ30732 (две половинки)</t>
  </si>
  <si>
    <t>Скорлупа, фольгированная ППУ на трубы с наружным диаметром 159мм, толщина 40 мм, ГОСТ30732 (две половинки)</t>
  </si>
  <si>
    <t>Отводы фольгированные ППУ на отводы стальные с наружным диаметром 426 мм на 90 градусов, толщина 50мм, ГОСТ30732 (две половинки)</t>
  </si>
  <si>
    <t>Отводы фольгированные ППУ на отводы стальные с наружным диаметром 325мм на 90 градусов, толщина 50мм, ГОСТ30732 (две половинки)</t>
  </si>
  <si>
    <t>Отводы фольгированные ППУ на отводы стальные с наружным диаметром 273мм на 90 градусов, толщина 50мм, ГОСТ30732 (две половинки)</t>
  </si>
  <si>
    <t>Отводы фольгированные ППУ на отводы стальные с наружным диаметром 159 мм на 90 градусов, толщина 40 мм, ГОСТ30732 (две половинки)</t>
  </si>
  <si>
    <t xml:space="preserve">п.м. </t>
  </si>
  <si>
    <t xml:space="preserve">Н(М)Ц закупки  с учетом округления  (руб.) –697 463,32 рубля (шестьсот девяносто семь тысяч четыреста шестьдесят три рубля 32 копейки), в том числе НДС 116 243,89 рубля (сто шестнадцать тысяч двести сорок три рубля 89 копеек)
</t>
  </si>
  <si>
    <t>начальной (максимальной) цены закупки «НМЦ» на поставку трубопроводов</t>
  </si>
  <si>
    <t>Метод сопоставимых рыночных цен (анализ рынка): для определения НМЦ закупки применялся метод сопоставимых рыночных цен. Коммерческие предложении запрашивались  по запросу  у предпрятий занимающихся поставкой и изготовлением трубопроводов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</si>
</sst>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 vertical="center" wrapText="1"/>
    </xf>
    <xf numFmtId="164" fontId="7" fillId="0" borderId="2" xfId="1" applyFont="1" applyFill="1" applyBorder="1" applyAlignment="1">
      <alignment horizontal="center" vertical="center" wrapText="1"/>
    </xf>
    <xf numFmtId="164" fontId="0" fillId="0" borderId="0" xfId="1" applyFont="1"/>
    <xf numFmtId="164" fontId="5" fillId="0" borderId="4" xfId="1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4" fontId="7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topLeftCell="A13" zoomScale="70" zoomScaleNormal="70" workbookViewId="0">
      <selection activeCell="A21" sqref="A21:H21"/>
    </sheetView>
  </sheetViews>
  <sheetFormatPr defaultRowHeight="15" x14ac:dyDescent="0.25"/>
  <cols>
    <col min="2" max="2" width="32.7109375" customWidth="1"/>
    <col min="3" max="3" width="11.28515625" customWidth="1"/>
    <col min="5" max="7" width="16.85546875" bestFit="1" customWidth="1"/>
    <col min="8" max="8" width="17.7109375" customWidth="1"/>
    <col min="9" max="9" width="18.28515625" style="14" bestFit="1" customWidth="1"/>
  </cols>
  <sheetData>
    <row r="1" spans="1:9" ht="15.75" x14ac:dyDescent="0.25">
      <c r="A1" s="21" t="s">
        <v>3</v>
      </c>
      <c r="B1" s="21"/>
      <c r="C1" s="21"/>
      <c r="D1" s="21"/>
      <c r="E1" s="21"/>
      <c r="F1" s="21"/>
      <c r="G1" s="21"/>
      <c r="H1" s="21"/>
    </row>
    <row r="2" spans="1:9" ht="15.75" x14ac:dyDescent="0.25">
      <c r="A2" s="3" t="s">
        <v>0</v>
      </c>
      <c r="B2" s="3"/>
      <c r="C2" s="3"/>
      <c r="D2" s="3"/>
      <c r="E2" s="3"/>
      <c r="F2" s="3"/>
      <c r="G2" s="3"/>
      <c r="H2" s="3"/>
    </row>
    <row r="3" spans="1:9" ht="15.75" x14ac:dyDescent="0.25">
      <c r="A3" s="3" t="s">
        <v>25</v>
      </c>
      <c r="B3" s="3"/>
      <c r="C3" s="3"/>
      <c r="D3" s="3"/>
      <c r="E3" s="3"/>
      <c r="F3" s="3"/>
      <c r="G3" s="3"/>
      <c r="H3" s="3"/>
    </row>
    <row r="4" spans="1:9" ht="15.75" customHeight="1" x14ac:dyDescent="0.25">
      <c r="A4" s="24" t="s">
        <v>26</v>
      </c>
      <c r="B4" s="24"/>
      <c r="C4" s="24"/>
      <c r="D4" s="24"/>
      <c r="E4" s="24"/>
      <c r="F4" s="24"/>
      <c r="G4" s="24"/>
      <c r="H4" s="24"/>
    </row>
    <row r="5" spans="1:9" ht="39.75" customHeight="1" x14ac:dyDescent="0.25">
      <c r="A5" s="24"/>
      <c r="B5" s="24"/>
      <c r="C5" s="24"/>
      <c r="D5" s="24"/>
      <c r="E5" s="24"/>
      <c r="F5" s="24"/>
      <c r="G5" s="24"/>
      <c r="H5" s="24"/>
    </row>
    <row r="6" spans="1:9" ht="16.5" x14ac:dyDescent="0.25">
      <c r="A6" s="1"/>
    </row>
    <row r="7" spans="1:9" s="4" customFormat="1" ht="15.75" customHeight="1" x14ac:dyDescent="0.25">
      <c r="A7" s="22" t="s">
        <v>1</v>
      </c>
      <c r="B7" s="23" t="s">
        <v>5</v>
      </c>
      <c r="C7" s="23" t="s">
        <v>6</v>
      </c>
      <c r="D7" s="22" t="s">
        <v>4</v>
      </c>
      <c r="E7" s="22" t="s">
        <v>2</v>
      </c>
      <c r="F7" s="22"/>
      <c r="G7" s="22"/>
      <c r="H7" s="23" t="s">
        <v>7</v>
      </c>
      <c r="I7" s="19" t="s">
        <v>8</v>
      </c>
    </row>
    <row r="8" spans="1:9" s="4" customFormat="1" ht="30.75" customHeight="1" x14ac:dyDescent="0.25">
      <c r="A8" s="22"/>
      <c r="B8" s="23"/>
      <c r="C8" s="23"/>
      <c r="D8" s="22"/>
      <c r="E8" s="22"/>
      <c r="F8" s="22"/>
      <c r="G8" s="22"/>
      <c r="H8" s="23"/>
      <c r="I8" s="19"/>
    </row>
    <row r="9" spans="1:9" s="4" customFormat="1" ht="48" customHeight="1" x14ac:dyDescent="0.25">
      <c r="A9" s="22"/>
      <c r="B9" s="23"/>
      <c r="C9" s="23"/>
      <c r="D9" s="22"/>
      <c r="E9" s="5" t="s">
        <v>10</v>
      </c>
      <c r="F9" s="5" t="s">
        <v>11</v>
      </c>
      <c r="G9" s="5" t="s">
        <v>12</v>
      </c>
      <c r="H9" s="23"/>
      <c r="I9" s="19"/>
    </row>
    <row r="10" spans="1:9" s="4" customFormat="1" ht="20.25" customHeight="1" x14ac:dyDescent="0.25">
      <c r="A10" s="25" t="s">
        <v>14</v>
      </c>
      <c r="B10" s="26"/>
      <c r="C10" s="26"/>
      <c r="D10" s="26"/>
      <c r="E10" s="26"/>
      <c r="F10" s="26"/>
      <c r="G10" s="26"/>
      <c r="H10" s="26"/>
      <c r="I10" s="27"/>
    </row>
    <row r="11" spans="1:9" s="4" customFormat="1" ht="60" x14ac:dyDescent="0.25">
      <c r="A11" s="6">
        <v>1</v>
      </c>
      <c r="B11" s="18" t="s">
        <v>15</v>
      </c>
      <c r="C11" s="8" t="s">
        <v>23</v>
      </c>
      <c r="D11" s="8">
        <v>60</v>
      </c>
      <c r="E11" s="15">
        <v>2415</v>
      </c>
      <c r="F11" s="16">
        <v>2442</v>
      </c>
      <c r="G11" s="16">
        <v>2368.02</v>
      </c>
      <c r="H11" s="9">
        <f>(E11+F11+G11)/3</f>
        <v>2408.34</v>
      </c>
      <c r="I11" s="13">
        <f>H11*D11</f>
        <v>144500.40000000002</v>
      </c>
    </row>
    <row r="12" spans="1:9" s="4" customFormat="1" ht="60" x14ac:dyDescent="0.25">
      <c r="A12" s="6">
        <v>2</v>
      </c>
      <c r="B12" s="18" t="s">
        <v>16</v>
      </c>
      <c r="C12" s="8" t="s">
        <v>23</v>
      </c>
      <c r="D12" s="8">
        <v>100</v>
      </c>
      <c r="E12" s="15">
        <v>1880</v>
      </c>
      <c r="F12" s="16">
        <v>1937</v>
      </c>
      <c r="G12" s="16">
        <v>1866.25</v>
      </c>
      <c r="H12" s="9">
        <f t="shared" ref="H12:H17" si="0">(E12+F12+G12)/3</f>
        <v>1894.4166666666667</v>
      </c>
      <c r="I12" s="13">
        <f t="shared" ref="I12:I17" si="1">H12*D12</f>
        <v>189441.66666666669</v>
      </c>
    </row>
    <row r="13" spans="1:9" s="4" customFormat="1" ht="60" x14ac:dyDescent="0.25">
      <c r="A13" s="6">
        <v>3</v>
      </c>
      <c r="B13" s="18" t="s">
        <v>17</v>
      </c>
      <c r="C13" s="8" t="s">
        <v>23</v>
      </c>
      <c r="D13" s="8">
        <v>50</v>
      </c>
      <c r="E13" s="15">
        <v>1785</v>
      </c>
      <c r="F13" s="16">
        <v>1678</v>
      </c>
      <c r="G13" s="16">
        <v>1607.92</v>
      </c>
      <c r="H13" s="9">
        <f t="shared" si="0"/>
        <v>1690.3066666666666</v>
      </c>
      <c r="I13" s="13">
        <f t="shared" si="1"/>
        <v>84515.333333333328</v>
      </c>
    </row>
    <row r="14" spans="1:9" s="4" customFormat="1" ht="60" x14ac:dyDescent="0.25">
      <c r="A14" s="6">
        <v>4</v>
      </c>
      <c r="B14" s="18" t="s">
        <v>18</v>
      </c>
      <c r="C14" s="8" t="s">
        <v>23</v>
      </c>
      <c r="D14" s="8">
        <v>160</v>
      </c>
      <c r="E14" s="15">
        <v>1312</v>
      </c>
      <c r="F14" s="16">
        <v>1106</v>
      </c>
      <c r="G14" s="16">
        <v>1041.56</v>
      </c>
      <c r="H14" s="9">
        <f t="shared" si="0"/>
        <v>1153.1866666666667</v>
      </c>
      <c r="I14" s="13">
        <f t="shared" si="1"/>
        <v>184509.86666666667</v>
      </c>
    </row>
    <row r="15" spans="1:9" s="4" customFormat="1" ht="75" x14ac:dyDescent="0.25">
      <c r="A15" s="6">
        <v>5</v>
      </c>
      <c r="B15" s="18" t="s">
        <v>19</v>
      </c>
      <c r="C15" s="8" t="s">
        <v>13</v>
      </c>
      <c r="D15" s="8">
        <v>8</v>
      </c>
      <c r="E15" s="15">
        <v>2415</v>
      </c>
      <c r="F15" s="16">
        <v>2277</v>
      </c>
      <c r="G15" s="16">
        <v>3309.64</v>
      </c>
      <c r="H15" s="9">
        <f t="shared" si="0"/>
        <v>2667.2133333333331</v>
      </c>
      <c r="I15" s="13">
        <f t="shared" si="1"/>
        <v>21337.706666666665</v>
      </c>
    </row>
    <row r="16" spans="1:9" s="4" customFormat="1" ht="75" x14ac:dyDescent="0.25">
      <c r="A16" s="6">
        <v>6</v>
      </c>
      <c r="B16" s="18" t="s">
        <v>20</v>
      </c>
      <c r="C16" s="8" t="s">
        <v>13</v>
      </c>
      <c r="D16" s="8">
        <v>16</v>
      </c>
      <c r="E16" s="15">
        <v>1880</v>
      </c>
      <c r="F16" s="16">
        <v>1447</v>
      </c>
      <c r="G16" s="16">
        <v>2128.11</v>
      </c>
      <c r="H16" s="9">
        <f t="shared" si="0"/>
        <v>1818.3700000000001</v>
      </c>
      <c r="I16" s="13">
        <f t="shared" si="1"/>
        <v>29093.920000000002</v>
      </c>
    </row>
    <row r="17" spans="1:9" s="4" customFormat="1" ht="75" x14ac:dyDescent="0.25">
      <c r="A17" s="6">
        <v>7</v>
      </c>
      <c r="B17" s="18" t="s">
        <v>21</v>
      </c>
      <c r="C17" s="8" t="s">
        <v>13</v>
      </c>
      <c r="D17" s="8">
        <v>16</v>
      </c>
      <c r="E17" s="15">
        <v>1785</v>
      </c>
      <c r="F17" s="16">
        <v>1254</v>
      </c>
      <c r="G17" s="16">
        <v>1833.01</v>
      </c>
      <c r="H17" s="9">
        <f t="shared" si="0"/>
        <v>1624.0033333333333</v>
      </c>
      <c r="I17" s="13">
        <f t="shared" si="1"/>
        <v>25984.053333333333</v>
      </c>
    </row>
    <row r="18" spans="1:9" s="4" customFormat="1" ht="75" x14ac:dyDescent="0.25">
      <c r="A18" s="6">
        <v>8</v>
      </c>
      <c r="B18" s="18" t="s">
        <v>22</v>
      </c>
      <c r="C18" s="8" t="s">
        <v>13</v>
      </c>
      <c r="D18" s="8">
        <v>16</v>
      </c>
      <c r="E18" s="15">
        <v>1312</v>
      </c>
      <c r="F18" s="16">
        <v>892</v>
      </c>
      <c r="G18" s="16">
        <v>1186.07</v>
      </c>
      <c r="H18" s="9">
        <f t="shared" ref="H18" si="2">(E18+F18+G18)/3</f>
        <v>1130.0233333333333</v>
      </c>
      <c r="I18" s="13">
        <f t="shared" ref="I18" si="3">H18*D18</f>
        <v>18080.373333333333</v>
      </c>
    </row>
    <row r="19" spans="1:9" s="4" customFormat="1" ht="35.25" customHeight="1" x14ac:dyDescent="0.25">
      <c r="A19" s="25" t="s">
        <v>9</v>
      </c>
      <c r="B19" s="26"/>
      <c r="C19" s="10"/>
      <c r="D19" s="11"/>
      <c r="E19" s="7"/>
      <c r="F19" s="7"/>
      <c r="G19" s="7"/>
      <c r="H19" s="12"/>
      <c r="I19" s="17">
        <f>I11+I12+I13+I14+I15+I16+I17+I18</f>
        <v>697463.32000000007</v>
      </c>
    </row>
    <row r="20" spans="1:9" x14ac:dyDescent="0.25">
      <c r="A20" s="2"/>
    </row>
    <row r="21" spans="1:9" ht="46.5" customHeight="1" x14ac:dyDescent="0.25">
      <c r="A21" s="20" t="s">
        <v>24</v>
      </c>
      <c r="B21" s="20"/>
      <c r="C21" s="20"/>
      <c r="D21" s="20"/>
      <c r="E21" s="20"/>
      <c r="F21" s="20"/>
      <c r="G21" s="20"/>
      <c r="H21" s="20"/>
    </row>
  </sheetData>
  <mergeCells count="12">
    <mergeCell ref="I7:I9"/>
    <mergeCell ref="A21:H21"/>
    <mergeCell ref="A1:H1"/>
    <mergeCell ref="A7:A9"/>
    <mergeCell ref="B7:B9"/>
    <mergeCell ref="C7:C9"/>
    <mergeCell ref="D7:D9"/>
    <mergeCell ref="H7:H9"/>
    <mergeCell ref="E7:G8"/>
    <mergeCell ref="A4:H5"/>
    <mergeCell ref="A19:B19"/>
    <mergeCell ref="A10:I10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эртине</cp:lastModifiedBy>
  <dcterms:created xsi:type="dcterms:W3CDTF">2022-10-17T03:53:45Z</dcterms:created>
  <dcterms:modified xsi:type="dcterms:W3CDTF">2025-05-27T14:30:54Z</dcterms:modified>
</cp:coreProperties>
</file>