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ТОРГИ 2025\!! ОЗП 2025-2026гг\14. Электрика\"/>
    </mc:Choice>
  </mc:AlternateContent>
  <bookViews>
    <workbookView xWindow="0" yWindow="0" windowWidth="28800" windowHeight="11505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6" i="1"/>
  <c r="I78" i="1"/>
  <c r="I68" i="1"/>
  <c r="I28" i="1"/>
  <c r="H27" i="1"/>
  <c r="I27" i="1" s="1"/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H67" i="1"/>
  <c r="I67" i="1" s="1"/>
  <c r="H77" i="1"/>
  <c r="I77" i="1" s="1"/>
  <c r="H64" i="1"/>
  <c r="H65" i="1"/>
  <c r="H83" i="1" l="1"/>
  <c r="I83" i="1" s="1"/>
  <c r="H84" i="1"/>
  <c r="I84" i="1" s="1"/>
  <c r="H85" i="1"/>
  <c r="I85" i="1" s="1"/>
  <c r="H82" i="1"/>
  <c r="I82" i="1" s="1"/>
  <c r="H81" i="1"/>
  <c r="I81" i="1" s="1"/>
  <c r="H80" i="1"/>
  <c r="I80" i="1" s="1"/>
  <c r="H30" i="1" l="1"/>
  <c r="I30" i="1" s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6" i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12" i="1"/>
  <c r="I12" i="1" s="1"/>
  <c r="H11" i="1"/>
  <c r="I11" i="1" l="1"/>
</calcChain>
</file>

<file path=xl/comments1.xml><?xml version="1.0" encoding="utf-8"?>
<comments xmlns="http://schemas.openxmlformats.org/spreadsheetml/2006/main">
  <authors>
    <author>эртине</author>
  </authors>
  <commentList>
    <comment ref="E2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https://www.vseinstrumenti.ru/product/otbojnyj-molotok-elitech-dh-2065e-hex28-e2205-026-01-h-204007-13582855/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https://ros-inst.ru/product/12WcGjYDdkWc5SLOFBBIPg/отбоиныи-молоток-hanskonner-hdh2228h?parentCategoryId=Gy0U1v9oaEu-ai-DqjoUKg
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анталекс.рф/catalog/elektroinstrument/otbojnye_molotki/otbojnye_molotki_shestigrannyj_patron/otbojnyj_molotok_elitech_dh_2065e_hex28_avc_2000vt_65dzh_1000um_29kg_kor_pl_pusk_antivibr_rukoyatka_i.htm?utm_referrer=https%3A%2F%2Fyandex.ru%2Fproducts%2Fsearch%3Ftext%3D%25D0%25BE%25D1%2582%25D0%25B1%25D0%25BE%25D0%25B9%25D0%25BD%25D1%258B%25D0%25B9%2520%25D0%25BC%25D0%25BE%25D0%25BB%25D0%25BE%25D1%2582%25D0%25BE%25D0%25BA%2520%25D1%2581%2520%25D0%25BC%25D0%25BE%25D1%2589%25D0%25BD%25D0%25BE%25D1%2581%25D1%2582%25D1%258C%25D1%258E%2520%25D0%25BD%25D0%25B5%2520%25D0%25BC%25D0%25B5%25D0%25BD%25D0%25B5%25D0%25B5%25202%2520%25D0%25BA%25D0%2592%25D1%2582
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https://www.vseinstrumenti.ru/product/otbojnyj-molotok-elitech-dh-2065e-hex28-e2205-026-01-h-204007-13582855/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https://ros-inst.ru/product/12WcGjYDdkWc5SLOFBBIPg/отбоиныи-молоток-hanskonner-hdh2228h?parentCategoryId=Gy0U1v9oaEu-ai-DqjoUKg
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анталекс.рф/catalog/elektroinstrument/otbojnye_molotki/otbojnye_molotki_shestigrannyj_patron/otbojnyj_molotok_elitech_dh_2065e_hex28_avc_2000vt_65dzh_1000um_29kg_kor_pl_pusk_antivibr_rukoyatka_i.htm?utm_referrer=https%3A%2F%2Fyandex.ru%2Fproducts%2Fsearch%3Ftext%3D%25D0%25BE%25D1%2582%25D0%25B1%25D0%25BE%25D0%25B9%25D0%25BD%25D1%258B%25D0%25B9%2520%25D0%25BC%25D0%25BE%25D0%25BB%25D0%25BE%25D1%2582%25D0%25BE%25D0%25BA%2520%25D1%2581%2520%25D0%25BC%25D0%25BE%25D1%2589%25D0%25BD%25D0%25BE%25D1%2581%25D1%2582%25D1%258C%25D1%258E%2520%25D0%25BD%25D0%25B5%2520%25D0%25BC%25D0%25B5%25D0%25BD%25D0%25B5%25D0%25B5%25202%2520%25D0%25BA%25D0%2592%25D1%2582
</t>
        </r>
      </text>
    </comment>
    <comment ref="E7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https://www.vseinstrumenti.ru/product/otbojnyj-molotok-elitech-dh-2065e-hex28-e2205-026-01-h-204007-13582855/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https://ros-inst.ru/product/12WcGjYDdkWc5SLOFBBIPg/отбоиныи-молоток-hanskonner-hdh2228h?parentCategoryId=Gy0U1v9oaEu-ai-DqjoUKg
</t>
        </r>
      </text>
    </comment>
    <comment ref="G77" authorId="0" shapeId="0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анталекс.рф/catalog/elektroinstrument/otbojnye_molotki/otbojnye_molotki_shestigrannyj_patron/otbojnyj_molotok_elitech_dh_2065e_hex28_avc_2000vt_65dzh_1000um_29kg_kor_pl_pusk_antivibr_rukoyatka_i.htm?utm_referrer=https%3A%2F%2Fyandex.ru%2Fproducts%2Fsearch%3Ftext%3D%25D0%25BE%25D1%2582%25D0%25B1%25D0%25BE%25D0%25B9%25D0%25BD%25D1%258B%25D0%25B9%2520%25D0%25BC%25D0%25BE%25D0%25BB%25D0%25BE%25D1%2582%25D0%25BE%25D0%25BA%2520%25D1%2581%2520%25D0%25BC%25D0%25BE%25D1%2589%25D0%25BD%25D0%25BE%25D1%2581%25D1%2582%25D1%258C%25D1%258E%2520%25D0%25BD%25D0%25B5%2520%25D0%25BC%25D0%25B5%25D0%25BD%25D0%25B5%25D0%25B5%25202%2520%25D0%25BA%25D0%2592%25D1%2582
</t>
        </r>
      </text>
    </comment>
  </commentList>
</comments>
</file>

<file path=xl/sharedStrings.xml><?xml version="1.0" encoding="utf-8"?>
<sst xmlns="http://schemas.openxmlformats.org/spreadsheetml/2006/main" count="162" uniqueCount="89">
  <si>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</si>
  <si>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</si>
  <si>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</si>
  <si>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</si>
  <si>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</si>
  <si>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</si>
  <si>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</si>
  <si>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</si>
  <si>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</si>
  <si>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</si>
  <si>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</si>
  <si>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</si>
  <si>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</si>
  <si>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</si>
  <si>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шт</t>
  </si>
  <si>
    <t>Шагонаарский участок</t>
  </si>
  <si>
    <t>м</t>
  </si>
  <si>
    <t>Хову-Аксынский участок</t>
  </si>
  <si>
    <t>Чаа-Хольский участок</t>
  </si>
  <si>
    <t>Инвертор сварочный на 220 А</t>
  </si>
  <si>
    <t>Кабель ААБл 3х150-10</t>
  </si>
  <si>
    <t>Кабель КВБбШВ 14х2,5</t>
  </si>
  <si>
    <t>Кабель ААБл 4х50</t>
  </si>
  <si>
    <t>Кабель АВВГ 4х6</t>
  </si>
  <si>
    <t>Автомат серия ВА 88 (ИЭК) 125А</t>
  </si>
  <si>
    <t>УВН для фазировки 10 кВ 80-2М СТФ</t>
  </si>
  <si>
    <t>Латр ТДGС2 - 3kVA</t>
  </si>
  <si>
    <t>Генератор сварочный 5кВт RD-190EBW 220В</t>
  </si>
  <si>
    <t xml:space="preserve">Труборез УШМ </t>
  </si>
  <si>
    <t>Сумка электрика (набор инструментов для электрика)</t>
  </si>
  <si>
    <t xml:space="preserve">Редуктор кислородный </t>
  </si>
  <si>
    <t xml:space="preserve">Редуктор газовый </t>
  </si>
  <si>
    <t>Шланг кислородный</t>
  </si>
  <si>
    <t>Тросовый выключатель АТВ в комплекте</t>
  </si>
  <si>
    <t>Комплект гаечных ключей разм. от 10 до 36 мм</t>
  </si>
  <si>
    <t>Комплект гаечных головок разм. от 14 до 50 мм</t>
  </si>
  <si>
    <t>Кабель АВВГ 3x2,5</t>
  </si>
  <si>
    <t>Кабель АВВГ 4x4 мм2</t>
  </si>
  <si>
    <t>Пускатель (лягушка) на ЩЗУ ПАЕ-312 У4IP</t>
  </si>
  <si>
    <t>Автоматический выключатель типа АВМ 10СВ-УЗ 800 А</t>
  </si>
  <si>
    <t>Автомат выключатель 250А</t>
  </si>
  <si>
    <t>Автоматический выключатель 800А</t>
  </si>
  <si>
    <t>Автоматический выключатель 400А</t>
  </si>
  <si>
    <t>Контактор вакуумный</t>
  </si>
  <si>
    <t>Кабель гибкий КГ-ХЛ 2х2</t>
  </si>
  <si>
    <t>Кабель АВВГ 3х3</t>
  </si>
  <si>
    <t>Кабель АВВГ 2х2,5</t>
  </si>
  <si>
    <t>Наконечники кабельные 120-12-14</t>
  </si>
  <si>
    <t>Наконечники кабельные 70-10-13</t>
  </si>
  <si>
    <t>Наконечники кабельные 35-10-10</t>
  </si>
  <si>
    <t>Наконечники кабельные 10-6-6,</t>
  </si>
  <si>
    <t>Наконечники кабельные 10-5-5,</t>
  </si>
  <si>
    <t>Наконечники кабельные 6-5-4,</t>
  </si>
  <si>
    <t>Наконечники кабельные 4-5-6</t>
  </si>
  <si>
    <t>Наконечник с болтами со срывными головками КВТ 2НБ- 70/120</t>
  </si>
  <si>
    <t>Корпус для автоматов (планка)</t>
  </si>
  <si>
    <t>Автоматический выключатель 16А</t>
  </si>
  <si>
    <t>Мультиметр профессиональный</t>
  </si>
  <si>
    <t>Клещи электроизмерительные</t>
  </si>
  <si>
    <t>Набор ключей (дипломат)</t>
  </si>
  <si>
    <t>комп</t>
  </si>
  <si>
    <t>Набор ключей гаечный (накидные до 8-32 мм)</t>
  </si>
  <si>
    <t>Ключ газовый № 3</t>
  </si>
  <si>
    <t>Ключ газовый № 4</t>
  </si>
  <si>
    <t>Изолирующие термоусадки</t>
  </si>
  <si>
    <t>Изолента</t>
  </si>
  <si>
    <t>Светильник-переноска</t>
  </si>
  <si>
    <t>Розетка</t>
  </si>
  <si>
    <t>Распределительная коробка</t>
  </si>
  <si>
    <t>Труба гофра с зондом для кабеля</t>
  </si>
  <si>
    <t>Контактор малогабаритный 65 А</t>
  </si>
  <si>
    <t>Вибратор ИВ-98Н У2</t>
  </si>
  <si>
    <t>Автоматический выключатель С 100</t>
  </si>
  <si>
    <t>Автоматический выключатель С 63</t>
  </si>
  <si>
    <t>Магнитные пускатели 95 А 380 В</t>
  </si>
  <si>
    <t>Автоматический выключатель ВА 88-35 250 А 380 В</t>
  </si>
  <si>
    <t>Автоматический выключатель ВА 88-35 125 А 380 В</t>
  </si>
  <si>
    <t>Кабельная стяжка</t>
  </si>
  <si>
    <t>начальной (максимальной) цены закупки «НМЦ» на поставку электрооборудования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</si>
  <si>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электрооборудования</t>
  </si>
  <si>
    <t>Отбойный молоток</t>
  </si>
  <si>
    <t xml:space="preserve">Отбойный молоток </t>
  </si>
  <si>
    <t xml:space="preserve">Итого на  Ак-Довуракском участке </t>
  </si>
  <si>
    <t xml:space="preserve">Автоматеический выключатель трехполюсный IEK ВА47-63 25A </t>
  </si>
  <si>
    <t>Автоматический выключатель однополюсный ВА47-63 25А</t>
  </si>
  <si>
    <t>Итого на Шагонарском участке</t>
  </si>
  <si>
    <t>Итого на Хову-Аксынском участке</t>
  </si>
  <si>
    <t>Итого на Чаа-Хольском участке</t>
  </si>
  <si>
    <t>Н(М)Ц закупки  с учетом округления  (руб.) – 2 304 836.39 руб. (два миллиона триста четыре тысячи восемьсот тридцать шесть рублей тридцать девять копеек), в т.ч. НДС (20%) 384139.40 руб. (триста восемьдесят четыре тысячи сто тридцать девять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</si>
</sst>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3" fontId="0" fillId="0" borderId="0" xfId="0" applyNumberFormat="1" applyFill="1"/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3" fontId="2" fillId="0" borderId="0" xfId="1" applyFont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43" fontId="14" fillId="0" borderId="0" xfId="1" applyFont="1"/>
    <xf numFmtId="43" fontId="5" fillId="0" borderId="1" xfId="1" applyFont="1" applyBorder="1"/>
    <xf numFmtId="43" fontId="8" fillId="0" borderId="1" xfId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tabSelected="1" zoomScale="85" zoomScaleNormal="85" workbookViewId="0">
      <selection activeCell="N89" sqref="N89"/>
    </sheetView>
  </sheetViews>
  <sheetFormatPr defaultRowHeight="15.75" x14ac:dyDescent="0.25"/>
  <cols>
    <col min="2" max="2" width="36.7109375" customWidth="1"/>
    <col min="3" max="3" width="11.28515625" customWidth="1"/>
    <col min="4" max="4" width="9.140625" style="64"/>
    <col min="5" max="7" width="16.85546875" style="60" bestFit="1" customWidth="1"/>
    <col min="8" max="8" width="17.7109375" style="60" customWidth="1"/>
    <col min="9" max="9" width="18.28515625" style="60" bestFit="1" customWidth="1"/>
    <col min="10" max="10" width="36.28515625" customWidth="1"/>
    <col min="11" max="11" width="11.140625" bestFit="1" customWidth="1"/>
  </cols>
  <sheetData>
    <row r="1" spans="1:9" x14ac:dyDescent="0.25">
      <c r="A1" s="43" t="s">
        <v>3</v>
      </c>
      <c r="B1" s="43"/>
      <c r="C1" s="43"/>
      <c r="D1" s="43"/>
      <c r="E1" s="43"/>
      <c r="F1" s="43"/>
      <c r="G1" s="43"/>
      <c r="H1" s="43"/>
    </row>
    <row r="2" spans="1:9" x14ac:dyDescent="0.25">
      <c r="A2" s="3" t="s">
        <v>0</v>
      </c>
      <c r="B2" s="3"/>
      <c r="C2" s="3"/>
      <c r="D2" s="63"/>
      <c r="E2" s="57"/>
      <c r="F2" s="57"/>
      <c r="G2" s="57"/>
      <c r="H2" s="57"/>
    </row>
    <row r="3" spans="1:9" x14ac:dyDescent="0.25">
      <c r="A3" s="3" t="s">
        <v>78</v>
      </c>
      <c r="B3" s="3"/>
      <c r="C3" s="3"/>
      <c r="D3" s="63"/>
      <c r="E3" s="57"/>
      <c r="F3" s="57"/>
      <c r="G3" s="57"/>
      <c r="H3" s="57"/>
    </row>
    <row r="4" spans="1:9" ht="15.75" customHeight="1" x14ac:dyDescent="0.25">
      <c r="A4" s="46" t="s">
        <v>79</v>
      </c>
      <c r="B4" s="46"/>
      <c r="C4" s="46"/>
      <c r="D4" s="46"/>
      <c r="E4" s="46"/>
      <c r="F4" s="46"/>
      <c r="G4" s="46"/>
      <c r="H4" s="46"/>
    </row>
    <row r="5" spans="1:9" ht="39.75" customHeight="1" x14ac:dyDescent="0.25">
      <c r="A5" s="46"/>
      <c r="B5" s="46"/>
      <c r="C5" s="46"/>
      <c r="D5" s="46"/>
      <c r="E5" s="46"/>
      <c r="F5" s="46"/>
      <c r="G5" s="46"/>
      <c r="H5" s="46"/>
    </row>
    <row r="6" spans="1:9" ht="16.5" x14ac:dyDescent="0.25">
      <c r="A6" s="1"/>
    </row>
    <row r="7" spans="1:9" s="4" customFormat="1" ht="15.75" customHeight="1" x14ac:dyDescent="0.25">
      <c r="A7" s="44" t="s">
        <v>1</v>
      </c>
      <c r="B7" s="45" t="s">
        <v>5</v>
      </c>
      <c r="C7" s="45" t="s">
        <v>6</v>
      </c>
      <c r="D7" s="44" t="s">
        <v>4</v>
      </c>
      <c r="E7" s="58" t="s">
        <v>2</v>
      </c>
      <c r="F7" s="58"/>
      <c r="G7" s="58"/>
      <c r="H7" s="42" t="s">
        <v>7</v>
      </c>
      <c r="I7" s="42" t="s">
        <v>8</v>
      </c>
    </row>
    <row r="8" spans="1:9" s="4" customFormat="1" ht="30.75" customHeight="1" x14ac:dyDescent="0.25">
      <c r="A8" s="44"/>
      <c r="B8" s="45"/>
      <c r="C8" s="45"/>
      <c r="D8" s="44"/>
      <c r="E8" s="58"/>
      <c r="F8" s="58"/>
      <c r="G8" s="58"/>
      <c r="H8" s="42"/>
      <c r="I8" s="42"/>
    </row>
    <row r="9" spans="1:9" s="4" customFormat="1" ht="48" customHeight="1" x14ac:dyDescent="0.25">
      <c r="A9" s="44"/>
      <c r="B9" s="45"/>
      <c r="C9" s="45"/>
      <c r="D9" s="44"/>
      <c r="E9" s="30" t="s">
        <v>10</v>
      </c>
      <c r="F9" s="30" t="s">
        <v>11</v>
      </c>
      <c r="G9" s="30" t="s">
        <v>12</v>
      </c>
      <c r="H9" s="42"/>
      <c r="I9" s="42"/>
    </row>
    <row r="10" spans="1:9" s="4" customFormat="1" ht="25.5" customHeight="1" x14ac:dyDescent="0.25">
      <c r="A10" s="31" t="s">
        <v>13</v>
      </c>
      <c r="B10" s="31"/>
      <c r="C10" s="31"/>
      <c r="D10" s="31"/>
      <c r="E10" s="31"/>
      <c r="F10" s="31"/>
      <c r="G10" s="31"/>
      <c r="H10" s="31"/>
      <c r="I10" s="31"/>
    </row>
    <row r="11" spans="1:9" s="4" customFormat="1" x14ac:dyDescent="0.25">
      <c r="A11" s="5">
        <v>1</v>
      </c>
      <c r="B11" s="7" t="s">
        <v>20</v>
      </c>
      <c r="C11" s="6" t="s">
        <v>16</v>
      </c>
      <c r="D11" s="6">
        <v>100</v>
      </c>
      <c r="E11" s="11">
        <v>2087.19</v>
      </c>
      <c r="F11" s="12">
        <v>1987.8</v>
      </c>
      <c r="G11" s="12">
        <v>2047.43</v>
      </c>
      <c r="H11" s="10">
        <f>(E11+F11+G11)/3</f>
        <v>2040.8066666666666</v>
      </c>
      <c r="I11" s="10">
        <f>H11*D11</f>
        <v>204080.66666666666</v>
      </c>
    </row>
    <row r="12" spans="1:9" s="4" customFormat="1" x14ac:dyDescent="0.25">
      <c r="A12" s="5">
        <v>2</v>
      </c>
      <c r="B12" s="7" t="s">
        <v>21</v>
      </c>
      <c r="C12" s="6" t="s">
        <v>16</v>
      </c>
      <c r="D12" s="6">
        <v>50</v>
      </c>
      <c r="E12" s="11">
        <v>832.65</v>
      </c>
      <c r="F12" s="12">
        <v>793</v>
      </c>
      <c r="G12" s="12">
        <v>816.79</v>
      </c>
      <c r="H12" s="10">
        <f>(E12+F12+G12)/3</f>
        <v>814.14666666666665</v>
      </c>
      <c r="I12" s="10">
        <f>H12*D12</f>
        <v>40707.333333333336</v>
      </c>
    </row>
    <row r="13" spans="1:9" x14ac:dyDescent="0.25">
      <c r="A13" s="5">
        <v>3</v>
      </c>
      <c r="B13" s="7" t="s">
        <v>22</v>
      </c>
      <c r="C13" s="6" t="s">
        <v>16</v>
      </c>
      <c r="D13" s="6">
        <v>150</v>
      </c>
      <c r="E13" s="11">
        <v>1228.5</v>
      </c>
      <c r="F13" s="12">
        <v>1170</v>
      </c>
      <c r="G13" s="12">
        <v>1205.0999999999999</v>
      </c>
      <c r="H13" s="10">
        <f t="shared" ref="H13:H26" si="0">(E13+F13+G13)/3</f>
        <v>1201.2</v>
      </c>
      <c r="I13" s="10">
        <f t="shared" ref="I13:I26" si="1">H13*D13</f>
        <v>180180</v>
      </c>
    </row>
    <row r="14" spans="1:9" x14ac:dyDescent="0.25">
      <c r="A14" s="5">
        <v>4</v>
      </c>
      <c r="B14" s="7" t="s">
        <v>23</v>
      </c>
      <c r="C14" s="6" t="s">
        <v>16</v>
      </c>
      <c r="D14" s="6">
        <v>100</v>
      </c>
      <c r="E14" s="11">
        <v>98.56</v>
      </c>
      <c r="F14" s="12">
        <v>93.87</v>
      </c>
      <c r="G14" s="12">
        <v>93.69</v>
      </c>
      <c r="H14" s="10">
        <f t="shared" si="0"/>
        <v>95.373333333333335</v>
      </c>
      <c r="I14" s="10">
        <f t="shared" si="1"/>
        <v>9537.3333333333339</v>
      </c>
    </row>
    <row r="15" spans="1:9" x14ac:dyDescent="0.25">
      <c r="A15" s="5">
        <v>5</v>
      </c>
      <c r="B15" s="7" t="s">
        <v>24</v>
      </c>
      <c r="C15" s="6" t="s">
        <v>14</v>
      </c>
      <c r="D15" s="6">
        <v>1</v>
      </c>
      <c r="E15" s="11">
        <v>7384.74</v>
      </c>
      <c r="F15" s="12">
        <v>7033.09</v>
      </c>
      <c r="G15" s="12">
        <v>7244.08</v>
      </c>
      <c r="H15" s="10">
        <f t="shared" si="0"/>
        <v>7220.6366666666663</v>
      </c>
      <c r="I15" s="10">
        <f t="shared" si="1"/>
        <v>7220.6366666666663</v>
      </c>
    </row>
    <row r="16" spans="1:9" ht="31.5" x14ac:dyDescent="0.25">
      <c r="A16" s="5">
        <v>6</v>
      </c>
      <c r="B16" s="7" t="s">
        <v>25</v>
      </c>
      <c r="C16" s="6" t="s">
        <v>14</v>
      </c>
      <c r="D16" s="6">
        <v>1</v>
      </c>
      <c r="E16" s="11">
        <v>3207.75</v>
      </c>
      <c r="F16" s="12">
        <v>3055</v>
      </c>
      <c r="G16" s="12">
        <v>3146.65</v>
      </c>
      <c r="H16" s="10">
        <f t="shared" si="0"/>
        <v>3136.4666666666667</v>
      </c>
      <c r="I16" s="10">
        <f t="shared" si="1"/>
        <v>3136.4666666666667</v>
      </c>
    </row>
    <row r="17" spans="1:9" x14ac:dyDescent="0.25">
      <c r="A17" s="5">
        <v>7</v>
      </c>
      <c r="B17" s="7" t="s">
        <v>26</v>
      </c>
      <c r="C17" s="6" t="s">
        <v>14</v>
      </c>
      <c r="D17" s="6">
        <v>3</v>
      </c>
      <c r="E17" s="11">
        <v>22803.67</v>
      </c>
      <c r="F17" s="12">
        <v>21717.78</v>
      </c>
      <c r="G17" s="12">
        <v>22369.31</v>
      </c>
      <c r="H17" s="10">
        <f t="shared" si="0"/>
        <v>22296.92</v>
      </c>
      <c r="I17" s="10">
        <f t="shared" si="1"/>
        <v>66890.759999999995</v>
      </c>
    </row>
    <row r="18" spans="1:9" ht="31.5" x14ac:dyDescent="0.25">
      <c r="A18" s="5">
        <v>8</v>
      </c>
      <c r="B18" s="7" t="s">
        <v>27</v>
      </c>
      <c r="C18" s="6" t="s">
        <v>14</v>
      </c>
      <c r="D18" s="6">
        <v>1</v>
      </c>
      <c r="E18" s="11">
        <v>101499.56</v>
      </c>
      <c r="F18" s="12">
        <v>96666.25</v>
      </c>
      <c r="G18" s="12">
        <v>99566.24</v>
      </c>
      <c r="H18" s="10">
        <f t="shared" si="0"/>
        <v>99244.016666666663</v>
      </c>
      <c r="I18" s="10">
        <f t="shared" si="1"/>
        <v>99244.016666666663</v>
      </c>
    </row>
    <row r="19" spans="1:9" x14ac:dyDescent="0.25">
      <c r="A19" s="5">
        <v>9</v>
      </c>
      <c r="B19" s="7" t="s">
        <v>28</v>
      </c>
      <c r="C19" s="6" t="s">
        <v>14</v>
      </c>
      <c r="D19" s="6">
        <v>2</v>
      </c>
      <c r="E19" s="11">
        <v>24337.95</v>
      </c>
      <c r="F19" s="12">
        <v>23179</v>
      </c>
      <c r="G19" s="12">
        <v>23874.37</v>
      </c>
      <c r="H19" s="10">
        <f t="shared" si="0"/>
        <v>23797.106666666663</v>
      </c>
      <c r="I19" s="10">
        <f t="shared" si="1"/>
        <v>47594.213333333326</v>
      </c>
    </row>
    <row r="20" spans="1:9" ht="31.5" x14ac:dyDescent="0.25">
      <c r="A20" s="5">
        <v>10</v>
      </c>
      <c r="B20" s="7" t="s">
        <v>29</v>
      </c>
      <c r="C20" s="6" t="s">
        <v>14</v>
      </c>
      <c r="D20" s="6">
        <v>2</v>
      </c>
      <c r="E20" s="11">
        <v>17033.84</v>
      </c>
      <c r="F20" s="12">
        <v>16222.7</v>
      </c>
      <c r="G20" s="12">
        <v>16709.38</v>
      </c>
      <c r="H20" s="10">
        <f t="shared" si="0"/>
        <v>16655.306666666667</v>
      </c>
      <c r="I20" s="10">
        <f t="shared" si="1"/>
        <v>33310.613333333335</v>
      </c>
    </row>
    <row r="21" spans="1:9" x14ac:dyDescent="0.25">
      <c r="A21" s="5">
        <v>11</v>
      </c>
      <c r="B21" s="7" t="s">
        <v>30</v>
      </c>
      <c r="C21" s="6" t="s">
        <v>14</v>
      </c>
      <c r="D21" s="6">
        <v>2</v>
      </c>
      <c r="E21" s="11">
        <v>2497.9499999999998</v>
      </c>
      <c r="F21" s="12">
        <v>2379</v>
      </c>
      <c r="G21" s="12">
        <v>2450.37</v>
      </c>
      <c r="H21" s="10">
        <f t="shared" si="0"/>
        <v>2442.44</v>
      </c>
      <c r="I21" s="10">
        <f t="shared" si="1"/>
        <v>4884.88</v>
      </c>
    </row>
    <row r="22" spans="1:9" x14ac:dyDescent="0.25">
      <c r="A22" s="5">
        <v>12</v>
      </c>
      <c r="B22" s="7" t="s">
        <v>31</v>
      </c>
      <c r="C22" s="6" t="s">
        <v>14</v>
      </c>
      <c r="D22" s="6">
        <v>2</v>
      </c>
      <c r="E22" s="11">
        <v>3023.79</v>
      </c>
      <c r="F22" s="12">
        <v>2879.8</v>
      </c>
      <c r="G22" s="12">
        <v>2966.19</v>
      </c>
      <c r="H22" s="10">
        <f t="shared" si="0"/>
        <v>2956.5933333333337</v>
      </c>
      <c r="I22" s="10">
        <f t="shared" si="1"/>
        <v>5913.1866666666674</v>
      </c>
    </row>
    <row r="23" spans="1:9" x14ac:dyDescent="0.25">
      <c r="A23" s="5">
        <v>13</v>
      </c>
      <c r="B23" s="7" t="s">
        <v>32</v>
      </c>
      <c r="C23" s="6" t="s">
        <v>16</v>
      </c>
      <c r="D23" s="6">
        <v>60</v>
      </c>
      <c r="E23" s="11">
        <v>163.80000000000001</v>
      </c>
      <c r="F23" s="12">
        <v>156</v>
      </c>
      <c r="G23" s="12">
        <v>160.68</v>
      </c>
      <c r="H23" s="10">
        <f t="shared" si="0"/>
        <v>160.16</v>
      </c>
      <c r="I23" s="10">
        <f t="shared" si="1"/>
        <v>9609.6</v>
      </c>
    </row>
    <row r="24" spans="1:9" ht="31.5" x14ac:dyDescent="0.25">
      <c r="A24" s="5">
        <v>14</v>
      </c>
      <c r="B24" s="7" t="s">
        <v>33</v>
      </c>
      <c r="C24" s="6" t="s">
        <v>14</v>
      </c>
      <c r="D24" s="6">
        <v>4</v>
      </c>
      <c r="E24" s="11">
        <v>29030.400000000001</v>
      </c>
      <c r="F24" s="12">
        <v>27648</v>
      </c>
      <c r="G24" s="12">
        <v>28477.439999999999</v>
      </c>
      <c r="H24" s="10">
        <f t="shared" si="0"/>
        <v>28385.279999999999</v>
      </c>
      <c r="I24" s="10">
        <f t="shared" si="1"/>
        <v>113541.12</v>
      </c>
    </row>
    <row r="25" spans="1:9" ht="31.5" x14ac:dyDescent="0.25">
      <c r="A25" s="5">
        <v>15</v>
      </c>
      <c r="B25" s="7" t="s">
        <v>34</v>
      </c>
      <c r="C25" s="6" t="s">
        <v>14</v>
      </c>
      <c r="D25" s="6">
        <v>1</v>
      </c>
      <c r="E25" s="11">
        <v>8309.39</v>
      </c>
      <c r="F25" s="12">
        <v>7913.7</v>
      </c>
      <c r="G25" s="12">
        <v>8151.11</v>
      </c>
      <c r="H25" s="10">
        <f t="shared" si="0"/>
        <v>8124.7333333333336</v>
      </c>
      <c r="I25" s="10">
        <f t="shared" si="1"/>
        <v>8124.7333333333336</v>
      </c>
    </row>
    <row r="26" spans="1:9" ht="31.5" x14ac:dyDescent="0.25">
      <c r="A26" s="5">
        <v>16</v>
      </c>
      <c r="B26" s="7" t="s">
        <v>35</v>
      </c>
      <c r="C26" s="6" t="s">
        <v>14</v>
      </c>
      <c r="D26" s="6">
        <v>1</v>
      </c>
      <c r="E26" s="11">
        <v>15117.64</v>
      </c>
      <c r="F26" s="12">
        <v>14379.75</v>
      </c>
      <c r="G26" s="12">
        <v>14829.68</v>
      </c>
      <c r="H26" s="10">
        <f t="shared" si="0"/>
        <v>14775.69</v>
      </c>
      <c r="I26" s="10">
        <f t="shared" si="1"/>
        <v>14775.69</v>
      </c>
    </row>
    <row r="27" spans="1:9" x14ac:dyDescent="0.25">
      <c r="A27" s="5">
        <v>17</v>
      </c>
      <c r="B27" s="7" t="s">
        <v>81</v>
      </c>
      <c r="C27" s="6" t="s">
        <v>14</v>
      </c>
      <c r="D27" s="6">
        <v>1</v>
      </c>
      <c r="E27" s="30">
        <v>90964</v>
      </c>
      <c r="F27" s="30">
        <v>83460</v>
      </c>
      <c r="G27" s="30">
        <v>89990</v>
      </c>
      <c r="H27" s="10">
        <f t="shared" ref="H27" si="2">(E27+F27+G27)/3</f>
        <v>88138</v>
      </c>
      <c r="I27" s="10">
        <f t="shared" ref="I27" si="3">H27*D27</f>
        <v>88138</v>
      </c>
    </row>
    <row r="28" spans="1:9" x14ac:dyDescent="0.25">
      <c r="A28" s="47"/>
      <c r="B28" s="53" t="s">
        <v>82</v>
      </c>
      <c r="C28" s="54"/>
      <c r="D28" s="54"/>
      <c r="E28" s="54"/>
      <c r="F28" s="54"/>
      <c r="G28" s="54"/>
      <c r="H28" s="55"/>
      <c r="I28" s="49">
        <f>SUM(I11:I27)</f>
        <v>936889.24999999988</v>
      </c>
    </row>
    <row r="29" spans="1:9" x14ac:dyDescent="0.25">
      <c r="A29" s="34" t="s">
        <v>15</v>
      </c>
      <c r="B29" s="35"/>
      <c r="C29" s="35"/>
      <c r="D29" s="35"/>
      <c r="E29" s="35"/>
      <c r="F29" s="35"/>
      <c r="G29" s="35"/>
      <c r="H29" s="35"/>
      <c r="I29" s="36"/>
    </row>
    <row r="30" spans="1:9" x14ac:dyDescent="0.25">
      <c r="A30" s="5">
        <v>1</v>
      </c>
      <c r="B30" s="7" t="s">
        <v>36</v>
      </c>
      <c r="C30" s="6" t="s">
        <v>16</v>
      </c>
      <c r="D30" s="6">
        <v>400</v>
      </c>
      <c r="E30" s="11">
        <v>34.909999999999997</v>
      </c>
      <c r="F30" s="12">
        <v>33.25</v>
      </c>
      <c r="G30" s="12">
        <v>34.25</v>
      </c>
      <c r="H30" s="10">
        <f t="shared" ref="H30:H77" si="4">(E30+F30+G30)/3</f>
        <v>34.136666666666663</v>
      </c>
      <c r="I30" s="10">
        <f t="shared" ref="I30:I67" si="5">H30*D30</f>
        <v>13654.666666666666</v>
      </c>
    </row>
    <row r="31" spans="1:9" x14ac:dyDescent="0.25">
      <c r="A31" s="5">
        <v>2</v>
      </c>
      <c r="B31" s="7" t="s">
        <v>37</v>
      </c>
      <c r="C31" s="6" t="s">
        <v>16</v>
      </c>
      <c r="D31" s="6">
        <v>500</v>
      </c>
      <c r="E31" s="11">
        <v>69.44</v>
      </c>
      <c r="F31" s="12">
        <v>66.13</v>
      </c>
      <c r="G31" s="12">
        <v>68.11</v>
      </c>
      <c r="H31" s="10">
        <f t="shared" si="4"/>
        <v>67.893333333333331</v>
      </c>
      <c r="I31" s="10">
        <f t="shared" si="5"/>
        <v>33946.666666666664</v>
      </c>
    </row>
    <row r="32" spans="1:9" ht="31.5" x14ac:dyDescent="0.25">
      <c r="A32" s="5">
        <v>3</v>
      </c>
      <c r="B32" s="7" t="s">
        <v>38</v>
      </c>
      <c r="C32" s="6" t="s">
        <v>14</v>
      </c>
      <c r="D32" s="6">
        <v>1</v>
      </c>
      <c r="E32" s="11">
        <v>8053.5</v>
      </c>
      <c r="F32" s="12">
        <v>7670</v>
      </c>
      <c r="G32" s="12">
        <v>7900.1</v>
      </c>
      <c r="H32" s="10">
        <f t="shared" si="4"/>
        <v>7874.5333333333328</v>
      </c>
      <c r="I32" s="10">
        <f t="shared" si="5"/>
        <v>7874.5333333333328</v>
      </c>
    </row>
    <row r="33" spans="1:9" ht="31.5" x14ac:dyDescent="0.25">
      <c r="A33" s="5">
        <v>4</v>
      </c>
      <c r="B33" s="7" t="s">
        <v>39</v>
      </c>
      <c r="C33" s="6" t="s">
        <v>14</v>
      </c>
      <c r="D33" s="6">
        <v>2</v>
      </c>
      <c r="E33" s="11">
        <v>87605.7</v>
      </c>
      <c r="F33" s="12">
        <v>83434</v>
      </c>
      <c r="G33" s="12">
        <v>85937.02</v>
      </c>
      <c r="H33" s="10">
        <f t="shared" si="4"/>
        <v>85658.906666666677</v>
      </c>
      <c r="I33" s="10">
        <f t="shared" si="5"/>
        <v>171317.81333333335</v>
      </c>
    </row>
    <row r="34" spans="1:9" x14ac:dyDescent="0.25">
      <c r="A34" s="5">
        <v>5</v>
      </c>
      <c r="B34" s="7" t="s">
        <v>40</v>
      </c>
      <c r="C34" s="6" t="s">
        <v>14</v>
      </c>
      <c r="D34" s="6">
        <v>1</v>
      </c>
      <c r="E34" s="11">
        <v>11267.97</v>
      </c>
      <c r="F34" s="12">
        <v>10731.4</v>
      </c>
      <c r="G34" s="12">
        <v>11053.34</v>
      </c>
      <c r="H34" s="10">
        <f t="shared" si="4"/>
        <v>11017.57</v>
      </c>
      <c r="I34" s="10">
        <f t="shared" si="5"/>
        <v>11017.57</v>
      </c>
    </row>
    <row r="35" spans="1:9" ht="31.5" x14ac:dyDescent="0.25">
      <c r="A35" s="5">
        <v>6</v>
      </c>
      <c r="B35" s="7" t="s">
        <v>41</v>
      </c>
      <c r="C35" s="6" t="s">
        <v>14</v>
      </c>
      <c r="D35" s="6">
        <v>2</v>
      </c>
      <c r="E35" s="11">
        <v>48475.26</v>
      </c>
      <c r="F35" s="12">
        <v>46166.91</v>
      </c>
      <c r="G35" s="12">
        <v>47551.92</v>
      </c>
      <c r="H35" s="10">
        <f t="shared" si="4"/>
        <v>47398.030000000006</v>
      </c>
      <c r="I35" s="10">
        <f t="shared" si="5"/>
        <v>94796.060000000012</v>
      </c>
    </row>
    <row r="36" spans="1:9" ht="31.5" x14ac:dyDescent="0.25">
      <c r="A36" s="5">
        <v>7</v>
      </c>
      <c r="B36" s="7" t="s">
        <v>42</v>
      </c>
      <c r="C36" s="6" t="s">
        <v>14</v>
      </c>
      <c r="D36" s="6">
        <v>1</v>
      </c>
      <c r="E36" s="11">
        <v>47637.67</v>
      </c>
      <c r="F36" s="12">
        <v>45369.21</v>
      </c>
      <c r="G36" s="12">
        <v>46730.29</v>
      </c>
      <c r="H36" s="10">
        <f t="shared" si="4"/>
        <v>46579.056666666671</v>
      </c>
      <c r="I36" s="10">
        <f t="shared" si="5"/>
        <v>46579.056666666671</v>
      </c>
    </row>
    <row r="37" spans="1:9" x14ac:dyDescent="0.25">
      <c r="A37" s="5">
        <v>8</v>
      </c>
      <c r="B37" s="7" t="s">
        <v>43</v>
      </c>
      <c r="C37" s="6" t="s">
        <v>14</v>
      </c>
      <c r="D37" s="6">
        <v>1</v>
      </c>
      <c r="E37" s="11">
        <v>79170</v>
      </c>
      <c r="F37" s="12">
        <v>75400</v>
      </c>
      <c r="G37" s="12">
        <v>77662</v>
      </c>
      <c r="H37" s="10">
        <f t="shared" si="4"/>
        <v>77410.666666666672</v>
      </c>
      <c r="I37" s="10">
        <f t="shared" si="5"/>
        <v>77410.666666666672</v>
      </c>
    </row>
    <row r="38" spans="1:9" x14ac:dyDescent="0.25">
      <c r="A38" s="5">
        <v>9</v>
      </c>
      <c r="B38" s="7" t="s">
        <v>44</v>
      </c>
      <c r="C38" s="6" t="s">
        <v>16</v>
      </c>
      <c r="D38" s="6">
        <v>200</v>
      </c>
      <c r="E38" s="11">
        <v>142.30000000000001</v>
      </c>
      <c r="F38" s="12">
        <v>135.52000000000001</v>
      </c>
      <c r="G38" s="12">
        <v>139.59</v>
      </c>
      <c r="H38" s="10">
        <f t="shared" si="4"/>
        <v>139.13666666666668</v>
      </c>
      <c r="I38" s="10">
        <f t="shared" si="5"/>
        <v>27827.333333333336</v>
      </c>
    </row>
    <row r="39" spans="1:9" x14ac:dyDescent="0.25">
      <c r="A39" s="5">
        <v>10</v>
      </c>
      <c r="B39" s="7" t="s">
        <v>45</v>
      </c>
      <c r="C39" s="6" t="s">
        <v>16</v>
      </c>
      <c r="D39" s="6">
        <v>500</v>
      </c>
      <c r="E39" s="11">
        <v>42</v>
      </c>
      <c r="F39" s="12">
        <v>40</v>
      </c>
      <c r="G39" s="12">
        <v>41.2</v>
      </c>
      <c r="H39" s="10">
        <f t="shared" si="4"/>
        <v>41.06666666666667</v>
      </c>
      <c r="I39" s="10">
        <f t="shared" si="5"/>
        <v>20533.333333333336</v>
      </c>
    </row>
    <row r="40" spans="1:9" x14ac:dyDescent="0.25">
      <c r="A40" s="5">
        <v>11</v>
      </c>
      <c r="B40" s="7" t="s">
        <v>46</v>
      </c>
      <c r="C40" s="6" t="s">
        <v>16</v>
      </c>
      <c r="D40" s="6">
        <v>100</v>
      </c>
      <c r="E40" s="11">
        <v>30.14</v>
      </c>
      <c r="F40" s="12">
        <v>28.7</v>
      </c>
      <c r="G40" s="12">
        <v>29.56</v>
      </c>
      <c r="H40" s="10">
        <f t="shared" si="4"/>
        <v>29.466666666666669</v>
      </c>
      <c r="I40" s="10">
        <f t="shared" si="5"/>
        <v>2946.666666666667</v>
      </c>
    </row>
    <row r="41" spans="1:9" x14ac:dyDescent="0.25">
      <c r="A41" s="5">
        <v>12</v>
      </c>
      <c r="B41" s="7" t="s">
        <v>47</v>
      </c>
      <c r="C41" s="6" t="s">
        <v>14</v>
      </c>
      <c r="D41" s="6">
        <v>16</v>
      </c>
      <c r="E41" s="11">
        <v>121.33</v>
      </c>
      <c r="F41" s="12">
        <v>115.55</v>
      </c>
      <c r="G41" s="12">
        <v>119.02</v>
      </c>
      <c r="H41" s="10">
        <f t="shared" si="4"/>
        <v>118.63333333333333</v>
      </c>
      <c r="I41" s="10">
        <f t="shared" si="5"/>
        <v>1898.1333333333332</v>
      </c>
    </row>
    <row r="42" spans="1:9" x14ac:dyDescent="0.25">
      <c r="A42" s="5">
        <v>13</v>
      </c>
      <c r="B42" s="7" t="s">
        <v>48</v>
      </c>
      <c r="C42" s="6" t="s">
        <v>14</v>
      </c>
      <c r="D42" s="6">
        <v>36</v>
      </c>
      <c r="E42" s="11">
        <v>64.47</v>
      </c>
      <c r="F42" s="12">
        <v>61.4</v>
      </c>
      <c r="G42" s="12">
        <v>63.24</v>
      </c>
      <c r="H42" s="10">
        <f t="shared" si="4"/>
        <v>63.036666666666669</v>
      </c>
      <c r="I42" s="10">
        <f t="shared" si="5"/>
        <v>2269.3200000000002</v>
      </c>
    </row>
    <row r="43" spans="1:9" x14ac:dyDescent="0.25">
      <c r="A43" s="5">
        <v>14</v>
      </c>
      <c r="B43" s="7" t="s">
        <v>49</v>
      </c>
      <c r="C43" s="6" t="s">
        <v>14</v>
      </c>
      <c r="D43" s="6">
        <v>24</v>
      </c>
      <c r="E43" s="11">
        <v>40.090000000000003</v>
      </c>
      <c r="F43" s="12">
        <v>38.18</v>
      </c>
      <c r="G43" s="12">
        <v>39.33</v>
      </c>
      <c r="H43" s="10">
        <f t="shared" si="4"/>
        <v>39.200000000000003</v>
      </c>
      <c r="I43" s="10">
        <f t="shared" si="5"/>
        <v>940.80000000000007</v>
      </c>
    </row>
    <row r="44" spans="1:9" x14ac:dyDescent="0.25">
      <c r="A44" s="5">
        <v>15</v>
      </c>
      <c r="B44" s="7" t="s">
        <v>50</v>
      </c>
      <c r="C44" s="6" t="s">
        <v>14</v>
      </c>
      <c r="D44" s="6">
        <v>24</v>
      </c>
      <c r="E44" s="11">
        <v>49</v>
      </c>
      <c r="F44" s="12">
        <v>46.67</v>
      </c>
      <c r="G44" s="12">
        <v>48.07</v>
      </c>
      <c r="H44" s="10">
        <f t="shared" si="4"/>
        <v>47.913333333333334</v>
      </c>
      <c r="I44" s="10">
        <f t="shared" si="5"/>
        <v>1149.92</v>
      </c>
    </row>
    <row r="45" spans="1:9" x14ac:dyDescent="0.25">
      <c r="A45" s="5">
        <v>16</v>
      </c>
      <c r="B45" s="7" t="s">
        <v>51</v>
      </c>
      <c r="C45" s="6" t="s">
        <v>14</v>
      </c>
      <c r="D45" s="6">
        <v>24</v>
      </c>
      <c r="E45" s="11">
        <v>57.02</v>
      </c>
      <c r="F45" s="12">
        <v>54.3</v>
      </c>
      <c r="G45" s="12">
        <v>55.93</v>
      </c>
      <c r="H45" s="10">
        <f t="shared" si="4"/>
        <v>55.75</v>
      </c>
      <c r="I45" s="10">
        <f t="shared" si="5"/>
        <v>1338</v>
      </c>
    </row>
    <row r="46" spans="1:9" x14ac:dyDescent="0.25">
      <c r="A46" s="5">
        <v>17</v>
      </c>
      <c r="B46" s="7" t="s">
        <v>52</v>
      </c>
      <c r="C46" s="6" t="s">
        <v>14</v>
      </c>
      <c r="D46" s="6">
        <v>32</v>
      </c>
      <c r="E46" s="11">
        <v>19.760000000000002</v>
      </c>
      <c r="F46" s="12">
        <v>18.82</v>
      </c>
      <c r="G46" s="12">
        <v>19.38</v>
      </c>
      <c r="H46" s="10">
        <f t="shared" si="4"/>
        <v>19.319999999999997</v>
      </c>
      <c r="I46" s="10">
        <f t="shared" si="5"/>
        <v>618.2399999999999</v>
      </c>
    </row>
    <row r="47" spans="1:9" x14ac:dyDescent="0.25">
      <c r="A47" s="5">
        <v>18</v>
      </c>
      <c r="B47" s="16" t="s">
        <v>53</v>
      </c>
      <c r="C47" s="18" t="s">
        <v>14</v>
      </c>
      <c r="D47" s="18">
        <v>32</v>
      </c>
      <c r="E47" s="19">
        <v>15.48</v>
      </c>
      <c r="F47" s="26">
        <v>15.03</v>
      </c>
      <c r="G47" s="12">
        <v>15.48</v>
      </c>
      <c r="H47" s="10">
        <f t="shared" si="4"/>
        <v>15.329999999999998</v>
      </c>
      <c r="I47" s="10">
        <f t="shared" si="5"/>
        <v>490.55999999999995</v>
      </c>
    </row>
    <row r="48" spans="1:9" ht="47.25" x14ac:dyDescent="0.25">
      <c r="A48" s="5">
        <v>19</v>
      </c>
      <c r="B48" s="16" t="s">
        <v>54</v>
      </c>
      <c r="C48" s="18" t="s">
        <v>14</v>
      </c>
      <c r="D48" s="18">
        <v>40</v>
      </c>
      <c r="E48" s="19">
        <v>618.46</v>
      </c>
      <c r="F48" s="12">
        <v>589.01</v>
      </c>
      <c r="G48" s="12">
        <v>606.67999999999995</v>
      </c>
      <c r="H48" s="10">
        <f t="shared" si="4"/>
        <v>604.7166666666667</v>
      </c>
      <c r="I48" s="10">
        <f t="shared" si="5"/>
        <v>24188.666666666668</v>
      </c>
    </row>
    <row r="49" spans="1:10" x14ac:dyDescent="0.25">
      <c r="A49" s="5">
        <v>20</v>
      </c>
      <c r="B49" s="7" t="s">
        <v>55</v>
      </c>
      <c r="C49" s="6" t="s">
        <v>14</v>
      </c>
      <c r="D49" s="6">
        <v>7</v>
      </c>
      <c r="E49" s="11">
        <v>2862.38</v>
      </c>
      <c r="F49" s="12">
        <v>2726.08</v>
      </c>
      <c r="G49" s="12">
        <v>2807.86</v>
      </c>
      <c r="H49" s="10">
        <f t="shared" si="4"/>
        <v>2798.7733333333331</v>
      </c>
      <c r="I49" s="10">
        <f t="shared" si="5"/>
        <v>19591.41333333333</v>
      </c>
    </row>
    <row r="50" spans="1:10" x14ac:dyDescent="0.25">
      <c r="A50" s="5">
        <v>21</v>
      </c>
      <c r="B50" s="7" t="s">
        <v>56</v>
      </c>
      <c r="C50" s="6" t="s">
        <v>14</v>
      </c>
      <c r="D50" s="6">
        <v>30</v>
      </c>
      <c r="E50" s="11">
        <v>206.21</v>
      </c>
      <c r="F50" s="12">
        <v>196.39</v>
      </c>
      <c r="G50" s="12">
        <v>202.28</v>
      </c>
      <c r="H50" s="10">
        <f t="shared" si="4"/>
        <v>201.62666666666667</v>
      </c>
      <c r="I50" s="10">
        <f t="shared" si="5"/>
        <v>6048.8</v>
      </c>
    </row>
    <row r="51" spans="1:10" x14ac:dyDescent="0.25">
      <c r="A51" s="5">
        <v>22</v>
      </c>
      <c r="B51" s="16" t="s">
        <v>57</v>
      </c>
      <c r="C51" s="6" t="s">
        <v>14</v>
      </c>
      <c r="D51" s="6">
        <v>1</v>
      </c>
      <c r="E51" s="11">
        <v>1212.75</v>
      </c>
      <c r="F51" s="12">
        <v>1155</v>
      </c>
      <c r="G51" s="12">
        <v>1189.6500000000001</v>
      </c>
      <c r="H51" s="10">
        <f t="shared" si="4"/>
        <v>1185.8</v>
      </c>
      <c r="I51" s="10">
        <f t="shared" si="5"/>
        <v>1185.8</v>
      </c>
    </row>
    <row r="52" spans="1:10" ht="31.5" x14ac:dyDescent="0.25">
      <c r="A52" s="5">
        <v>23</v>
      </c>
      <c r="B52" s="7" t="s">
        <v>29</v>
      </c>
      <c r="C52" s="6" t="s">
        <v>14</v>
      </c>
      <c r="D52" s="6">
        <v>2</v>
      </c>
      <c r="E52" s="11">
        <v>17033.84</v>
      </c>
      <c r="F52" s="12">
        <v>16222.7</v>
      </c>
      <c r="G52" s="12">
        <v>16709.38</v>
      </c>
      <c r="H52" s="10">
        <f t="shared" si="4"/>
        <v>16655.306666666667</v>
      </c>
      <c r="I52" s="10">
        <f t="shared" si="5"/>
        <v>33310.613333333335</v>
      </c>
    </row>
    <row r="53" spans="1:10" x14ac:dyDescent="0.25">
      <c r="A53" s="5">
        <v>24</v>
      </c>
      <c r="B53" s="7" t="s">
        <v>58</v>
      </c>
      <c r="C53" s="6" t="s">
        <v>14</v>
      </c>
      <c r="D53" s="6">
        <v>1</v>
      </c>
      <c r="E53" s="11">
        <v>1192.54</v>
      </c>
      <c r="F53" s="12">
        <v>1135.75</v>
      </c>
      <c r="G53" s="12">
        <v>1169.82</v>
      </c>
      <c r="H53" s="10">
        <f t="shared" si="4"/>
        <v>1166.0366666666666</v>
      </c>
      <c r="I53" s="10">
        <f t="shared" si="5"/>
        <v>1166.0366666666666</v>
      </c>
    </row>
    <row r="54" spans="1:10" x14ac:dyDescent="0.25">
      <c r="A54" s="5">
        <v>25</v>
      </c>
      <c r="B54" s="7" t="s">
        <v>59</v>
      </c>
      <c r="C54" s="6" t="s">
        <v>60</v>
      </c>
      <c r="D54" s="6">
        <v>1</v>
      </c>
      <c r="E54" s="11">
        <v>11902.8</v>
      </c>
      <c r="F54" s="12">
        <v>11336</v>
      </c>
      <c r="G54" s="12">
        <v>11676.08</v>
      </c>
      <c r="H54" s="10">
        <f t="shared" si="4"/>
        <v>11638.293333333333</v>
      </c>
      <c r="I54" s="10">
        <f t="shared" si="5"/>
        <v>11638.293333333333</v>
      </c>
    </row>
    <row r="55" spans="1:10" ht="31.5" x14ac:dyDescent="0.25">
      <c r="A55" s="5">
        <v>26</v>
      </c>
      <c r="B55" s="7" t="s">
        <v>61</v>
      </c>
      <c r="C55" s="6" t="s">
        <v>60</v>
      </c>
      <c r="D55" s="6">
        <v>2</v>
      </c>
      <c r="E55" s="11">
        <v>5489.77</v>
      </c>
      <c r="F55" s="12">
        <v>5228.3500000000004</v>
      </c>
      <c r="G55" s="12">
        <v>5385.2</v>
      </c>
      <c r="H55" s="10">
        <f t="shared" si="4"/>
        <v>5367.7733333333335</v>
      </c>
      <c r="I55" s="10">
        <f t="shared" si="5"/>
        <v>10735.546666666667</v>
      </c>
    </row>
    <row r="56" spans="1:10" x14ac:dyDescent="0.25">
      <c r="A56" s="5">
        <v>27</v>
      </c>
      <c r="B56" s="7" t="s">
        <v>62</v>
      </c>
      <c r="C56" s="6" t="s">
        <v>14</v>
      </c>
      <c r="D56" s="6">
        <v>2</v>
      </c>
      <c r="E56" s="11">
        <v>3394.13</v>
      </c>
      <c r="F56" s="12">
        <v>3232.5</v>
      </c>
      <c r="G56" s="12">
        <v>3329.48</v>
      </c>
      <c r="H56" s="10">
        <f t="shared" si="4"/>
        <v>3318.7033333333334</v>
      </c>
      <c r="I56" s="10">
        <f t="shared" si="5"/>
        <v>6637.4066666666668</v>
      </c>
    </row>
    <row r="57" spans="1:10" x14ac:dyDescent="0.25">
      <c r="A57" s="5">
        <v>28</v>
      </c>
      <c r="B57" s="7" t="s">
        <v>63</v>
      </c>
      <c r="C57" s="6" t="s">
        <v>14</v>
      </c>
      <c r="D57" s="6">
        <v>2</v>
      </c>
      <c r="E57" s="11">
        <v>4925.07</v>
      </c>
      <c r="F57" s="12">
        <v>4690.55</v>
      </c>
      <c r="G57" s="12">
        <v>4831.2700000000004</v>
      </c>
      <c r="H57" s="10">
        <f t="shared" si="4"/>
        <v>4815.63</v>
      </c>
      <c r="I57" s="10">
        <f t="shared" si="5"/>
        <v>9631.26</v>
      </c>
    </row>
    <row r="58" spans="1:10" x14ac:dyDescent="0.25">
      <c r="A58" s="5">
        <v>29</v>
      </c>
      <c r="B58" s="7" t="s">
        <v>28</v>
      </c>
      <c r="C58" s="6" t="s">
        <v>14</v>
      </c>
      <c r="D58" s="6">
        <v>1</v>
      </c>
      <c r="E58" s="11">
        <v>24337.95</v>
      </c>
      <c r="F58" s="12">
        <v>23179</v>
      </c>
      <c r="G58" s="12">
        <v>23874.37</v>
      </c>
      <c r="H58" s="10">
        <f t="shared" si="4"/>
        <v>23797.106666666663</v>
      </c>
      <c r="I58" s="10">
        <f t="shared" si="5"/>
        <v>23797.106666666663</v>
      </c>
    </row>
    <row r="59" spans="1:10" x14ac:dyDescent="0.25">
      <c r="A59" s="5">
        <v>30</v>
      </c>
      <c r="B59" s="7" t="s">
        <v>19</v>
      </c>
      <c r="C59" s="6" t="s">
        <v>14</v>
      </c>
      <c r="D59" s="6">
        <v>1</v>
      </c>
      <c r="E59" s="11">
        <v>12990.6</v>
      </c>
      <c r="F59" s="12">
        <v>12372</v>
      </c>
      <c r="G59" s="12">
        <v>12743.16</v>
      </c>
      <c r="H59" s="10">
        <f t="shared" si="4"/>
        <v>12701.919999999998</v>
      </c>
      <c r="I59" s="10">
        <f t="shared" si="5"/>
        <v>12701.919999999998</v>
      </c>
    </row>
    <row r="60" spans="1:10" x14ac:dyDescent="0.25">
      <c r="A60" s="5">
        <v>31</v>
      </c>
      <c r="B60" s="7" t="s">
        <v>64</v>
      </c>
      <c r="C60" s="6" t="s">
        <v>16</v>
      </c>
      <c r="D60" s="6">
        <v>200</v>
      </c>
      <c r="E60" s="11">
        <v>257.08999999999997</v>
      </c>
      <c r="F60" s="12">
        <v>245.18</v>
      </c>
      <c r="G60" s="12">
        <v>252.54</v>
      </c>
      <c r="H60" s="10">
        <f t="shared" si="4"/>
        <v>251.60333333333332</v>
      </c>
      <c r="I60" s="10">
        <f t="shared" si="5"/>
        <v>50320.666666666664</v>
      </c>
    </row>
    <row r="61" spans="1:10" x14ac:dyDescent="0.25">
      <c r="A61" s="5">
        <v>32</v>
      </c>
      <c r="B61" s="16" t="s">
        <v>65</v>
      </c>
      <c r="C61" s="6" t="s">
        <v>14</v>
      </c>
      <c r="D61" s="6">
        <v>20</v>
      </c>
      <c r="E61" s="11">
        <v>257.08999999999997</v>
      </c>
      <c r="F61" s="12">
        <v>204.85</v>
      </c>
      <c r="G61" s="12">
        <v>211</v>
      </c>
      <c r="H61" s="10">
        <f t="shared" si="4"/>
        <v>224.3133333333333</v>
      </c>
      <c r="I61" s="10">
        <f t="shared" si="5"/>
        <v>4486.2666666666664</v>
      </c>
    </row>
    <row r="62" spans="1:10" x14ac:dyDescent="0.25">
      <c r="A62" s="5">
        <v>33</v>
      </c>
      <c r="B62" s="7" t="s">
        <v>66</v>
      </c>
      <c r="C62" s="6" t="s">
        <v>14</v>
      </c>
      <c r="D62" s="6">
        <v>8</v>
      </c>
      <c r="E62" s="11">
        <v>1863.37</v>
      </c>
      <c r="F62" s="12">
        <v>1774.64</v>
      </c>
      <c r="G62" s="12">
        <v>1827.88</v>
      </c>
      <c r="H62" s="10">
        <f t="shared" si="4"/>
        <v>1821.9633333333334</v>
      </c>
      <c r="I62" s="10">
        <f t="shared" si="5"/>
        <v>14575.706666666667</v>
      </c>
      <c r="J62" s="17"/>
    </row>
    <row r="63" spans="1:10" x14ac:dyDescent="0.25">
      <c r="A63" s="5">
        <v>34</v>
      </c>
      <c r="B63" s="7" t="s">
        <v>67</v>
      </c>
      <c r="C63" s="6" t="s">
        <v>14</v>
      </c>
      <c r="D63" s="6">
        <v>8</v>
      </c>
      <c r="E63" s="11">
        <v>127.3</v>
      </c>
      <c r="F63" s="12">
        <v>121.24</v>
      </c>
      <c r="G63" s="12">
        <v>124.88</v>
      </c>
      <c r="H63" s="10">
        <f t="shared" si="4"/>
        <v>124.47333333333331</v>
      </c>
      <c r="I63" s="10">
        <f t="shared" si="5"/>
        <v>995.78666666666652</v>
      </c>
    </row>
    <row r="64" spans="1:10" x14ac:dyDescent="0.25">
      <c r="A64" s="5">
        <v>35</v>
      </c>
      <c r="B64" s="7" t="s">
        <v>68</v>
      </c>
      <c r="C64" s="6" t="s">
        <v>14</v>
      </c>
      <c r="D64" s="6">
        <v>15</v>
      </c>
      <c r="E64" s="11">
        <v>123.01</v>
      </c>
      <c r="F64" s="12">
        <v>117.15</v>
      </c>
      <c r="G64" s="12">
        <v>120.66</v>
      </c>
      <c r="H64" s="10">
        <f t="shared" si="4"/>
        <v>120.27333333333335</v>
      </c>
      <c r="I64" s="10">
        <f t="shared" si="5"/>
        <v>1804.1000000000004</v>
      </c>
    </row>
    <row r="65" spans="1:9" x14ac:dyDescent="0.25">
      <c r="A65" s="5">
        <v>36</v>
      </c>
      <c r="B65" s="7" t="s">
        <v>69</v>
      </c>
      <c r="C65" s="6" t="s">
        <v>16</v>
      </c>
      <c r="D65" s="6">
        <v>200</v>
      </c>
      <c r="E65" s="11">
        <v>130.78</v>
      </c>
      <c r="F65" s="12">
        <v>124.55</v>
      </c>
      <c r="G65" s="12">
        <v>128.29</v>
      </c>
      <c r="H65" s="10">
        <f t="shared" si="4"/>
        <v>127.87333333333333</v>
      </c>
      <c r="I65" s="10">
        <f t="shared" si="5"/>
        <v>25574.666666666668</v>
      </c>
    </row>
    <row r="66" spans="1:9" x14ac:dyDescent="0.25">
      <c r="A66" s="21">
        <v>37</v>
      </c>
      <c r="B66" s="22" t="s">
        <v>77</v>
      </c>
      <c r="C66" s="23" t="s">
        <v>14</v>
      </c>
      <c r="D66" s="24">
        <v>200</v>
      </c>
      <c r="E66" s="11">
        <v>58.24</v>
      </c>
      <c r="F66" s="12">
        <v>55.47</v>
      </c>
      <c r="G66" s="12">
        <v>57.13</v>
      </c>
      <c r="H66" s="10">
        <f t="shared" si="4"/>
        <v>56.946666666666665</v>
      </c>
      <c r="I66" s="10">
        <f t="shared" si="5"/>
        <v>11389.333333333334</v>
      </c>
    </row>
    <row r="67" spans="1:9" x14ac:dyDescent="0.25">
      <c r="A67" s="25">
        <v>38</v>
      </c>
      <c r="B67" s="22" t="s">
        <v>80</v>
      </c>
      <c r="C67" s="23" t="s">
        <v>14</v>
      </c>
      <c r="D67" s="24">
        <v>1</v>
      </c>
      <c r="E67" s="30">
        <v>90964</v>
      </c>
      <c r="F67" s="30">
        <v>83460</v>
      </c>
      <c r="G67" s="30">
        <v>89990</v>
      </c>
      <c r="H67" s="10">
        <f t="shared" si="4"/>
        <v>88138</v>
      </c>
      <c r="I67" s="10">
        <f t="shared" si="5"/>
        <v>88138</v>
      </c>
    </row>
    <row r="68" spans="1:9" x14ac:dyDescent="0.25">
      <c r="A68" s="47"/>
      <c r="B68" s="50" t="s">
        <v>85</v>
      </c>
      <c r="C68" s="51"/>
      <c r="D68" s="51"/>
      <c r="E68" s="51"/>
      <c r="F68" s="51"/>
      <c r="G68" s="51"/>
      <c r="H68" s="52"/>
      <c r="I68" s="49">
        <f>SUM(I30:I67)</f>
        <v>874526.73</v>
      </c>
    </row>
    <row r="69" spans="1:9" x14ac:dyDescent="0.25">
      <c r="A69" s="37" t="s">
        <v>17</v>
      </c>
      <c r="B69" s="38"/>
      <c r="C69" s="38"/>
      <c r="D69" s="38"/>
      <c r="E69" s="35"/>
      <c r="F69" s="35"/>
      <c r="G69" s="35"/>
      <c r="H69" s="35"/>
      <c r="I69" s="36"/>
    </row>
    <row r="70" spans="1:9" x14ac:dyDescent="0.25">
      <c r="A70" s="5">
        <v>1</v>
      </c>
      <c r="B70" s="7" t="s">
        <v>70</v>
      </c>
      <c r="C70" s="6" t="s">
        <v>14</v>
      </c>
      <c r="D70" s="6">
        <v>10</v>
      </c>
      <c r="E70" s="11">
        <v>3500.33</v>
      </c>
      <c r="F70" s="12">
        <v>3333.65</v>
      </c>
      <c r="G70" s="12">
        <v>3433.66</v>
      </c>
      <c r="H70" s="10">
        <f t="shared" si="4"/>
        <v>3422.5466666666666</v>
      </c>
      <c r="I70" s="10">
        <f t="shared" ref="I70:I77" si="6">H70*D70</f>
        <v>34225.466666666667</v>
      </c>
    </row>
    <row r="71" spans="1:9" ht="31.5" x14ac:dyDescent="0.25">
      <c r="A71" s="5">
        <v>2</v>
      </c>
      <c r="B71" s="7" t="s">
        <v>84</v>
      </c>
      <c r="C71" s="6" t="s">
        <v>14</v>
      </c>
      <c r="D71" s="6">
        <v>5</v>
      </c>
      <c r="E71" s="11">
        <v>319.41000000000003</v>
      </c>
      <c r="F71" s="12">
        <v>304.2</v>
      </c>
      <c r="G71" s="12">
        <v>313.33</v>
      </c>
      <c r="H71" s="10">
        <f t="shared" si="4"/>
        <v>312.31333333333333</v>
      </c>
      <c r="I71" s="10">
        <f t="shared" si="6"/>
        <v>1561.5666666666666</v>
      </c>
    </row>
    <row r="72" spans="1:9" ht="31.5" x14ac:dyDescent="0.25">
      <c r="A72" s="5">
        <v>3</v>
      </c>
      <c r="B72" s="7" t="s">
        <v>83</v>
      </c>
      <c r="C72" s="6" t="s">
        <v>14</v>
      </c>
      <c r="D72" s="6">
        <v>5</v>
      </c>
      <c r="E72" s="11">
        <v>651.29</v>
      </c>
      <c r="F72" s="12">
        <v>620.28</v>
      </c>
      <c r="G72" s="12">
        <v>638.89</v>
      </c>
      <c r="H72" s="10">
        <f t="shared" si="4"/>
        <v>636.82000000000005</v>
      </c>
      <c r="I72" s="10">
        <f t="shared" si="6"/>
        <v>3184.1000000000004</v>
      </c>
    </row>
    <row r="73" spans="1:9" x14ac:dyDescent="0.25">
      <c r="A73" s="5">
        <v>4</v>
      </c>
      <c r="B73" s="7" t="s">
        <v>71</v>
      </c>
      <c r="C73" s="6" t="s">
        <v>14</v>
      </c>
      <c r="D73" s="6">
        <v>3</v>
      </c>
      <c r="E73" s="11">
        <v>38580.94</v>
      </c>
      <c r="F73" s="12">
        <v>36743.75</v>
      </c>
      <c r="G73" s="12">
        <v>37846.06</v>
      </c>
      <c r="H73" s="10">
        <f t="shared" si="4"/>
        <v>37723.583333333336</v>
      </c>
      <c r="I73" s="10">
        <f t="shared" si="6"/>
        <v>113170.75</v>
      </c>
    </row>
    <row r="74" spans="1:9" x14ac:dyDescent="0.25">
      <c r="A74" s="5">
        <v>5</v>
      </c>
      <c r="B74" s="7" t="s">
        <v>28</v>
      </c>
      <c r="C74" s="6" t="s">
        <v>14</v>
      </c>
      <c r="D74" s="6">
        <v>1</v>
      </c>
      <c r="E74" s="11">
        <v>24337.95</v>
      </c>
      <c r="F74" s="12">
        <v>23179</v>
      </c>
      <c r="G74" s="12">
        <v>23874.37</v>
      </c>
      <c r="H74" s="10">
        <f t="shared" si="4"/>
        <v>23797.106666666663</v>
      </c>
      <c r="I74" s="10">
        <f t="shared" si="6"/>
        <v>23797.106666666663</v>
      </c>
    </row>
    <row r="75" spans="1:9" x14ac:dyDescent="0.25">
      <c r="A75" s="5">
        <v>6</v>
      </c>
      <c r="B75" s="7" t="s">
        <v>62</v>
      </c>
      <c r="C75" s="6" t="s">
        <v>14</v>
      </c>
      <c r="D75" s="6">
        <v>2</v>
      </c>
      <c r="E75" s="11">
        <v>3394.13</v>
      </c>
      <c r="F75" s="12">
        <v>3232.5</v>
      </c>
      <c r="G75" s="12">
        <v>3329.48</v>
      </c>
      <c r="H75" s="10">
        <f t="shared" si="4"/>
        <v>3318.7033333333334</v>
      </c>
      <c r="I75" s="10">
        <f t="shared" si="6"/>
        <v>6637.4066666666668</v>
      </c>
    </row>
    <row r="76" spans="1:9" x14ac:dyDescent="0.25">
      <c r="A76" s="5">
        <v>7</v>
      </c>
      <c r="B76" s="16" t="s">
        <v>63</v>
      </c>
      <c r="C76" s="6" t="s">
        <v>14</v>
      </c>
      <c r="D76" s="6">
        <v>2</v>
      </c>
      <c r="E76" s="11">
        <v>4925.08</v>
      </c>
      <c r="F76" s="11">
        <v>4690.55</v>
      </c>
      <c r="G76" s="12">
        <v>4831.2700000000004</v>
      </c>
      <c r="H76" s="10">
        <f t="shared" si="4"/>
        <v>4815.6333333333341</v>
      </c>
      <c r="I76" s="10">
        <f t="shared" si="6"/>
        <v>9631.2666666666682</v>
      </c>
    </row>
    <row r="77" spans="1:9" x14ac:dyDescent="0.25">
      <c r="A77" s="25">
        <v>8</v>
      </c>
      <c r="B77" s="29" t="s">
        <v>80</v>
      </c>
      <c r="C77" s="6" t="s">
        <v>14</v>
      </c>
      <c r="D77" s="6">
        <v>1</v>
      </c>
      <c r="E77" s="30">
        <v>90964</v>
      </c>
      <c r="F77" s="30">
        <v>83460</v>
      </c>
      <c r="G77" s="30">
        <v>89990</v>
      </c>
      <c r="H77" s="10">
        <f t="shared" si="4"/>
        <v>88138</v>
      </c>
      <c r="I77" s="10">
        <f t="shared" si="6"/>
        <v>88138</v>
      </c>
    </row>
    <row r="78" spans="1:9" ht="21" customHeight="1" x14ac:dyDescent="0.25">
      <c r="A78" s="28"/>
      <c r="B78" s="56" t="s">
        <v>86</v>
      </c>
      <c r="C78" s="56"/>
      <c r="D78" s="56"/>
      <c r="E78" s="56"/>
      <c r="F78" s="56"/>
      <c r="G78" s="56"/>
      <c r="H78" s="56"/>
      <c r="I78" s="27">
        <f>SUM(I70:I77)</f>
        <v>280345.66333333333</v>
      </c>
    </row>
    <row r="79" spans="1:9" x14ac:dyDescent="0.25">
      <c r="A79" s="39" t="s">
        <v>18</v>
      </c>
      <c r="B79" s="40"/>
      <c r="C79" s="40"/>
      <c r="D79" s="40"/>
      <c r="E79" s="40"/>
      <c r="F79" s="40"/>
      <c r="G79" s="40"/>
      <c r="H79" s="40"/>
      <c r="I79" s="41"/>
    </row>
    <row r="80" spans="1:9" x14ac:dyDescent="0.25">
      <c r="A80" s="5">
        <v>1</v>
      </c>
      <c r="B80" s="20" t="s">
        <v>72</v>
      </c>
      <c r="C80" s="18" t="s">
        <v>14</v>
      </c>
      <c r="D80" s="18">
        <v>6</v>
      </c>
      <c r="E80" s="19">
        <v>3051.89</v>
      </c>
      <c r="F80" s="12">
        <v>2906.56</v>
      </c>
      <c r="G80" s="12">
        <v>2993.76</v>
      </c>
      <c r="H80" s="61">
        <f t="shared" ref="H80:H85" si="7">(E80+F80+G80)/3</f>
        <v>2984.0699999999997</v>
      </c>
      <c r="I80" s="10">
        <f t="shared" ref="I80:I85" si="8">H80*D80</f>
        <v>17904.419999999998</v>
      </c>
    </row>
    <row r="81" spans="1:11" x14ac:dyDescent="0.25">
      <c r="A81" s="13">
        <v>2</v>
      </c>
      <c r="B81" s="14" t="s">
        <v>73</v>
      </c>
      <c r="C81" s="6" t="s">
        <v>14</v>
      </c>
      <c r="D81" s="6">
        <v>6</v>
      </c>
      <c r="E81" s="61">
        <v>907.87</v>
      </c>
      <c r="F81" s="61">
        <v>864.64</v>
      </c>
      <c r="G81" s="61">
        <v>890.58</v>
      </c>
      <c r="H81" s="61">
        <f t="shared" si="7"/>
        <v>887.69666666666672</v>
      </c>
      <c r="I81" s="62">
        <f t="shared" si="8"/>
        <v>5326.18</v>
      </c>
    </row>
    <row r="82" spans="1:11" x14ac:dyDescent="0.25">
      <c r="A82" s="13">
        <v>3</v>
      </c>
      <c r="B82" s="14" t="s">
        <v>74</v>
      </c>
      <c r="C82" s="6" t="s">
        <v>14</v>
      </c>
      <c r="D82" s="6">
        <v>10</v>
      </c>
      <c r="E82" s="61">
        <v>5790.46</v>
      </c>
      <c r="F82" s="61">
        <v>5514.72</v>
      </c>
      <c r="G82" s="61">
        <v>5680.16</v>
      </c>
      <c r="H82" s="61">
        <f t="shared" si="7"/>
        <v>5661.78</v>
      </c>
      <c r="I82" s="62">
        <f t="shared" si="8"/>
        <v>56617.799999999996</v>
      </c>
    </row>
    <row r="83" spans="1:11" ht="30" x14ac:dyDescent="0.25">
      <c r="A83" s="13">
        <v>4</v>
      </c>
      <c r="B83" s="14" t="s">
        <v>75</v>
      </c>
      <c r="C83" s="6" t="s">
        <v>14</v>
      </c>
      <c r="D83" s="65">
        <v>6</v>
      </c>
      <c r="E83" s="61">
        <v>11267.97</v>
      </c>
      <c r="F83" s="61">
        <v>10731.4</v>
      </c>
      <c r="G83" s="61">
        <v>11053.34</v>
      </c>
      <c r="H83" s="61">
        <f t="shared" si="7"/>
        <v>11017.57</v>
      </c>
      <c r="I83" s="62">
        <f t="shared" si="8"/>
        <v>66105.42</v>
      </c>
    </row>
    <row r="84" spans="1:11" ht="30" x14ac:dyDescent="0.25">
      <c r="A84" s="13">
        <v>5</v>
      </c>
      <c r="B84" s="14" t="s">
        <v>76</v>
      </c>
      <c r="C84" s="6" t="s">
        <v>14</v>
      </c>
      <c r="D84" s="65">
        <v>6</v>
      </c>
      <c r="E84" s="61">
        <v>7384.74</v>
      </c>
      <c r="F84" s="61">
        <v>7033.09</v>
      </c>
      <c r="G84" s="61">
        <v>7244.08</v>
      </c>
      <c r="H84" s="61">
        <f t="shared" si="7"/>
        <v>7220.6366666666663</v>
      </c>
      <c r="I84" s="62">
        <f t="shared" si="8"/>
        <v>43323.82</v>
      </c>
    </row>
    <row r="85" spans="1:11" x14ac:dyDescent="0.25">
      <c r="A85" s="13">
        <v>6</v>
      </c>
      <c r="B85" s="14" t="s">
        <v>28</v>
      </c>
      <c r="C85" s="6" t="s">
        <v>14</v>
      </c>
      <c r="D85" s="65">
        <v>1</v>
      </c>
      <c r="E85" s="61">
        <v>24337.95</v>
      </c>
      <c r="F85" s="61">
        <v>23179</v>
      </c>
      <c r="G85" s="61">
        <v>23874.37</v>
      </c>
      <c r="H85" s="61">
        <f t="shared" si="7"/>
        <v>23797.106666666663</v>
      </c>
      <c r="I85" s="62">
        <f t="shared" si="8"/>
        <v>23797.106666666663</v>
      </c>
    </row>
    <row r="86" spans="1:11" x14ac:dyDescent="0.25">
      <c r="A86" s="28"/>
      <c r="B86" s="66" t="s">
        <v>87</v>
      </c>
      <c r="C86" s="66"/>
      <c r="D86" s="66"/>
      <c r="E86" s="66"/>
      <c r="F86" s="66"/>
      <c r="G86" s="66"/>
      <c r="H86" s="67"/>
      <c r="I86" s="62">
        <f>SUM(I80:I85)</f>
        <v>213074.74666666667</v>
      </c>
    </row>
    <row r="87" spans="1:11" s="4" customFormat="1" ht="35.25" customHeight="1" x14ac:dyDescent="0.25">
      <c r="A87" s="32" t="s">
        <v>9</v>
      </c>
      <c r="B87" s="33"/>
      <c r="C87" s="8"/>
      <c r="D87" s="9"/>
      <c r="E87" s="48"/>
      <c r="F87" s="48"/>
      <c r="G87" s="48"/>
      <c r="H87" s="59"/>
      <c r="I87" s="27">
        <f>I86+I78+I68+I28</f>
        <v>2304836.39</v>
      </c>
      <c r="K87" s="15"/>
    </row>
    <row r="88" spans="1:11" x14ac:dyDescent="0.25">
      <c r="A88" s="2"/>
    </row>
    <row r="89" spans="1:11" ht="33" customHeight="1" x14ac:dyDescent="0.25">
      <c r="A89" s="68" t="s">
        <v>88</v>
      </c>
      <c r="B89" s="68"/>
      <c r="C89" s="68"/>
      <c r="D89" s="68"/>
      <c r="E89" s="68"/>
      <c r="F89" s="68"/>
      <c r="G89" s="68"/>
      <c r="H89" s="68"/>
      <c r="I89" s="68"/>
    </row>
  </sheetData>
  <mergeCells count="19">
    <mergeCell ref="I7:I9"/>
    <mergeCell ref="A1:H1"/>
    <mergeCell ref="A7:A9"/>
    <mergeCell ref="B7:B9"/>
    <mergeCell ref="C7:C9"/>
    <mergeCell ref="D7:D9"/>
    <mergeCell ref="H7:H9"/>
    <mergeCell ref="E7:G8"/>
    <mergeCell ref="A4:H5"/>
    <mergeCell ref="A89:I89"/>
    <mergeCell ref="A10:I10"/>
    <mergeCell ref="A87:B87"/>
    <mergeCell ref="A29:I29"/>
    <mergeCell ref="A69:I69"/>
    <mergeCell ref="A79:I79"/>
    <mergeCell ref="B68:H68"/>
    <mergeCell ref="B28:H28"/>
    <mergeCell ref="B78:H78"/>
    <mergeCell ref="B86:H86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Тумен Монгуш</cp:lastModifiedBy>
  <dcterms:created xsi:type="dcterms:W3CDTF">2022-10-17T03:53:45Z</dcterms:created>
  <dcterms:modified xsi:type="dcterms:W3CDTF">2025-06-25T04:59:40Z</dcterms:modified>
</cp:coreProperties>
</file>