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70" yWindow="45" windowWidth="14265" windowHeight="15405"/>
  </bookViews>
  <sheets>
    <sheet name="Лот 1" sheetId="1" r:id="rId1"/>
  </sheets>
  <calcPr calcId="1445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1" l="1"/>
  <c r="J14" i="1"/>
  <c r="L14" i="1" s="1"/>
  <c r="J15" i="1"/>
  <c r="L15" i="1" s="1"/>
  <c r="K15" i="1" l="1"/>
  <c r="J13" i="1"/>
  <c r="K13" i="1" s="1"/>
  <c r="L13" i="1" l="1"/>
  <c r="J11" i="1"/>
  <c r="J12" i="1"/>
  <c r="K12" i="1" s="1"/>
  <c r="L12" i="1" l="1"/>
  <c r="K11" i="1" l="1"/>
  <c r="L11" i="1" l="1"/>
  <c r="L16" i="1" s="1"/>
</calcChain>
</file>

<file path=xl/sharedStrings.xml><?xml version="1.0" encoding="utf-8"?>
<sst xmlns="http://schemas.openxmlformats.org/spreadsheetml/2006/main" count="31" uniqueCount="27">
  <si>
    <t>Расчет обоснование</t>
  </si>
  <si>
    <t>Для установления начальной (максимальной ) цены договора  использован метод сопоставимых рыночных цен (анализ рынка).</t>
  </si>
  <si>
    <t>№ п/п</t>
  </si>
  <si>
    <t>ОКПД2</t>
  </si>
  <si>
    <t>Наименование</t>
  </si>
  <si>
    <t>Ед. изм.</t>
  </si>
  <si>
    <t>Количество</t>
  </si>
  <si>
    <t>Мониторинг цен по поставщикам</t>
  </si>
  <si>
    <t>Средняя цена, руб</t>
  </si>
  <si>
    <t>Коэффициент вариации</t>
  </si>
  <si>
    <t xml:space="preserve">Начальная (максимальная) цена договора (руб) </t>
  </si>
  <si>
    <t xml:space="preserve">Поставщик 1 </t>
  </si>
  <si>
    <t xml:space="preserve">Поставщик 2 </t>
  </si>
  <si>
    <t xml:space="preserve">Поставщик 3  </t>
  </si>
  <si>
    <t xml:space="preserve">Итого </t>
  </si>
  <si>
    <t>Приложение 7</t>
  </si>
  <si>
    <t>ЛОТ 2</t>
  </si>
  <si>
    <t>начальной (максимальной) цены договора перед осуществлением закупки способом проведения 
ценового запроса в электронном магазине (СМСП)
 на поставку продуктов питания</t>
  </si>
  <si>
    <t>шт</t>
  </si>
  <si>
    <t>Молочная продукция</t>
  </si>
  <si>
    <t>кг</t>
  </si>
  <si>
    <t>10.51</t>
  </si>
  <si>
    <t xml:space="preserve">Напиток кисломолочный йогуртный с сахаром "Снежок" </t>
  </si>
  <si>
    <t xml:space="preserve">Йогурт </t>
  </si>
  <si>
    <t>Молоко коровье пастеризованное.</t>
  </si>
  <si>
    <t xml:space="preserve">Творог 9% жирности. </t>
  </si>
  <si>
    <t>Сметана 15% жирности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</si>
</sst>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64" fontId="7" fillId="0" borderId="5" xfId="2" applyNumberFormat="1" applyFont="1" applyBorder="1" applyAlignment="1">
      <alignment horizontal="center" vertical="center"/>
    </xf>
    <xf numFmtId="164" fontId="7" fillId="0" borderId="7" xfId="2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64" fontId="7" fillId="0" borderId="5" xfId="2" applyNumberFormat="1" applyFont="1" applyBorder="1" applyAlignment="1">
      <alignment horizontal="center" vertical="center" wrapText="1"/>
    </xf>
    <xf numFmtId="164" fontId="7" fillId="0" borderId="7" xfId="2" applyNumberFormat="1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workbookViewId="0">
      <selection activeCell="D15" sqref="D15"/>
    </sheetView>
  </sheetViews>
  <sheetFormatPr defaultRowHeight="15" x14ac:dyDescent="0.25"/>
  <cols>
    <col min="1" max="1" width="4.85546875" customWidth="1"/>
    <col min="3" max="3" width="26.42578125" customWidth="1"/>
    <col min="4" max="4" width="35.7109375" customWidth="1"/>
    <col min="6" max="6" width="12.7109375" customWidth="1"/>
    <col min="7" max="7" width="13.42578125" customWidth="1"/>
    <col min="8" max="8" width="13.7109375" customWidth="1"/>
    <col min="9" max="9" width="14.28515625" customWidth="1"/>
    <col min="10" max="10" width="10.7109375" customWidth="1"/>
    <col min="11" max="11" width="14.42578125" customWidth="1"/>
    <col min="12" max="12" width="19.28515625" customWidth="1"/>
  </cols>
  <sheetData>
    <row r="1" spans="1:12" ht="15.75" x14ac:dyDescent="0.25">
      <c r="L1" s="1" t="s">
        <v>15</v>
      </c>
    </row>
    <row r="2" spans="1:12" ht="15.75" x14ac:dyDescent="0.25">
      <c r="L2" s="1"/>
    </row>
    <row r="3" spans="1:12" ht="15.75" x14ac:dyDescent="0.2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47.25" customHeight="1" x14ac:dyDescent="0.25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.7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5.75" x14ac:dyDescent="0.25">
      <c r="A6" s="23" t="s">
        <v>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1"/>
    </row>
    <row r="8" spans="1:12" ht="18.75" x14ac:dyDescent="0.3">
      <c r="A8" s="24" t="s">
        <v>16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ht="15.75" x14ac:dyDescent="0.25">
      <c r="A9" s="25" t="s">
        <v>2</v>
      </c>
      <c r="B9" s="27" t="s">
        <v>3</v>
      </c>
      <c r="C9" s="28"/>
      <c r="D9" s="19" t="s">
        <v>4</v>
      </c>
      <c r="E9" s="25" t="s">
        <v>5</v>
      </c>
      <c r="F9" s="25" t="s">
        <v>6</v>
      </c>
      <c r="G9" s="33" t="s">
        <v>7</v>
      </c>
      <c r="H9" s="33"/>
      <c r="I9" s="33"/>
      <c r="J9" s="19" t="s">
        <v>8</v>
      </c>
      <c r="K9" s="19" t="s">
        <v>9</v>
      </c>
      <c r="L9" s="19" t="s">
        <v>10</v>
      </c>
    </row>
    <row r="10" spans="1:12" ht="31.5" x14ac:dyDescent="0.25">
      <c r="A10" s="26"/>
      <c r="B10" s="29"/>
      <c r="C10" s="30"/>
      <c r="D10" s="19"/>
      <c r="E10" s="26"/>
      <c r="F10" s="26"/>
      <c r="G10" s="3" t="s">
        <v>11</v>
      </c>
      <c r="H10" s="3" t="s">
        <v>12</v>
      </c>
      <c r="I10" s="4" t="s">
        <v>13</v>
      </c>
      <c r="J10" s="19"/>
      <c r="K10" s="19"/>
      <c r="L10" s="19"/>
    </row>
    <row r="11" spans="1:12" ht="15.75" x14ac:dyDescent="0.25">
      <c r="A11" s="5">
        <v>1</v>
      </c>
      <c r="B11" s="37" t="s">
        <v>21</v>
      </c>
      <c r="C11" s="34" t="s">
        <v>19</v>
      </c>
      <c r="D11" s="6" t="s">
        <v>26</v>
      </c>
      <c r="E11" s="8" t="s">
        <v>20</v>
      </c>
      <c r="F11" s="16">
        <v>40</v>
      </c>
      <c r="G11" s="9">
        <v>310</v>
      </c>
      <c r="H11" s="9">
        <v>400</v>
      </c>
      <c r="I11" s="10">
        <v>0</v>
      </c>
      <c r="J11" s="11">
        <f>(I11+H11+G11)/2</f>
        <v>355</v>
      </c>
      <c r="K11" s="11">
        <f>STDEV(G11:I11)/J11*100</f>
        <v>59.110199945679398</v>
      </c>
      <c r="L11" s="11">
        <f>J11*F11</f>
        <v>14200</v>
      </c>
    </row>
    <row r="12" spans="1:12" ht="15.75" x14ac:dyDescent="0.25">
      <c r="A12" s="5">
        <v>2</v>
      </c>
      <c r="B12" s="38"/>
      <c r="C12" s="35"/>
      <c r="D12" s="7" t="s">
        <v>25</v>
      </c>
      <c r="E12" s="12" t="s">
        <v>20</v>
      </c>
      <c r="F12" s="17">
        <v>180</v>
      </c>
      <c r="G12" s="13">
        <v>459.83</v>
      </c>
      <c r="H12" s="13">
        <v>586</v>
      </c>
      <c r="I12" s="14">
        <v>0</v>
      </c>
      <c r="J12" s="11">
        <f t="shared" ref="J12:J15" si="0">(I12+H12+G12)/2</f>
        <v>522.91499999999996</v>
      </c>
      <c r="K12" s="11">
        <f t="shared" ref="K12:K15" si="1">STDEV(G12:I12)/J12*100</f>
        <v>58.981996364459476</v>
      </c>
      <c r="L12" s="11">
        <f t="shared" ref="L12:L15" si="2">J12*F12</f>
        <v>94124.7</v>
      </c>
    </row>
    <row r="13" spans="1:12" ht="15.75" x14ac:dyDescent="0.25">
      <c r="A13" s="5">
        <v>3</v>
      </c>
      <c r="B13" s="38"/>
      <c r="C13" s="35"/>
      <c r="D13" s="7" t="s">
        <v>24</v>
      </c>
      <c r="E13" s="12" t="s">
        <v>18</v>
      </c>
      <c r="F13" s="17">
        <v>6000</v>
      </c>
      <c r="G13" s="13">
        <v>91.95</v>
      </c>
      <c r="H13" s="13">
        <v>108</v>
      </c>
      <c r="I13" s="14">
        <v>0</v>
      </c>
      <c r="J13" s="11">
        <f t="shared" si="0"/>
        <v>99.974999999999994</v>
      </c>
      <c r="K13" s="11">
        <f t="shared" si="1"/>
        <v>58.290360873175061</v>
      </c>
      <c r="L13" s="11">
        <f t="shared" si="2"/>
        <v>599850</v>
      </c>
    </row>
    <row r="14" spans="1:12" ht="25.5" x14ac:dyDescent="0.25">
      <c r="A14" s="18">
        <v>4</v>
      </c>
      <c r="B14" s="38"/>
      <c r="C14" s="35"/>
      <c r="D14" s="7" t="s">
        <v>22</v>
      </c>
      <c r="E14" s="12" t="s">
        <v>20</v>
      </c>
      <c r="F14" s="17">
        <v>150</v>
      </c>
      <c r="G14" s="13">
        <v>109.96</v>
      </c>
      <c r="H14" s="13">
        <v>110</v>
      </c>
      <c r="I14" s="14">
        <v>0</v>
      </c>
      <c r="J14" s="11">
        <f t="shared" si="0"/>
        <v>109.97999999999999</v>
      </c>
      <c r="K14" s="11">
        <f t="shared" si="1"/>
        <v>57.735029782897755</v>
      </c>
      <c r="L14" s="11">
        <f t="shared" si="2"/>
        <v>16497</v>
      </c>
    </row>
    <row r="15" spans="1:12" ht="15.75" x14ac:dyDescent="0.25">
      <c r="A15" s="18">
        <v>5</v>
      </c>
      <c r="B15" s="39"/>
      <c r="C15" s="36"/>
      <c r="D15" s="7" t="s">
        <v>23</v>
      </c>
      <c r="E15" s="12" t="s">
        <v>20</v>
      </c>
      <c r="F15" s="17">
        <v>200</v>
      </c>
      <c r="G15" s="13">
        <v>116.46</v>
      </c>
      <c r="H15" s="13">
        <v>120</v>
      </c>
      <c r="I15" s="14">
        <v>0</v>
      </c>
      <c r="J15" s="11">
        <f t="shared" si="0"/>
        <v>118.22999999999999</v>
      </c>
      <c r="K15" s="11">
        <f t="shared" si="1"/>
        <v>57.754433489776169</v>
      </c>
      <c r="L15" s="11">
        <f t="shared" si="2"/>
        <v>23645.999999999996</v>
      </c>
    </row>
    <row r="16" spans="1:12" ht="18.75" x14ac:dyDescent="0.3">
      <c r="A16" s="31" t="s">
        <v>14</v>
      </c>
      <c r="B16" s="31"/>
      <c r="C16" s="32" t="s">
        <v>16</v>
      </c>
      <c r="D16" s="32"/>
      <c r="E16" s="32"/>
      <c r="F16" s="32"/>
      <c r="G16" s="32"/>
      <c r="H16" s="32"/>
      <c r="I16" s="32"/>
      <c r="J16" s="32"/>
      <c r="K16" s="32"/>
      <c r="L16" s="15">
        <f>L11+L12+L13+L14+L15</f>
        <v>748317.7</v>
      </c>
    </row>
  </sheetData>
  <mergeCells count="18">
    <mergeCell ref="A16:B16"/>
    <mergeCell ref="C16:K16"/>
    <mergeCell ref="G9:I9"/>
    <mergeCell ref="J9:J10"/>
    <mergeCell ref="K9:K10"/>
    <mergeCell ref="C11:C15"/>
    <mergeCell ref="B11:B15"/>
    <mergeCell ref="L9:L10"/>
    <mergeCell ref="A3:L3"/>
    <mergeCell ref="A4:L4"/>
    <mergeCell ref="A5:L5"/>
    <mergeCell ref="A6:L6"/>
    <mergeCell ref="A8:L8"/>
    <mergeCell ref="A9:A10"/>
    <mergeCell ref="B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2025-06-30T04:10:46Z</cp:lastPrinted>
  <dcterms:created xsi:type="dcterms:W3CDTF">2022-05-11T05:35:44Z</dcterms:created>
  <dcterms:modified xsi:type="dcterms:W3CDTF">2025-06-30T08:02:27Z</dcterms:modified>
</cp:coreProperties>
</file>