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9465" yWindow="225" windowWidth="19545" windowHeight="13740"/>
  </bookViews>
  <sheets>
    <sheet name="НМЦ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/>
  <c r="L5" s="1"/>
  <c r="M5" s="1"/>
  <c r="I6" s="1"/>
  <c r="J5" l="1"/>
  <c r="K5" s="1"/>
</calcChain>
</file>

<file path=xl/sharedStrings.xml><?xml version="1.0" encoding="utf-8"?>
<sst xmlns="http://schemas.openxmlformats.org/spreadsheetml/2006/main" count="24" uniqueCount="24">
  <si>
    <t xml:space="preserve">Приложение
</t>
  </si>
  <si>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</si>
  <si>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</si>
  <si>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</si>
  <si>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</si>
  <si>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</si>
  <si>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</si>
  <si>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</si>
  <si>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</si>
  <si>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</si>
  <si>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</si>
  <si>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</si>
  <si>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</si>
  <si>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</si>
  <si>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0"/>
        <rFont val="Times New Roman"/>
        <charset val="204"/>
      </rPr>
      <t xml:space="preserve">коэффициент вариации цен V (%)           </t>
    </r>
    <r>
      <rPr>
        <i/>
        <sz val="10"/>
        <rFont val="Times New Roman"/>
        <charset val="204"/>
      </rPr>
      <t xml:space="preserve">         (не должен превышать 33%)</t>
    </r>
  </si>
  <si>
    <t>Средняя арифметическая цена за единицу     руб.</t>
  </si>
  <si>
    <t>Расчет Н (МЦК) по формуле                             v - количество (объем) закупаемого товара (работы, услуги);
     ц - ср. цена за единицу    ЦКЕП = v*ц</t>
  </si>
  <si>
    <t xml:space="preserve">В соответствии с описанием предмета закупки </t>
  </si>
  <si>
    <t xml:space="preserve">ед </t>
  </si>
  <si>
    <t>В результате проведенного расчета Н(М)Ц договора составила:</t>
  </si>
  <si>
    <t>рублей</t>
  </si>
  <si>
    <t xml:space="preserve">При определениеии начальной (максимальной) цены Договора  применен метод сопоставимых рыночных цен (анализ рынка). </t>
  </si>
  <si>
    <t>Обоснование начальной (максимальной) цены Договора на  выполнение работ по замене участков трубопроводов коллектора №499</t>
  </si>
  <si>
    <t>Выполнение работ по замене участков трубопровода горячей воды рег.№499</t>
  </si>
</sst>
</file>

<file path=xl/styles.xml><?xml version="1.0" encoding="utf-8"?>
<styleSheet xmlns="http://schemas.openxmlformats.org/spreadsheetml/2006/main">
  <numFmts count="5">
    <numFmt numFmtId="164" formatCode="_-* #\ ##0.00_р_._-;\-* #\ ##0.00_р_._-;_-* &quot;-&quot;??_р_._-;_-@_-"/>
    <numFmt numFmtId="165" formatCode="#\ ##0.00#########"/>
    <numFmt numFmtId="166" formatCode="0.0000"/>
    <numFmt numFmtId="167" formatCode="#\ ##0.00"/>
    <numFmt numFmtId="168" formatCode="_-* #\ ##0.00\ _₽_-;\-* #\ ##0.00\ _₽_-;_-* &quot;-&quot;??\ _₽_-;_-@_-"/>
  </numFmts>
  <fonts count="13">
    <font>
      <sz val="11"/>
      <color theme="1"/>
      <name val="Calibri"/>
      <charset val="204"/>
      <scheme val="minor"/>
    </font>
    <font>
      <sz val="10"/>
      <name val="Times New Roman"/>
      <charset val="204"/>
    </font>
    <font>
      <sz val="12"/>
      <name val="Times New Roman"/>
      <charset val="204"/>
    </font>
    <font>
      <sz val="11"/>
      <name val="Times New Roman"/>
      <charset val="204"/>
    </font>
    <font>
      <sz val="10"/>
      <color indexed="8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0"/>
      <color rgb="FF000000"/>
      <name val="Times New Roman"/>
      <charset val="204"/>
    </font>
    <font>
      <sz val="11"/>
      <color indexed="8"/>
      <name val="Calibri"/>
      <charset val="204"/>
    </font>
    <font>
      <i/>
      <sz val="1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4" fillId="0" borderId="0" xfId="0" applyFont="1" applyFill="1"/>
    <xf numFmtId="0" fontId="1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2" fillId="0" borderId="0" xfId="0" applyFont="1" applyFill="1" applyBorder="1"/>
    <xf numFmtId="0" fontId="5" fillId="0" borderId="0" xfId="0" applyFont="1" applyAlignment="1"/>
    <xf numFmtId="0" fontId="2" fillId="0" borderId="0" xfId="0" applyFont="1"/>
    <xf numFmtId="0" fontId="2" fillId="0" borderId="0" xfId="0" applyFont="1" applyAlignment="1" applyProtection="1">
      <alignment wrapText="1"/>
      <protection locked="0"/>
    </xf>
    <xf numFmtId="166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/>
    <xf numFmtId="0" fontId="4" fillId="0" borderId="0" xfId="0" applyFont="1" applyBorder="1"/>
    <xf numFmtId="0" fontId="6" fillId="0" borderId="1" xfId="0" applyFont="1" applyBorder="1" applyAlignment="1">
      <alignment horizontal="center" vertical="top" wrapText="1"/>
    </xf>
    <xf numFmtId="167" fontId="3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7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top" wrapText="1"/>
    </xf>
    <xf numFmtId="164" fontId="2" fillId="0" borderId="0" xfId="0" applyNumberFormat="1" applyFont="1" applyFill="1"/>
    <xf numFmtId="164" fontId="1" fillId="0" borderId="0" xfId="0" applyNumberFormat="1" applyFont="1"/>
    <xf numFmtId="164" fontId="3" fillId="0" borderId="0" xfId="0" applyNumberFormat="1" applyFont="1" applyFill="1" applyAlignment="1" applyProtection="1">
      <alignment vertical="center"/>
      <protection locked="0"/>
    </xf>
    <xf numFmtId="168" fontId="1" fillId="0" borderId="0" xfId="0" applyNumberFormat="1" applyFont="1"/>
    <xf numFmtId="164" fontId="5" fillId="2" borderId="0" xfId="1" applyFont="1" applyFill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/>
    </xf>
    <xf numFmtId="0" fontId="0" fillId="0" borderId="0" xfId="0" applyFill="1" applyAlignment="1"/>
    <xf numFmtId="0" fontId="2" fillId="0" borderId="0" xfId="0" applyFont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1476375</xdr:rowOff>
    </xdr:from>
    <xdr:to>
      <xdr:col>10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487025" y="3324225"/>
          <a:ext cx="5905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1523440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9751060" y="3114040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zoomScale="80" zoomScaleNormal="80" workbookViewId="0">
      <selection activeCell="B5" sqref="B5"/>
    </sheetView>
  </sheetViews>
  <sheetFormatPr defaultColWidth="9.140625" defaultRowHeight="12.75"/>
  <cols>
    <col min="1" max="1" width="3.140625" style="4" customWidth="1"/>
    <col min="2" max="2" width="25.28515625" style="4" customWidth="1"/>
    <col min="3" max="3" width="14.28515625" style="4" customWidth="1"/>
    <col min="4" max="4" width="4.85546875" style="4" customWidth="1"/>
    <col min="5" max="5" width="6.140625" style="4" customWidth="1"/>
    <col min="6" max="6" width="12.7109375" style="4" customWidth="1"/>
    <col min="7" max="7" width="16.140625" style="4" customWidth="1"/>
    <col min="8" max="8" width="15.7109375" style="4" customWidth="1"/>
    <col min="9" max="9" width="24.42578125" style="4" customWidth="1"/>
    <col min="10" max="10" width="13.42578125" style="4" customWidth="1"/>
    <col min="11" max="11" width="10.140625" style="5" customWidth="1"/>
    <col min="12" max="12" width="18" style="4" customWidth="1"/>
    <col min="13" max="13" width="16.140625" style="4" customWidth="1"/>
    <col min="14" max="16384" width="9.140625" style="4"/>
  </cols>
  <sheetData>
    <row r="1" spans="1:13" s="1" customFormat="1" ht="67.5" customHeight="1">
      <c r="B1" s="6"/>
      <c r="I1" s="45" t="s">
        <v>0</v>
      </c>
      <c r="J1" s="45"/>
      <c r="K1" s="45"/>
      <c r="L1" s="45"/>
      <c r="M1" s="45"/>
    </row>
    <row r="2" spans="1:13" s="1" customFormat="1" ht="39" customHeight="1">
      <c r="A2" s="46" t="s">
        <v>22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1" customFormat="1" ht="39" customHeight="1">
      <c r="A3" s="44" t="s">
        <v>1</v>
      </c>
      <c r="B3" s="44" t="s">
        <v>2</v>
      </c>
      <c r="C3" s="44" t="s">
        <v>3</v>
      </c>
      <c r="D3" s="44" t="s">
        <v>4</v>
      </c>
      <c r="E3" s="44" t="s">
        <v>5</v>
      </c>
      <c r="F3" s="47" t="s">
        <v>6</v>
      </c>
      <c r="G3" s="47"/>
      <c r="H3" s="47"/>
      <c r="I3" s="48" t="s">
        <v>7</v>
      </c>
      <c r="J3" s="48"/>
      <c r="K3" s="48"/>
      <c r="L3" s="49" t="s">
        <v>8</v>
      </c>
      <c r="M3" s="49"/>
    </row>
    <row r="4" spans="1:13" s="1" customFormat="1" ht="144" customHeight="1">
      <c r="A4" s="44"/>
      <c r="B4" s="44"/>
      <c r="C4" s="44"/>
      <c r="D4" s="44"/>
      <c r="E4" s="44"/>
      <c r="F4" s="7" t="s">
        <v>9</v>
      </c>
      <c r="G4" s="7" t="s">
        <v>10</v>
      </c>
      <c r="H4" s="7" t="s">
        <v>11</v>
      </c>
      <c r="I4" s="8" t="s">
        <v>12</v>
      </c>
      <c r="J4" s="8" t="s">
        <v>13</v>
      </c>
      <c r="K4" s="7" t="s">
        <v>14</v>
      </c>
      <c r="L4" s="25" t="s">
        <v>15</v>
      </c>
      <c r="M4" s="25" t="s">
        <v>16</v>
      </c>
    </row>
    <row r="5" spans="1:13" s="1" customFormat="1" ht="94.5" customHeight="1">
      <c r="A5" s="9">
        <v>1</v>
      </c>
      <c r="B5" s="10" t="s">
        <v>23</v>
      </c>
      <c r="C5" s="11" t="s">
        <v>17</v>
      </c>
      <c r="D5" s="12" t="s">
        <v>18</v>
      </c>
      <c r="E5" s="10">
        <v>1</v>
      </c>
      <c r="F5" s="13">
        <v>9822000</v>
      </c>
      <c r="G5" s="13">
        <v>11636230</v>
      </c>
      <c r="H5" s="13">
        <v>11142000</v>
      </c>
      <c r="I5" s="26">
        <f t="shared" ref="I5" si="0">AVERAGE(F5:H5)</f>
        <v>10866743.333333334</v>
      </c>
      <c r="J5" s="27">
        <f t="shared" ref="J5" si="1">SQRT(((SUM((POWER(H5-I5,2)),(POWER(G5-I5,2)),(POWER(F5-I5,2)))/(COLUMNS(F5:H5)-1))))</f>
        <v>937913.80074787966</v>
      </c>
      <c r="K5" s="28">
        <f t="shared" ref="K5" si="2">J5/I5*100</f>
        <v>8.6310477019445546</v>
      </c>
      <c r="L5" s="29">
        <f t="shared" ref="L5" si="3">I5</f>
        <v>10866743.333333334</v>
      </c>
      <c r="M5" s="29">
        <f t="shared" ref="M5" si="4">L5*E5</f>
        <v>10866743.333333334</v>
      </c>
    </row>
    <row r="6" spans="1:13" s="1" customFormat="1" ht="15.75" customHeight="1">
      <c r="A6" s="39" t="s">
        <v>19</v>
      </c>
      <c r="B6" s="39"/>
      <c r="C6" s="39"/>
      <c r="D6" s="39"/>
      <c r="E6" s="39"/>
      <c r="F6" s="39"/>
      <c r="G6" s="39"/>
      <c r="H6" s="39"/>
      <c r="I6" s="38">
        <f>SUM(M5:M5)</f>
        <v>10866743.333333334</v>
      </c>
      <c r="J6" s="30" t="s">
        <v>20</v>
      </c>
      <c r="K6" s="31"/>
      <c r="L6" s="30"/>
      <c r="M6" s="32"/>
    </row>
    <row r="7" spans="1:13" s="2" customFormat="1" ht="66" customHeight="1">
      <c r="A7" s="40" t="s">
        <v>21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s="1" customFormat="1" ht="15.7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2"/>
      <c r="M8" s="42"/>
    </row>
    <row r="9" spans="1:13" s="3" customFormat="1" ht="14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4"/>
      <c r="L9" s="33"/>
      <c r="M9" s="33"/>
    </row>
    <row r="10" spans="1:13" s="2" customFormat="1" ht="16.5" customHeight="1">
      <c r="B10" s="16"/>
      <c r="H10" s="17"/>
      <c r="I10" s="34"/>
    </row>
    <row r="11" spans="1:13" s="2" customFormat="1" ht="16.5" customHeight="1">
      <c r="A11" s="18"/>
      <c r="B11" s="18"/>
      <c r="C11" s="18"/>
      <c r="D11" s="19"/>
      <c r="E11" s="19"/>
      <c r="F11" s="19"/>
      <c r="G11" s="19"/>
      <c r="H11" s="19"/>
      <c r="I11" s="35"/>
      <c r="J11" s="1"/>
      <c r="K11" s="6"/>
      <c r="L11" s="1"/>
      <c r="M11" s="1"/>
    </row>
    <row r="12" spans="1:13" s="1" customFormat="1">
      <c r="K12" s="6"/>
    </row>
    <row r="13" spans="1:13" s="1" customFormat="1" ht="15.75">
      <c r="A13" s="43"/>
      <c r="B13" s="43"/>
      <c r="C13" s="43"/>
      <c r="D13" s="43"/>
      <c r="E13" s="19"/>
      <c r="F13" s="20"/>
      <c r="G13" s="21"/>
      <c r="H13" s="22"/>
      <c r="I13" s="36"/>
      <c r="J13" s="3"/>
      <c r="K13" s="3"/>
      <c r="L13" s="3"/>
      <c r="M13" s="3"/>
    </row>
    <row r="14" spans="1:13" s="1" customFormat="1" ht="15.75">
      <c r="A14" s="2"/>
      <c r="B14" s="2"/>
      <c r="C14" s="2"/>
      <c r="D14" s="2"/>
      <c r="E14" s="2"/>
      <c r="F14" s="2"/>
      <c r="G14" s="2"/>
      <c r="H14" s="17"/>
      <c r="I14" s="2"/>
      <c r="J14" s="2"/>
      <c r="K14" s="2"/>
      <c r="L14" s="2"/>
      <c r="M14" s="2"/>
    </row>
    <row r="15" spans="1:13" ht="15.75">
      <c r="A15" s="2"/>
      <c r="B15" s="2"/>
      <c r="C15" s="2"/>
      <c r="D15" s="2"/>
      <c r="E15" s="2"/>
      <c r="F15" s="2"/>
      <c r="G15" s="2"/>
      <c r="H15" s="17"/>
      <c r="I15" s="2"/>
      <c r="J15" s="2"/>
      <c r="K15" s="2"/>
      <c r="L15" s="2"/>
      <c r="M15" s="2"/>
    </row>
    <row r="16" spans="1:13">
      <c r="A16" s="1"/>
      <c r="B16" s="1"/>
      <c r="C16" s="1"/>
      <c r="D16" s="1"/>
      <c r="E16" s="1"/>
      <c r="F16" s="1"/>
      <c r="G16" s="1"/>
      <c r="H16" s="23"/>
      <c r="I16" s="1"/>
      <c r="J16" s="1"/>
      <c r="K16" s="6"/>
      <c r="L16" s="1"/>
      <c r="M16" s="1"/>
    </row>
    <row r="17" spans="1:13">
      <c r="A17" s="1"/>
      <c r="B17" s="1"/>
      <c r="C17" s="1"/>
      <c r="D17" s="1"/>
      <c r="E17" s="1"/>
      <c r="F17" s="1"/>
      <c r="G17" s="1"/>
      <c r="H17" s="23"/>
      <c r="I17" s="37"/>
      <c r="J17" s="1"/>
      <c r="K17" s="6"/>
      <c r="L17" s="1"/>
      <c r="M17" s="1"/>
    </row>
    <row r="18" spans="1:13">
      <c r="A18" s="1"/>
      <c r="B18" s="1"/>
      <c r="C18" s="1"/>
      <c r="D18" s="1"/>
      <c r="E18" s="1"/>
      <c r="F18" s="1"/>
      <c r="G18" s="1"/>
      <c r="H18" s="23"/>
      <c r="I18" s="1"/>
      <c r="J18" s="1"/>
      <c r="K18" s="6"/>
      <c r="L18" s="1"/>
      <c r="M18" s="1"/>
    </row>
    <row r="19" spans="1:13">
      <c r="H19" s="24"/>
    </row>
    <row r="20" spans="1:13">
      <c r="H20" s="24"/>
    </row>
    <row r="21" spans="1:13">
      <c r="H21" s="24"/>
    </row>
    <row r="22" spans="1:13">
      <c r="H22" s="24"/>
    </row>
  </sheetData>
  <mergeCells count="14">
    <mergeCell ref="I1:M1"/>
    <mergeCell ref="A2:M2"/>
    <mergeCell ref="F3:H3"/>
    <mergeCell ref="I3:K3"/>
    <mergeCell ref="L3:M3"/>
    <mergeCell ref="A6:H6"/>
    <mergeCell ref="A7:M7"/>
    <mergeCell ref="A8:M8"/>
    <mergeCell ref="A13:D13"/>
    <mergeCell ref="A3:A4"/>
    <mergeCell ref="B3:B4"/>
    <mergeCell ref="C3:C4"/>
    <mergeCell ref="D3:D4"/>
    <mergeCell ref="E3:E4"/>
  </mergeCells>
  <pageMargins left="0.511811023622047" right="0.31496062992126" top="0.118110236220472" bottom="0.15748031496063" header="0" footer="0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Тимекс</cp:lastModifiedBy>
  <cp:lastPrinted>2025-06-16T11:36:38Z</cp:lastPrinted>
  <dcterms:created xsi:type="dcterms:W3CDTF">2014-05-19T23:28:00Z</dcterms:created>
  <dcterms:modified xsi:type="dcterms:W3CDTF">2025-07-09T08:30:13Z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DCF77D37DC3049BC94BD2D99EB93FFB3_13</vt:lpwstr>
  </property>
  <property fmtid="{D5CDD505-2E9C-101B-9397-08002B2CF9AE}" pid="3" name="KSOProductBuildVer">
    <vt:lpwstr>1049-12.2.0.13489</vt:lpwstr>
  </property>
</Properties>
</file>