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4" i="1" l="1"/>
  <c r="K13" i="1"/>
  <c r="J14" i="1"/>
  <c r="J13" i="1"/>
  <c r="J12" i="1"/>
  <c r="J10" i="1"/>
  <c r="J9" i="1"/>
  <c r="H14" i="1"/>
  <c r="H13" i="1"/>
  <c r="H12" i="1"/>
  <c r="K12" i="1" s="1"/>
  <c r="H10" i="1"/>
  <c r="H9" i="1"/>
  <c r="F10" i="1"/>
  <c r="K10" i="1" s="1"/>
  <c r="K15" i="1" l="1"/>
</calcChain>
</file>

<file path=xl/sharedStrings.xml><?xml version="1.0" encoding="utf-8"?>
<sst xmlns="http://schemas.openxmlformats.org/spreadsheetml/2006/main" count="25" uniqueCount="22">
  <si>
    <t>№</t>
  </si>
  <si>
    <t>Кол-во</t>
  </si>
  <si>
    <t>Ед.</t>
  </si>
  <si>
    <t>Ширма 1-но секц. без колес ШМ-МСК, ПВХ, МСК-302-01 (1700х800х400)х1</t>
  </si>
  <si>
    <t>шт</t>
  </si>
  <si>
    <t>Маска медицинская одноразовая Гекса Иволга</t>
  </si>
  <si>
    <t>упак</t>
  </si>
  <si>
    <t>Кресло-коляска для инвалидов "Armed", вариант исполнения Н035 (43см, пневмо)</t>
  </si>
  <si>
    <t>Матрац иммобилизационный вакуумный МИВ-2 (взрослый) (2200 х 1250мм, масса не более 7кг)</t>
  </si>
  <si>
    <t>Шприц инсулиновый U-100 однократного применения 1мл с иглой 0,45*12мм (26Gx1/2") (100шт в упаковке)</t>
  </si>
  <si>
    <t>ТКП 1</t>
  </si>
  <si>
    <t>Цена за 1 ед. ТКП 1 от 21.03.2025 № ТТ0637</t>
  </si>
  <si>
    <t>ТКП 2</t>
  </si>
  <si>
    <t>ТКП 3</t>
  </si>
  <si>
    <t>Товар</t>
  </si>
  <si>
    <t>Цена за 1 ед. ТКП 2 от 21.03.2025 № К1 028</t>
  </si>
  <si>
    <t>Цена за 1 ед. ТКП 3 от 21.03.2025 № КМП0760</t>
  </si>
  <si>
    <t>НМЦ с учетом налогов и сборов</t>
  </si>
  <si>
    <t xml:space="preserve"> В целях эффективного использования бюджетных средств использованы минимальные цены за единицу товара по позициям поставщиков   в соответствии со статьей 34 Бюджетного кодекса Российской .
Информация о валюте, используемой для формирования цены контракта и расчетов с поставщиком (подрядчиком, исполнителем) - Российский рубль.
Начальная (максимальная) цена договора составляет: 59 486 (Пятьдесят девять тысяч четыреста восемьдесят шесть) рублей 53 копейки с учетом всех налогов и сборов</t>
  </si>
  <si>
    <t xml:space="preserve">                                              УТВЕРЖДАЮ  
                                                                                     Директор МАУ ДО "СШ "ЮНОСТЬ" 
                                                                                        __________________Н.А. Окунева
</t>
  </si>
  <si>
    <r>
      <rPr>
        <sz val="11"/>
        <color theme="1"/>
        <rFont val="Times New Roman"/>
        <family val="1"/>
        <charset val="204"/>
      </rPr>
      <t xml:space="preserve">Обоснование начальной (максимальной) цены договора на </t>
    </r>
    <r>
      <rPr>
        <b/>
        <sz val="11"/>
        <color theme="1"/>
        <rFont val="Times New Roman"/>
        <family val="1"/>
        <charset val="204"/>
      </rPr>
      <t xml:space="preserve">
поставку медицинских изделий и расходных материалов МАУ ДО "СШ "ЮНОСТЬ"</t>
    </r>
  </si>
  <si>
    <t>Расчет НМЦ произведен методом сопоставимых рыночных цен (анализ рынка), в соответствии с Методическими рекомендациями, утвержденными Приказом Минэкономразвития России от 02.10.2013 г. №  567. 
В цену договора должны входить все предусмотренные законодательством Российской Федерации налоги и сборы, страхование, затраты, связанные с его производством, транспортировкой, хранением, упаковкой, поверкой, доставкой, предоставлением документов, предусмотренных договором, таможенные и другие расходы.
В целях получения ценовой информации были направлены запросы потенциальным поставщикам. 
По результатам запросов получено 3 коммерческих предложения:
Срок поставки товара с момента заклбчения договора до 30.08.2025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</si>
</sst>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0" fontId="3" fillId="0" borderId="0" xfId="0" applyFont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16" zoomScale="145" zoomScaleNormal="145" workbookViewId="0">
      <selection activeCell="A6" sqref="A6:L6"/>
    </sheetView>
  </sheetViews>
  <sheetFormatPr defaultRowHeight="15" x14ac:dyDescent="0.25"/>
  <cols>
    <col min="1" max="1" width="4.5703125" style="1" customWidth="1"/>
    <col min="2" max="2" width="30.7109375" style="1" customWidth="1"/>
    <col min="3" max="3" width="5.5703125" style="2" customWidth="1"/>
    <col min="4" max="4" width="6" style="1" customWidth="1"/>
    <col min="5" max="5" width="9.140625" style="1"/>
    <col min="6" max="6" width="9.140625" style="4"/>
    <col min="7" max="7" width="9.140625" style="1"/>
    <col min="8" max="8" width="9.140625" style="4" customWidth="1"/>
    <col min="10" max="10" width="9.140625" style="5"/>
    <col min="11" max="11" width="10.85546875" bestFit="1" customWidth="1"/>
  </cols>
  <sheetData>
    <row r="1" spans="1:13" x14ac:dyDescent="0.25">
      <c r="C1" s="18" t="s">
        <v>19</v>
      </c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36" customHeight="1" x14ac:dyDescent="0.25">
      <c r="A5" s="20" t="s">
        <v>20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23.75" customHeight="1" thickBot="1" x14ac:dyDescent="0.3">
      <c r="A6" s="11" t="s">
        <v>21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3" s="10" customFormat="1" ht="18" customHeight="1" x14ac:dyDescent="0.25">
      <c r="A7" s="14" t="s">
        <v>0</v>
      </c>
      <c r="B7" s="14" t="s">
        <v>14</v>
      </c>
      <c r="C7" s="14" t="s">
        <v>1</v>
      </c>
      <c r="D7" s="14" t="s">
        <v>2</v>
      </c>
      <c r="E7" s="14" t="s">
        <v>11</v>
      </c>
      <c r="F7" s="16" t="s">
        <v>10</v>
      </c>
      <c r="G7" s="14" t="s">
        <v>15</v>
      </c>
      <c r="H7" s="16" t="s">
        <v>12</v>
      </c>
      <c r="I7" s="14" t="s">
        <v>16</v>
      </c>
      <c r="J7" s="16" t="s">
        <v>13</v>
      </c>
      <c r="K7" s="14" t="s">
        <v>17</v>
      </c>
    </row>
    <row r="8" spans="1:13" s="10" customFormat="1" ht="51.75" customHeight="1" thickBot="1" x14ac:dyDescent="0.3">
      <c r="A8" s="15"/>
      <c r="B8" s="15"/>
      <c r="C8" s="15"/>
      <c r="D8" s="15"/>
      <c r="E8" s="15"/>
      <c r="F8" s="17"/>
      <c r="G8" s="15"/>
      <c r="H8" s="17"/>
      <c r="I8" s="15"/>
      <c r="J8" s="17"/>
      <c r="K8" s="15"/>
    </row>
    <row r="9" spans="1:13" s="5" customFormat="1" ht="29.25" customHeight="1" thickBot="1" x14ac:dyDescent="0.3">
      <c r="A9" s="6">
        <v>1</v>
      </c>
      <c r="B9" s="7" t="s">
        <v>3</v>
      </c>
      <c r="C9" s="8">
        <v>1</v>
      </c>
      <c r="D9" s="7" t="s">
        <v>4</v>
      </c>
      <c r="E9" s="3">
        <v>3519.08</v>
      </c>
      <c r="F9" s="3">
        <v>3519.08</v>
      </c>
      <c r="G9" s="3">
        <v>3800</v>
      </c>
      <c r="H9" s="3">
        <f>G9*C9</f>
        <v>3800</v>
      </c>
      <c r="I9" s="3">
        <v>3750</v>
      </c>
      <c r="J9" s="3">
        <f>I9*C9</f>
        <v>3750</v>
      </c>
      <c r="K9" s="3">
        <v>3519.08</v>
      </c>
    </row>
    <row r="10" spans="1:13" s="5" customFormat="1" ht="22.5" customHeight="1" x14ac:dyDescent="0.25">
      <c r="A10" s="21">
        <v>2</v>
      </c>
      <c r="B10" s="21" t="s">
        <v>5</v>
      </c>
      <c r="C10" s="16">
        <v>2</v>
      </c>
      <c r="D10" s="21" t="s">
        <v>6</v>
      </c>
      <c r="E10" s="12">
        <v>412.1</v>
      </c>
      <c r="F10" s="12">
        <f>E10*C10</f>
        <v>824.2</v>
      </c>
      <c r="G10" s="12">
        <v>465.67</v>
      </c>
      <c r="H10" s="12">
        <f>G10*C10</f>
        <v>931.34</v>
      </c>
      <c r="I10" s="12">
        <v>486.28</v>
      </c>
      <c r="J10" s="12">
        <f t="shared" ref="J10" si="0">I10*C10</f>
        <v>972.56</v>
      </c>
      <c r="K10" s="12">
        <f>F10</f>
        <v>824.2</v>
      </c>
    </row>
    <row r="11" spans="1:13" s="5" customFormat="1" ht="6" customHeight="1" thickBot="1" x14ac:dyDescent="0.3">
      <c r="A11" s="22"/>
      <c r="B11" s="22"/>
      <c r="C11" s="17"/>
      <c r="D11" s="22"/>
      <c r="E11" s="13"/>
      <c r="F11" s="13"/>
      <c r="G11" s="13"/>
      <c r="H11" s="13"/>
      <c r="I11" s="13"/>
      <c r="J11" s="13"/>
      <c r="K11" s="13"/>
    </row>
    <row r="12" spans="1:13" s="5" customFormat="1" ht="23.25" thickBot="1" x14ac:dyDescent="0.3">
      <c r="A12" s="6">
        <v>3</v>
      </c>
      <c r="B12" s="7" t="s">
        <v>7</v>
      </c>
      <c r="C12" s="8">
        <v>1</v>
      </c>
      <c r="D12" s="7" t="s">
        <v>4</v>
      </c>
      <c r="E12" s="3">
        <v>17000</v>
      </c>
      <c r="F12" s="3">
        <v>17000</v>
      </c>
      <c r="G12" s="3">
        <v>16950</v>
      </c>
      <c r="H12" s="3">
        <f>G12*C12</f>
        <v>16950</v>
      </c>
      <c r="I12" s="3">
        <v>17700</v>
      </c>
      <c r="J12" s="3">
        <f>I12*C12</f>
        <v>17700</v>
      </c>
      <c r="K12" s="3">
        <f>H12</f>
        <v>16950</v>
      </c>
    </row>
    <row r="13" spans="1:13" s="5" customFormat="1" ht="34.5" thickBot="1" x14ac:dyDescent="0.3">
      <c r="A13" s="6">
        <v>4</v>
      </c>
      <c r="B13" s="7" t="s">
        <v>8</v>
      </c>
      <c r="C13" s="8">
        <v>1</v>
      </c>
      <c r="D13" s="7" t="s">
        <v>4</v>
      </c>
      <c r="E13" s="3">
        <v>37332.25</v>
      </c>
      <c r="F13" s="3">
        <v>37332.25</v>
      </c>
      <c r="G13" s="3">
        <v>41055.440000000002</v>
      </c>
      <c r="H13" s="3">
        <f t="shared" ref="H13" si="1">G13*C13</f>
        <v>41055.440000000002</v>
      </c>
      <c r="I13" s="3">
        <v>42872.06</v>
      </c>
      <c r="J13" s="3">
        <f t="shared" ref="J13" si="2">I13*C13</f>
        <v>42872.06</v>
      </c>
      <c r="K13" s="3">
        <f t="shared" ref="K13" si="3">F13</f>
        <v>37332.25</v>
      </c>
    </row>
    <row r="14" spans="1:13" s="5" customFormat="1" ht="34.5" thickBot="1" x14ac:dyDescent="0.3">
      <c r="A14" s="6">
        <v>5</v>
      </c>
      <c r="B14" s="7" t="s">
        <v>9</v>
      </c>
      <c r="C14" s="8">
        <v>100</v>
      </c>
      <c r="D14" s="7" t="s">
        <v>4</v>
      </c>
      <c r="E14" s="3">
        <v>8.61</v>
      </c>
      <c r="F14" s="3">
        <v>861</v>
      </c>
      <c r="G14" s="3">
        <v>9.73</v>
      </c>
      <c r="H14" s="3">
        <f>G14*C14</f>
        <v>973</v>
      </c>
      <c r="I14" s="3">
        <v>10.16</v>
      </c>
      <c r="J14" s="3">
        <f>I14*C14</f>
        <v>1016</v>
      </c>
      <c r="K14" s="3">
        <f>F14</f>
        <v>861</v>
      </c>
    </row>
    <row r="15" spans="1:13" ht="15.75" thickBot="1" x14ac:dyDescent="0.3">
      <c r="K15" s="3">
        <f>SUM(K9:K14)</f>
        <v>59486.53</v>
      </c>
    </row>
    <row r="17" spans="1:11" ht="139.5" customHeight="1" x14ac:dyDescent="0.25">
      <c r="A17" s="11" t="s">
        <v>18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</sheetData>
  <mergeCells count="26">
    <mergeCell ref="A6:L6"/>
    <mergeCell ref="C1:M4"/>
    <mergeCell ref="A5:M5"/>
    <mergeCell ref="G10:G11"/>
    <mergeCell ref="B10:B11"/>
    <mergeCell ref="H10:H11"/>
    <mergeCell ref="I7:I8"/>
    <mergeCell ref="J7:J8"/>
    <mergeCell ref="A10:A11"/>
    <mergeCell ref="C10:C11"/>
    <mergeCell ref="D10:D11"/>
    <mergeCell ref="E10:E11"/>
    <mergeCell ref="F10:F11"/>
    <mergeCell ref="H7:H8"/>
    <mergeCell ref="A7:A8"/>
    <mergeCell ref="B7:B8"/>
    <mergeCell ref="A17:K17"/>
    <mergeCell ref="J10:J11"/>
    <mergeCell ref="K10:K11"/>
    <mergeCell ref="K7:K8"/>
    <mergeCell ref="I10:I11"/>
    <mergeCell ref="F7:F8"/>
    <mergeCell ref="C7:C8"/>
    <mergeCell ref="D7:D8"/>
    <mergeCell ref="E7:E8"/>
    <mergeCell ref="G7:G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Аликсей</dc:creator>
  <cp:lastModifiedBy>Аликсей</cp:lastModifiedBy>
  <cp:lastPrinted>2025-03-23T16:16:44Z</cp:lastPrinted>
  <dcterms:created xsi:type="dcterms:W3CDTF">2025-03-23T15:23:19Z</dcterms:created>
  <dcterms:modified xsi:type="dcterms:W3CDTF">2025-07-30T12:36:39Z</dcterms:modified>
</cp:coreProperties>
</file>