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ja\Desktop\15.10.2025\АДД охрана\"/>
    </mc:Choice>
  </mc:AlternateContent>
  <xr:revisionPtr revIDLastSave="0" documentId="13_ncr:1_{CDFBEF84-3376-4038-8A1C-EA51D7F165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K5" i="1" s="1"/>
  <c r="L5" i="1" l="1"/>
  <c r="M5" i="1" s="1"/>
  <c r="I6" i="1" s="1"/>
</calcChain>
</file>

<file path=xl/sharedStrings.xml><?xml version="1.0" encoding="utf-8"?>
<sst xmlns="http://schemas.openxmlformats.org/spreadsheetml/2006/main" count="24" uniqueCount="24">
  <si>
    <t xml:space="preserve">Приложение
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</si>
  <si>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</si>
  <si>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</si>
  <si>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</si>
  <si>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</si>
  <si>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</si>
  <si>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</si>
  <si>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</si>
  <si>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</si>
  <si>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</si>
  <si>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</si>
  <si>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</si>
  <si>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</si>
  <si>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</si>
  <si>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</si>
  <si>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</si>
  <si>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</si>
  <si>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</si>
  <si>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</si>
  <si>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</si>
  <si>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 xml:space="preserve">Обоснование начальной (максимальной) цены Договора на оказание услуг 24-часовой физической охраны здания МАДОУ г. Нижневартовска ДС №25 «Семицветик» и прилегающей к нему территории
</t>
  </si>
  <si>
    <t xml:space="preserve">оказание услуг 24-часовой физической охраны здания МАДОУ г. Нижневартовска ДС №25 «Семицветик» и прилегающей к нему территории
</t>
  </si>
  <si>
    <t>чел/час</t>
  </si>
  <si>
    <t xml:space="preserve">При определениеии начальной (максимальной) цены Договора на оказание услуг 24-часовой физической охраны здания МАДОУ г. Нижневартовска ДС №25 «Семицветик» и прилегающей к нему территории применен метод сопоставимых рыночных цен (анализ рынка). 
 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</si>
</sst>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0.0000"/>
    <numFmt numFmtId="166" formatCode="#\ ##0.00"/>
    <numFmt numFmtId="167" formatCode="_-* #\ ##0.00\ _₽_-;\-* #\ ##0.00\ _₽_-;_-* &quot;-&quot;??\ _₽_-;_-@_-"/>
  </numFmts>
  <fonts count="10" x14ac:knownFonts="1"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/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Fill="1" applyBorder="1"/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4" fontId="5" fillId="2" borderId="0" xfId="1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top" wrapText="1"/>
    </xf>
    <xf numFmtId="164" fontId="2" fillId="0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 applyFill="1" applyAlignment="1" applyProtection="1">
      <alignment vertical="center"/>
      <protection locked="0"/>
    </xf>
    <xf numFmtId="167" fontId="1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751060" y="3114040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80" zoomScaleNormal="80" workbookViewId="0">
      <selection activeCell="L21" sqref="L21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20.5703125" style="4" customWidth="1"/>
    <col min="4" max="4" width="8.42578125" style="4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24.42578125" style="4" customWidth="1"/>
    <col min="10" max="10" width="13.42578125" style="4" customWidth="1"/>
    <col min="11" max="11" width="10.140625" style="5" customWidth="1"/>
    <col min="12" max="12" width="18" style="4" customWidth="1"/>
    <col min="13" max="13" width="16.140625" style="4" customWidth="1"/>
    <col min="14" max="16384" width="9.140625" style="4"/>
  </cols>
  <sheetData>
    <row r="1" spans="1:13" s="1" customFormat="1" ht="67.5" customHeight="1" x14ac:dyDescent="0.2">
      <c r="B1" s="6"/>
      <c r="I1" s="36" t="s">
        <v>0</v>
      </c>
      <c r="J1" s="36"/>
      <c r="K1" s="36"/>
      <c r="L1" s="36"/>
      <c r="M1" s="36"/>
    </row>
    <row r="2" spans="1:13" s="1" customFormat="1" ht="45.75" customHeight="1" x14ac:dyDescent="0.2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1" customFormat="1" ht="39" customHeight="1" x14ac:dyDescent="0.2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38" t="s">
        <v>6</v>
      </c>
      <c r="G3" s="38"/>
      <c r="H3" s="38"/>
      <c r="I3" s="39" t="s">
        <v>7</v>
      </c>
      <c r="J3" s="39"/>
      <c r="K3" s="39"/>
      <c r="L3" s="40" t="s">
        <v>8</v>
      </c>
      <c r="M3" s="40"/>
    </row>
    <row r="4" spans="1:13" s="1" customFormat="1" ht="144" customHeight="1" x14ac:dyDescent="0.2">
      <c r="A4" s="46"/>
      <c r="B4" s="46"/>
      <c r="C4" s="46"/>
      <c r="D4" s="46"/>
      <c r="E4" s="46"/>
      <c r="F4" s="7" t="s">
        <v>9</v>
      </c>
      <c r="G4" s="7" t="s">
        <v>10</v>
      </c>
      <c r="H4" s="7" t="s">
        <v>11</v>
      </c>
      <c r="I4" s="8" t="s">
        <v>12</v>
      </c>
      <c r="J4" s="8" t="s">
        <v>13</v>
      </c>
      <c r="K4" s="7" t="s">
        <v>14</v>
      </c>
      <c r="L4" s="21" t="s">
        <v>15</v>
      </c>
      <c r="M4" s="21" t="s">
        <v>16</v>
      </c>
    </row>
    <row r="5" spans="1:13" s="1" customFormat="1" ht="90" x14ac:dyDescent="0.2">
      <c r="A5" s="35">
        <v>1</v>
      </c>
      <c r="B5" s="9" t="s">
        <v>21</v>
      </c>
      <c r="C5" s="9" t="s">
        <v>17</v>
      </c>
      <c r="D5" s="9" t="s">
        <v>22</v>
      </c>
      <c r="E5" s="9">
        <v>4560</v>
      </c>
      <c r="F5" s="9">
        <v>250</v>
      </c>
      <c r="G5" s="9">
        <v>230</v>
      </c>
      <c r="H5" s="9">
        <v>270</v>
      </c>
      <c r="I5" s="22">
        <f t="shared" ref="I5" si="0">AVERAGE(F5:H5)</f>
        <v>250</v>
      </c>
      <c r="J5" s="23">
        <f t="shared" ref="J5" si="1">SQRT(((SUM((POWER(H5-I5,2)),(POWER(G5-I5,2)),(POWER(F5-I5,2)))/(COLUMNS(F5:H5)-1))))</f>
        <v>20</v>
      </c>
      <c r="K5" s="24">
        <f t="shared" ref="K5" si="2">J5/I5*100</f>
        <v>8</v>
      </c>
      <c r="L5" s="25">
        <f t="shared" ref="L5" si="3">I5</f>
        <v>250</v>
      </c>
      <c r="M5" s="25">
        <f t="shared" ref="M5" si="4">L5*E5</f>
        <v>1140000</v>
      </c>
    </row>
    <row r="6" spans="1:13" s="1" customFormat="1" ht="15.75" customHeight="1" x14ac:dyDescent="0.2">
      <c r="A6" s="41" t="s">
        <v>18</v>
      </c>
      <c r="B6" s="41"/>
      <c r="C6" s="41"/>
      <c r="D6" s="41"/>
      <c r="E6" s="41"/>
      <c r="F6" s="41"/>
      <c r="G6" s="41"/>
      <c r="H6" s="41"/>
      <c r="I6" s="26">
        <f>SUM(M5:M5)</f>
        <v>1140000</v>
      </c>
      <c r="J6" s="27" t="s">
        <v>19</v>
      </c>
      <c r="K6" s="28"/>
      <c r="L6" s="27"/>
      <c r="M6" s="29"/>
    </row>
    <row r="7" spans="1:13" s="2" customFormat="1" ht="46.5" customHeight="1" x14ac:dyDescent="0.25">
      <c r="A7" s="42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s="1" customFormat="1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4"/>
      <c r="M8" s="44"/>
    </row>
    <row r="9" spans="1:13" s="3" customFormat="1" ht="14.2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0"/>
      <c r="L9" s="30"/>
      <c r="M9" s="30"/>
    </row>
    <row r="10" spans="1:13" s="2" customFormat="1" ht="16.5" customHeight="1" x14ac:dyDescent="0.25">
      <c r="B10" s="12"/>
      <c r="H10" s="13"/>
      <c r="I10" s="31"/>
    </row>
    <row r="11" spans="1:13" s="2" customFormat="1" ht="16.5" customHeight="1" x14ac:dyDescent="0.25">
      <c r="A11" s="14"/>
      <c r="B11" s="14"/>
      <c r="C11" s="14"/>
      <c r="D11" s="15"/>
      <c r="E11" s="15"/>
      <c r="F11" s="15"/>
      <c r="G11" s="15"/>
      <c r="H11" s="15"/>
      <c r="I11" s="32"/>
      <c r="J11" s="1"/>
      <c r="K11" s="6"/>
      <c r="L11" s="1"/>
      <c r="M11" s="1"/>
    </row>
    <row r="12" spans="1:13" s="1" customFormat="1" x14ac:dyDescent="0.2">
      <c r="K12" s="6"/>
    </row>
    <row r="13" spans="1:13" s="1" customFormat="1" ht="15.75" x14ac:dyDescent="0.25">
      <c r="A13" s="45"/>
      <c r="B13" s="45"/>
      <c r="C13" s="45"/>
      <c r="D13" s="45"/>
      <c r="E13" s="15"/>
      <c r="F13" s="16"/>
      <c r="G13" s="17"/>
      <c r="H13" s="18"/>
      <c r="I13" s="33"/>
      <c r="J13" s="3"/>
      <c r="K13" s="3"/>
      <c r="L13" s="3"/>
      <c r="M13" s="3"/>
    </row>
    <row r="14" spans="1:13" s="1" customFormat="1" ht="15.75" x14ac:dyDescent="0.25">
      <c r="A14" s="2"/>
      <c r="B14" s="2"/>
      <c r="C14" s="2"/>
      <c r="D14" s="2"/>
      <c r="E14" s="2"/>
      <c r="F14" s="2"/>
      <c r="G14" s="2"/>
      <c r="H14" s="13"/>
      <c r="I14" s="2"/>
      <c r="J14" s="2"/>
      <c r="K14" s="2"/>
      <c r="L14" s="2"/>
      <c r="M14" s="2"/>
    </row>
    <row r="15" spans="1:13" ht="15.75" x14ac:dyDescent="0.25">
      <c r="A15" s="2"/>
      <c r="B15" s="2"/>
      <c r="C15" s="2"/>
      <c r="D15" s="2"/>
      <c r="E15" s="2"/>
      <c r="F15" s="2"/>
      <c r="G15" s="2"/>
      <c r="H15" s="13"/>
      <c r="I15" s="2"/>
      <c r="J15" s="2"/>
      <c r="K15" s="2"/>
      <c r="L15" s="2"/>
      <c r="M15" s="2"/>
    </row>
    <row r="16" spans="1:13" x14ac:dyDescent="0.2">
      <c r="A16" s="1"/>
      <c r="B16" s="1"/>
      <c r="C16" s="1"/>
      <c r="D16" s="1"/>
      <c r="E16" s="1"/>
      <c r="F16" s="1"/>
      <c r="G16" s="1"/>
      <c r="H16" s="19"/>
      <c r="I16" s="1"/>
      <c r="J16" s="1"/>
      <c r="K16" s="6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9"/>
      <c r="I17" s="34"/>
      <c r="J17" s="1"/>
      <c r="K17" s="6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9"/>
      <c r="I18" s="1"/>
      <c r="J18" s="1"/>
      <c r="K18" s="6"/>
      <c r="L18" s="1"/>
      <c r="M18" s="1"/>
    </row>
    <row r="19" spans="1:13" x14ac:dyDescent="0.2">
      <c r="H19" s="20"/>
    </row>
    <row r="20" spans="1:13" x14ac:dyDescent="0.2">
      <c r="H20" s="20"/>
    </row>
    <row r="21" spans="1:13" x14ac:dyDescent="0.2">
      <c r="H21" s="20"/>
    </row>
    <row r="22" spans="1:13" x14ac:dyDescent="0.2">
      <c r="H22" s="20"/>
    </row>
  </sheetData>
  <mergeCells count="14">
    <mergeCell ref="A6:H6"/>
    <mergeCell ref="A7:M7"/>
    <mergeCell ref="A8:M8"/>
    <mergeCell ref="A13:D13"/>
    <mergeCell ref="A3:A4"/>
    <mergeCell ref="B3:B4"/>
    <mergeCell ref="C3:C4"/>
    <mergeCell ref="D3:D4"/>
    <mergeCell ref="E3:E4"/>
    <mergeCell ref="I1:M1"/>
    <mergeCell ref="A2:M2"/>
    <mergeCell ref="F3:H3"/>
    <mergeCell ref="I3:K3"/>
    <mergeCell ref="L3:M3"/>
  </mergeCells>
  <pageMargins left="0.511811023622047" right="0.31496062992126" top="0.118110236220472" bottom="0.15748031496063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Анатолий Жерновков Алексеевич</cp:lastModifiedBy>
  <cp:lastPrinted>2021-08-04T10:11:00Z</cp:lastPrinted>
  <dcterms:created xsi:type="dcterms:W3CDTF">2014-05-19T23:28:00Z</dcterms:created>
  <dcterms:modified xsi:type="dcterms:W3CDTF">2025-10-15T05:17:29Z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EA2DE44703C64FF0AB56546B00979619_13</vt:lpwstr>
  </property>
  <property fmtid="{D5CDD505-2E9C-101B-9397-08002B2CF9AE}" pid="3" name="KSOProductBuildVer">
    <vt:lpwstr>1049-12.2.0.13266</vt:lpwstr>
  </property>
</Properties>
</file>