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500" yWindow="1395" windowWidth="29535" windowHeight="17265"/>
  </bookViews>
  <sheets>
    <sheet name="Лист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4" i="1" l="1"/>
  <c r="AD12" i="1"/>
</calcChain>
</file>

<file path=xl/sharedStrings.xml><?xml version="1.0" encoding="utf-8"?>
<sst xmlns="http://schemas.openxmlformats.org/spreadsheetml/2006/main" count="115" uniqueCount="76">
  <si>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</si>
  <si>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</si>
  <si>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</si>
  <si>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</si>
  <si>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</si>
  <si>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</si>
  <si>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</si>
  <si>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</si>
  <si>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</si>
  <si>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</si>
  <si>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</si>
  <si>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</si>
  <si>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</si>
  <si>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</si>
  <si>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</si>
  <si>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</si>
  <si>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</si>
  <si>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</si>
  <si>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</si>
  <si>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</si>
  <si>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</si>
  <si>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</si>
  <si>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</si>
  <si>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</si>
  <si>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</si>
  <si>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</si>
  <si>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</si>
  <si>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</si>
  <si>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</si>
  <si>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</si>
  <si>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</si>
  <si>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</si>
  <si>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</si>
  <si>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</si>
  <si>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</si>
  <si>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</si>
  <si>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</si>
  <si>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</si>
  <si>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</si>
  <si>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</si>
  <si>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</si>
  <si>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</si>
  <si>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</si>
  <si>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</si>
  <si>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</si>
  <si>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</si>
  <si>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</si>
  <si>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</si>
  <si>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</si>
  <si>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</si>
  <si>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</si>
  <si>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</si>
  <si>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 xml:space="preserve">Бумага SvetoCopy </t>
  </si>
  <si>
    <t>пач</t>
  </si>
  <si>
    <t>853,63 (17%*)
Контракт в ЕИС №3246900355225000058</t>
  </si>
  <si>
    <t>756,10 (13%*)
Контракт в ЕИС №3245400557125000045</t>
  </si>
  <si>
    <t>491,00 
Контракт в ЕИС №3240701132024000010</t>
  </si>
  <si>
    <t>17.12.14.110</t>
  </si>
  <si>
    <t>2</t>
  </si>
  <si>
    <t xml:space="preserve">Бумага </t>
  </si>
  <si>
    <t>396,88 (13%*, 12.17%**)
Контракт в ЕИС №1246501510924000066</t>
  </si>
  <si>
    <t>356,82 (13%*, 7.79%**)
Контракт в ЕИС №2222200666324000102</t>
  </si>
  <si>
    <t>298,36 (17%*)
Контракт в ЕИС №3244300623825000031</t>
  </si>
  <si>
    <t>Поставщик 1</t>
  </si>
  <si>
    <t>Поставщик 2</t>
  </si>
  <si>
    <t>Поставщик 3</t>
  </si>
  <si>
    <t>Дата подготовки обоснования НМЦК:10.02.2026</t>
  </si>
  <si>
    <t xml:space="preserve">Поставка бумаги для офисной техники 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</si>
  <si>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</si>
  <si>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</si>
  <si>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</si>
  <si>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</si>
  <si>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</si>
  <si>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</si>
  <si>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</si>
  <si>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На основании проведенного анализа рынка и расчетов, НМЦК составляет: 350 405,00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</si>
</sst>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zakupki.gov.ru/epz/contract/contractCard/common-info.html?reestrNumber=324070113202400001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zakupki.gov.ru/epz/contract/contractCard/common-info.html?reestrNumber=3245400557125000045" TargetMode="External"/><Relationship Id="rId1" Type="http://schemas.openxmlformats.org/officeDocument/2006/relationships/hyperlink" Target="http://zakupki.gov.ru/epz/contract/contractCard/common-info.html?reestrNumber=3246900355225000058" TargetMode="External"/><Relationship Id="rId6" Type="http://schemas.openxmlformats.org/officeDocument/2006/relationships/hyperlink" Target="http://zakupki.gov.ru/epz/contract/contractCard/common-info.html?reestrNumber=3244300623825000031" TargetMode="External"/><Relationship Id="rId5" Type="http://schemas.openxmlformats.org/officeDocument/2006/relationships/hyperlink" Target="http://zakupki.gov.ru/epz/contract/contractCard/common-info.html?reestrNumber=2222200666324000102" TargetMode="External"/><Relationship Id="rId4" Type="http://schemas.openxmlformats.org/officeDocument/2006/relationships/hyperlink" Target="http://zakupki.gov.ru/epz/contract/contractCard/common-info.html?reestrNumber=1246501510924000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8"/>
  <sheetViews>
    <sheetView tabSelected="1" view="pageBreakPreview" topLeftCell="A7" zoomScaleNormal="100" zoomScaleSheetLayoutView="100" workbookViewId="0">
      <selection activeCell="B13" sqref="B13:C13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30" t="s">
        <v>2</v>
      </c>
      <c r="B6" s="30"/>
      <c r="C6" s="38" t="s">
        <v>70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</row>
    <row r="7" spans="1:32" ht="42" customHeight="1" x14ac:dyDescent="0.25">
      <c r="A7" s="30" t="s">
        <v>68</v>
      </c>
      <c r="B7" s="30"/>
      <c r="C7" s="38" t="s">
        <v>69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2" ht="43.5" customHeight="1" x14ac:dyDescent="0.25">
      <c r="A8" s="33" t="s">
        <v>67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6"/>
    </row>
    <row r="9" spans="1:32" ht="125.25" customHeight="1" x14ac:dyDescent="0.25">
      <c r="A9" s="31" t="s">
        <v>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1:32" ht="30" customHeight="1" x14ac:dyDescent="0.25">
      <c r="A10" s="30" t="s">
        <v>4</v>
      </c>
      <c r="B10" s="30" t="s">
        <v>5</v>
      </c>
      <c r="C10" s="30"/>
      <c r="D10" s="32" t="s">
        <v>6</v>
      </c>
      <c r="E10" s="30" t="s">
        <v>7</v>
      </c>
      <c r="F10" s="32" t="s">
        <v>8</v>
      </c>
      <c r="G10" s="6" t="s">
        <v>63</v>
      </c>
      <c r="H10" s="6" t="s">
        <v>64</v>
      </c>
      <c r="I10" s="6" t="s">
        <v>65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2" t="s">
        <v>71</v>
      </c>
      <c r="AD10" s="8" t="s">
        <v>28</v>
      </c>
    </row>
    <row r="11" spans="1:32" ht="45" customHeight="1" x14ac:dyDescent="0.25">
      <c r="A11" s="30"/>
      <c r="B11" s="30"/>
      <c r="C11" s="30"/>
      <c r="D11" s="32"/>
      <c r="E11" s="30"/>
      <c r="F11" s="32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2"/>
      <c r="AD11" s="10"/>
    </row>
    <row r="12" spans="1:32" ht="52.5" customHeight="1" x14ac:dyDescent="0.25">
      <c r="A12" s="11" t="s">
        <v>51</v>
      </c>
      <c r="B12" s="30" t="s">
        <v>52</v>
      </c>
      <c r="C12" s="30"/>
      <c r="D12" s="7" t="s">
        <v>57</v>
      </c>
      <c r="E12" s="11" t="s">
        <v>53</v>
      </c>
      <c r="F12" s="12">
        <v>250</v>
      </c>
      <c r="G12" s="24" t="s">
        <v>54</v>
      </c>
      <c r="H12" s="25" t="s">
        <v>55</v>
      </c>
      <c r="I12" s="26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187.66</v>
      </c>
      <c r="AB12" s="6">
        <v>26.8</v>
      </c>
      <c r="AC12" s="6">
        <v>700.24</v>
      </c>
      <c r="AD12" s="6">
        <f>AC12*F12</f>
        <v>175060</v>
      </c>
      <c r="AE12" s="13"/>
      <c r="AF12" s="13"/>
    </row>
    <row r="13" spans="1:32" ht="52.5" customHeight="1" x14ac:dyDescent="0.25">
      <c r="A13" s="11" t="s">
        <v>58</v>
      </c>
      <c r="B13" s="30" t="s">
        <v>59</v>
      </c>
      <c r="C13" s="30"/>
      <c r="D13" s="7" t="s">
        <v>57</v>
      </c>
      <c r="E13" s="11" t="s">
        <v>53</v>
      </c>
      <c r="F13" s="12">
        <v>500</v>
      </c>
      <c r="G13" s="27" t="s">
        <v>60</v>
      </c>
      <c r="H13" s="28" t="s">
        <v>61</v>
      </c>
      <c r="I13" s="29" t="s">
        <v>62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49.55</v>
      </c>
      <c r="AB13" s="6">
        <v>14.13</v>
      </c>
      <c r="AC13" s="6">
        <v>350.69</v>
      </c>
      <c r="AD13" s="6">
        <v>175345</v>
      </c>
      <c r="AE13" s="13"/>
      <c r="AF13" s="13"/>
    </row>
    <row r="14" spans="1:32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C14" s="11" t="s">
        <v>47</v>
      </c>
      <c r="AD14" s="6">
        <f>SUM(AD12:AD13)</f>
        <v>350405</v>
      </c>
    </row>
    <row r="15" spans="1:32" x14ac:dyDescent="0.25">
      <c r="A15" s="42" t="s">
        <v>75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4"/>
    </row>
    <row r="16" spans="1:32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</row>
    <row r="18" spans="1:30" x14ac:dyDescent="0.25">
      <c r="A18" s="45" t="s">
        <v>66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</row>
    <row r="19" spans="1:30" x14ac:dyDescent="0.25">
      <c r="A19" s="46" t="s">
        <v>72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x14ac:dyDescent="0.25">
      <c r="A20" s="46" t="s">
        <v>73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1:30" ht="15.75" thickBot="1" x14ac:dyDescent="0.3">
      <c r="A21" s="1"/>
      <c r="B21" s="1"/>
      <c r="C21" s="1"/>
      <c r="D21" s="1"/>
      <c r="E21" s="1"/>
      <c r="F21" s="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0" ht="15.75" thickBot="1" x14ac:dyDescent="0.3">
      <c r="A22" s="47" t="s">
        <v>48</v>
      </c>
      <c r="B22" s="48"/>
      <c r="C22" s="48"/>
      <c r="D22" s="48"/>
      <c r="E22" s="1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x14ac:dyDescent="0.25">
      <c r="A23" s="49"/>
      <c r="B23" s="50"/>
      <c r="C23" s="50"/>
      <c r="D23" s="50"/>
      <c r="E23" s="15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ht="15.75" thickBot="1" x14ac:dyDescent="0.3">
      <c r="A24" s="51" t="s">
        <v>49</v>
      </c>
      <c r="B24" s="52"/>
      <c r="C24" s="52"/>
      <c r="D24" s="52"/>
      <c r="E24" s="17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x14ac:dyDescent="0.25">
      <c r="A25" s="49" t="s">
        <v>74</v>
      </c>
      <c r="B25" s="50"/>
      <c r="C25" s="50"/>
      <c r="D25" s="50"/>
      <c r="E25" s="18"/>
      <c r="F25" s="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6.5" thickBot="1" x14ac:dyDescent="0.3">
      <c r="A26" s="39" t="s">
        <v>50</v>
      </c>
      <c r="B26" s="40"/>
      <c r="C26" s="40"/>
      <c r="D26" s="40"/>
      <c r="E26" s="19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2"/>
      <c r="B27" s="22"/>
      <c r="C27" s="22"/>
      <c r="D27" s="22"/>
      <c r="E27" s="22"/>
      <c r="F27" s="20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3"/>
      <c r="AB27" s="3"/>
      <c r="AC27" s="3"/>
    </row>
    <row r="28" spans="1:30" ht="15.75" x14ac:dyDescent="0.25">
      <c r="A28" s="23" t="s">
        <v>0</v>
      </c>
    </row>
  </sheetData>
  <mergeCells count="26">
    <mergeCell ref="B13:C13"/>
    <mergeCell ref="A26:D26"/>
    <mergeCell ref="A14:AA14"/>
    <mergeCell ref="A15:AD15"/>
    <mergeCell ref="A18:AD18"/>
    <mergeCell ref="A19:AD19"/>
    <mergeCell ref="A20:AD20"/>
    <mergeCell ref="A22:D22"/>
    <mergeCell ref="A23:D23"/>
    <mergeCell ref="A24:D24"/>
    <mergeCell ref="A25:D25"/>
    <mergeCell ref="A16:AD16"/>
    <mergeCell ref="A8:AD8"/>
    <mergeCell ref="A3:AD3"/>
    <mergeCell ref="A6:B6"/>
    <mergeCell ref="C6:AD6"/>
    <mergeCell ref="A7:B7"/>
    <mergeCell ref="C7:AD7"/>
    <mergeCell ref="B12:C12"/>
    <mergeCell ref="A9:AD9"/>
    <mergeCell ref="A10:A11"/>
    <mergeCell ref="B10:C11"/>
    <mergeCell ref="D10:D11"/>
    <mergeCell ref="E10:E11"/>
    <mergeCell ref="F10:F11"/>
    <mergeCell ref="AC10:AC11"/>
  </mergeCells>
  <hyperlinks>
    <hyperlink ref="G12" r:id="rId1"/>
    <hyperlink ref="H12" r:id="rId2"/>
    <hyperlink ref="I12" r:id="rId3"/>
    <hyperlink ref="G13" r:id="rId4"/>
    <hyperlink ref="H13" r:id="rId5"/>
    <hyperlink ref="I13" r:id="rId6"/>
  </hyperlinks>
  <pageMargins left="0.39370078740157483" right="0.39370078740157483" top="0.39370078740157483" bottom="0.39370078740157483" header="0" footer="0"/>
  <pageSetup paperSize="9" scale="54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2026-02-11T03:21:50Z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