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Кудер\ГУП Туваавтотранс\2. ГСМ\03-04-2026_08-51-02\"/>
    </mc:Choice>
  </mc:AlternateContent>
  <bookViews>
    <workbookView xWindow="0" yWindow="0" windowWidth="17565" windowHeight="12240"/>
  </bookViews>
  <sheets>
    <sheet name="Лист1" sheetId="1" r:id="rId1"/>
  </sheets>
  <definedNames>
    <definedName name="_xlnm.Print_Area" localSheetId="0">Лист1!$A$1:$K$11</definedName>
  </definedNames>
  <calcPr calcId="152511"/>
</workbook>
</file>

<file path=xl/calcChain.xml><?xml version="1.0" encoding="utf-8"?>
<calcChain xmlns="http://schemas.openxmlformats.org/spreadsheetml/2006/main">
  <c r="I6" i="1" l="1"/>
  <c r="H6" i="1"/>
  <c r="K6" i="1" s="1"/>
  <c r="K7" i="1" s="1"/>
  <c r="J6" i="1" l="1"/>
</calcChain>
</file>

<file path=xl/sharedStrings.xml><?xml version="1.0" encoding="utf-8"?>
<sst xmlns="http://schemas.openxmlformats.org/spreadsheetml/2006/main" count="22" uniqueCount="22">
  <si>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</si>
  <si>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</si>
  <si>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</si>
  <si>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</si>
  <si>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</si>
  <si>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</si>
  <si>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</si>
  <si>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Коммерческое предложение Исполнитель №1</t>
  </si>
  <si>
    <t>Коммерческое предложение Исполнитель №2</t>
  </si>
  <si>
    <t>Коммерческое предложение Исполнитель №3</t>
  </si>
  <si>
    <r>
      <rPr>
        <b/>
        <sz val="10"/>
        <color indexed="8"/>
        <rFont val="Times New Roman"/>
        <charset val="204"/>
      </rPr>
      <t xml:space="preserve">Средняя арифметическая цена за единицу, рублей                      </t>
    </r>
    <r>
      <rPr>
        <sz val="10"/>
        <color indexed="8"/>
        <rFont val="Times New Roman"/>
        <charset val="204"/>
      </rPr>
      <t xml:space="preserve"> &lt;</t>
    </r>
    <r>
      <rPr>
        <i/>
        <sz val="10"/>
        <color indexed="8"/>
        <rFont val="Times New Roman"/>
        <charset val="204"/>
      </rPr>
      <t>ц</t>
    </r>
    <r>
      <rPr>
        <sz val="10"/>
        <color indexed="8"/>
        <rFont val="Times New Roman"/>
        <charset val="204"/>
      </rPr>
      <t>&gt;</t>
    </r>
    <r>
      <rPr>
        <i/>
        <sz val="10"/>
        <color indexed="8"/>
        <rFont val="Times New Roman"/>
        <charset val="204"/>
      </rPr>
      <t xml:space="preserve">  = </t>
    </r>
    <r>
      <rPr>
        <sz val="12"/>
        <color indexed="8"/>
        <rFont val="Calibri"/>
        <charset val="204"/>
      </rPr>
      <t>Σ</t>
    </r>
    <r>
      <rPr>
        <i/>
        <sz val="10"/>
        <color indexed="8"/>
        <rFont val="Times New Roman"/>
        <charset val="204"/>
      </rPr>
      <t>ц</t>
    </r>
    <r>
      <rPr>
        <i/>
        <vertAlign val="subscript"/>
        <sz val="10"/>
        <color indexed="8"/>
        <rFont val="Times New Roman"/>
        <charset val="204"/>
      </rPr>
      <t>i</t>
    </r>
    <r>
      <rPr>
        <i/>
        <sz val="10"/>
        <color indexed="8"/>
        <rFont val="Times New Roman"/>
        <charset val="204"/>
      </rPr>
      <t>/n</t>
    </r>
  </si>
  <si>
    <t>Среднее квадратичное отклонение, рублей</t>
  </si>
  <si>
    <r>
      <rPr>
        <b/>
        <sz val="10"/>
        <color indexed="8"/>
        <rFont val="Times New Roman"/>
        <charset val="204"/>
      </rPr>
      <t xml:space="preserve">коэффициент вариации цен V, (%)           </t>
    </r>
    <r>
      <rPr>
        <i/>
        <sz val="10"/>
        <color indexed="8"/>
        <rFont val="Times New Roman"/>
        <charset val="204"/>
      </rPr>
      <t xml:space="preserve">         </t>
    </r>
  </si>
  <si>
    <r>
      <rPr>
        <sz val="10"/>
        <color indexed="8"/>
        <rFont val="Times New Roman"/>
        <charset val="204"/>
      </rP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10"/>
        <color indexed="8"/>
        <rFont val="Times New Roman"/>
        <charset val="204"/>
      </rPr>
      <t>i</t>
    </r>
    <r>
      <rPr>
        <sz val="10"/>
        <color indexed="8"/>
        <rFont val="Times New Roman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</si>
  <si>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</si>
  <si>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</si>
  <si>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 xml:space="preserve">Литр; ^кубический дециметр </t>
  </si>
  <si>
    <t xml:space="preserve"> </t>
  </si>
  <si>
    <t xml:space="preserve"> ОБОСНОВАНИЕ НАЧАЛЬНОЙ (МАКСИМАЛЬНОЙ) ЦЕНЫ ЗАКУПКИ, НАЧАЛЬНЫХ ЦЕН ЕДИНИЦ ТОВАРА, РАБОТЫ, УСЛУГИ
</t>
  </si>
  <si>
    <t xml:space="preserve">Топливо дизельное летнее экологического класса не ниже К5 </t>
  </si>
  <si>
    <r>
      <rPr>
        <b/>
        <sz val="10"/>
        <color indexed="8"/>
        <rFont val="Times New Roman"/>
        <charset val="204"/>
      </rPr>
      <t xml:space="preserve">Н(М)Ц закупки, </t>
    </r>
    <r>
      <rPr>
        <b/>
        <vertAlign val="superscript"/>
        <sz val="10"/>
        <color indexed="8"/>
        <rFont val="Times New Roman"/>
        <charset val="204"/>
      </rPr>
      <t>рын</t>
    </r>
    <r>
      <rPr>
        <b/>
        <sz val="10"/>
        <color indexed="8"/>
        <rFont val="Times New Roman"/>
        <charset val="204"/>
      </rPr>
      <t>, рублей</t>
    </r>
    <r>
      <rPr>
        <sz val="10"/>
        <color indexed="8"/>
        <rFont val="Times New Roman"/>
        <charset val="204"/>
      </rPr>
      <t xml:space="preserve">                  </t>
    </r>
  </si>
  <si>
    <r>
      <t xml:space="preserve">Расчет  Н(М)Ц закупки проведен методом сопоставимых рыночных цен (анализа рынка), которая  определяется по формуле, приведенной, где:
НМЦ закупки </t>
    </r>
    <r>
      <rPr>
        <vertAlign val="superscript"/>
        <sz val="10"/>
        <color indexed="8"/>
        <rFont val="Times New Roman"/>
        <charset val="204"/>
      </rPr>
      <t>рын</t>
    </r>
    <r>
      <rPr>
        <sz val="10"/>
        <color indexed="8"/>
        <rFont val="Times New Roman"/>
        <charset val="204"/>
      </rPr>
      <t xml:space="preserve"> - Н(М)Ц закупки, определяемая методом сопоставимых рыночных цен (анализа рынка);
Субъектам малого предпринимательства и социально ориентированным некоммерческим организациям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charset val="204"/>
      </rPr>
      <t>i</t>
    </r>
    <r>
      <rPr>
        <sz val="10"/>
        <color indexed="8"/>
        <rFont val="Times New Roman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</si>
</sst>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i/>
      <sz val="10"/>
      <color indexed="8"/>
      <name val="Times New Roman"/>
      <charset val="204"/>
    </font>
    <font>
      <sz val="12"/>
      <color indexed="8"/>
      <name val="Calibri"/>
      <charset val="204"/>
    </font>
    <font>
      <i/>
      <vertAlign val="subscript"/>
      <sz val="10"/>
      <color indexed="8"/>
      <name val="Times New Roman"/>
      <charset val="204"/>
    </font>
    <font>
      <b/>
      <vertAlign val="superscript"/>
      <sz val="10"/>
      <color indexed="8"/>
      <name val="Times New Roman"/>
      <charset val="204"/>
    </font>
    <font>
      <vertAlign val="superscript"/>
      <sz val="10"/>
      <color indexed="8"/>
      <name val="Times New Roman"/>
      <charset val="204"/>
    </font>
    <font>
      <vertAlign val="subscript"/>
      <sz val="10"/>
      <color indexed="8"/>
      <name val="Times New Roman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left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819150</xdr:rowOff>
    </xdr:from>
    <xdr:to>
      <xdr:col>10</xdr:col>
      <xdr:colOff>9525</xdr:colOff>
      <xdr:row>3</xdr:row>
      <xdr:rowOff>1143000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237470" y="2348865"/>
          <a:ext cx="110744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</xdr:row>
      <xdr:rowOff>638175</xdr:rowOff>
    </xdr:from>
    <xdr:to>
      <xdr:col>8</xdr:col>
      <xdr:colOff>1085850</xdr:colOff>
      <xdr:row>3</xdr:row>
      <xdr:rowOff>1143000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943975" y="2167890"/>
          <a:ext cx="1047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76200</xdr:colOff>
      <xdr:row>3</xdr:row>
      <xdr:rowOff>800100</xdr:rowOff>
    </xdr:from>
    <xdr:to>
      <xdr:col>10</xdr:col>
      <xdr:colOff>1314450</xdr:colOff>
      <xdr:row>3</xdr:row>
      <xdr:rowOff>1143000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411585" y="2329815"/>
          <a:ext cx="1238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Normal="100" zoomScaleSheetLayoutView="100" workbookViewId="0">
      <selection activeCell="B10" sqref="B10:K10"/>
    </sheetView>
  </sheetViews>
  <sheetFormatPr defaultColWidth="9" defaultRowHeight="15" x14ac:dyDescent="0.25"/>
  <cols>
    <col min="1" max="1" width="4.42578125" customWidth="1"/>
    <col min="2" max="2" width="37.140625" customWidth="1"/>
    <col min="5" max="7" width="11.5703125" customWidth="1"/>
    <col min="8" max="8" width="14" customWidth="1"/>
    <col min="9" max="9" width="19" customWidth="1"/>
    <col min="10" max="10" width="16.42578125" customWidth="1"/>
    <col min="11" max="11" width="32.28515625" customWidth="1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0.5" customHeight="1" x14ac:dyDescent="0.2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1" customHeight="1" x14ac:dyDescent="0.25">
      <c r="A3" s="18" t="s">
        <v>0</v>
      </c>
      <c r="B3" s="18" t="s">
        <v>1</v>
      </c>
      <c r="C3" s="19" t="s">
        <v>2</v>
      </c>
      <c r="D3" s="19" t="s">
        <v>3</v>
      </c>
      <c r="E3" s="14" t="s">
        <v>4</v>
      </c>
      <c r="F3" s="15"/>
      <c r="G3" s="15"/>
      <c r="H3" s="16" t="s">
        <v>5</v>
      </c>
      <c r="I3" s="16"/>
      <c r="J3" s="16"/>
      <c r="K3" s="6" t="s">
        <v>6</v>
      </c>
    </row>
    <row r="4" spans="1:11" ht="90" customHeight="1" x14ac:dyDescent="0.25">
      <c r="A4" s="19"/>
      <c r="B4" s="18"/>
      <c r="C4" s="20"/>
      <c r="D4" s="20"/>
      <c r="E4" s="1" t="s">
        <v>7</v>
      </c>
      <c r="F4" s="1" t="s">
        <v>8</v>
      </c>
      <c r="G4" s="1" t="s">
        <v>9</v>
      </c>
      <c r="H4" s="6" t="s">
        <v>10</v>
      </c>
      <c r="I4" s="6" t="s">
        <v>11</v>
      </c>
      <c r="J4" s="6" t="s">
        <v>12</v>
      </c>
      <c r="K4" s="7" t="s">
        <v>20</v>
      </c>
    </row>
    <row r="5" spans="1:11" x14ac:dyDescent="0.25">
      <c r="A5" s="2">
        <v>1</v>
      </c>
      <c r="B5" s="2">
        <v>2</v>
      </c>
      <c r="C5" s="3">
        <v>4</v>
      </c>
      <c r="D5" s="3">
        <v>5</v>
      </c>
      <c r="E5" s="2">
        <v>6</v>
      </c>
      <c r="F5" s="2">
        <v>7</v>
      </c>
      <c r="G5" s="2">
        <v>8</v>
      </c>
      <c r="H5" s="2">
        <v>10</v>
      </c>
      <c r="I5" s="2">
        <v>11</v>
      </c>
      <c r="J5" s="2">
        <v>12</v>
      </c>
      <c r="K5" s="2">
        <v>13</v>
      </c>
    </row>
    <row r="6" spans="1:11" ht="54.75" customHeight="1" x14ac:dyDescent="0.25">
      <c r="A6" s="4">
        <v>3</v>
      </c>
      <c r="B6" s="8" t="s">
        <v>19</v>
      </c>
      <c r="C6" s="4" t="s">
        <v>16</v>
      </c>
      <c r="D6" s="9">
        <v>175000</v>
      </c>
      <c r="E6" s="9">
        <v>86</v>
      </c>
      <c r="F6" s="9">
        <v>85</v>
      </c>
      <c r="G6" s="9">
        <v>84</v>
      </c>
      <c r="H6" s="9">
        <f>ROUND(AVERAGE(E6:G6),2)</f>
        <v>85</v>
      </c>
      <c r="I6" s="9">
        <f>STDEV(E6:G6)</f>
        <v>1</v>
      </c>
      <c r="J6" s="9">
        <f>I6/H6*100</f>
        <v>1.1764705882352942</v>
      </c>
      <c r="K6" s="9">
        <f>H6*D6</f>
        <v>14875000</v>
      </c>
    </row>
    <row r="7" spans="1:11" ht="22.5" customHeight="1" x14ac:dyDescent="0.25">
      <c r="A7" s="5"/>
      <c r="B7" s="17" t="s">
        <v>17</v>
      </c>
      <c r="C7" s="17"/>
      <c r="D7" s="17"/>
      <c r="E7" s="17"/>
      <c r="F7" s="17"/>
      <c r="G7" s="17"/>
      <c r="H7" s="17"/>
      <c r="I7" s="17"/>
      <c r="J7" s="17"/>
      <c r="K7" s="9">
        <f>K6</f>
        <v>14875000</v>
      </c>
    </row>
    <row r="8" spans="1:11" ht="105.75" customHeight="1" x14ac:dyDescent="0.25">
      <c r="A8" s="5"/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ht="81" customHeight="1" x14ac:dyDescent="0.25">
      <c r="A9" s="5"/>
      <c r="B9" s="10" t="s">
        <v>13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ht="67.5" customHeight="1" x14ac:dyDescent="0.25">
      <c r="A10" s="5"/>
      <c r="B10" s="10" t="s">
        <v>14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75.75" customHeight="1" x14ac:dyDescent="0.25">
      <c r="A11" s="5"/>
      <c r="B11" s="10" t="s">
        <v>15</v>
      </c>
      <c r="C11" s="11"/>
      <c r="D11" s="11"/>
      <c r="E11" s="11"/>
      <c r="F11" s="11"/>
      <c r="G11" s="11"/>
      <c r="H11" s="11"/>
      <c r="I11" s="11"/>
      <c r="J11" s="11"/>
      <c r="K11" s="11"/>
    </row>
  </sheetData>
  <mergeCells count="13">
    <mergeCell ref="B8:K8"/>
    <mergeCell ref="B9:K9"/>
    <mergeCell ref="B10:K10"/>
    <mergeCell ref="B11:K11"/>
    <mergeCell ref="A1:K1"/>
    <mergeCell ref="A2:K2"/>
    <mergeCell ref="E3:G3"/>
    <mergeCell ref="H3:J3"/>
    <mergeCell ref="B7:J7"/>
    <mergeCell ref="A3:A4"/>
    <mergeCell ref="B3:B4"/>
    <mergeCell ref="C3:C4"/>
    <mergeCell ref="D3:D4"/>
  </mergeCells>
  <pageMargins left="0.69930555555555596" right="0.69930555555555596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MZ_02</dc:creator>
  <cp:lastModifiedBy>Администратор</cp:lastModifiedBy>
  <cp:lastPrinted>2021-04-09T05:23:00Z</cp:lastPrinted>
  <dcterms:created xsi:type="dcterms:W3CDTF">2017-08-01T08:43:00Z</dcterms:created>
  <dcterms:modified xsi:type="dcterms:W3CDTF">2026-04-03T04:16:33Z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