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3 (2)" sheetId="4" r:id="rId1"/>
  </sheets>
  <definedNames>
    <definedName name="_Toc407011537" localSheetId="0">'Лист3 (2)'!$C$1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<sst xmlns="http://schemas.openxmlformats.org/spreadsheetml/2006/main" count="155" uniqueCount="84">
  <si>
    <t>ОБОСНОВАНИЕ НАЧАЛЬНОЙ (МАКСИМАЛЬНОЙ) ЦЕНЫ ДОГОВОРА</t>
  </si>
  <si>
    <t xml:space="preserve">на приобретение основных средств (реабилитационное оборудование)   ЛОГАУ "Бокситогорский  КЦСОН" на 2026 год 
</t>
  </si>
  <si>
    <t>В соответствии с Федеральным законом от 18.07.2011 № 223-ФЗ «О закупках товаров, работ, услуг отдельными видами юридических лиц» и  Положением о закупке, товаров, работ, услуг ЛОГАУ "Бокситогорский КЦСОН"</t>
  </si>
  <si>
    <t>Для определения НМЦД проанализировны предложения публичной оферты</t>
  </si>
  <si>
    <t xml:space="preserve">Используемый метод:  метод сопоставимых рыночных цен (анализ рынка)     </t>
  </si>
  <si>
    <t>№
 п/п</t>
  </si>
  <si>
    <t>Наименование товара</t>
  </si>
  <si>
    <t>Кол-во</t>
  </si>
  <si>
    <t xml:space="preserve"> единица измерения</t>
  </si>
  <si>
    <t>Кол-во источников ценовой информации
(N)</t>
  </si>
  <si>
    <t>Источники информации</t>
  </si>
  <si>
    <t>Сумма цен
∑Цi</t>
  </si>
  <si>
    <t>Средняя цена</t>
  </si>
  <si>
    <t>НМЦД в руб.</t>
  </si>
  <si>
    <t>Коммерческое предложение № 1</t>
  </si>
  <si>
    <t>Коммерческое предложение № 2</t>
  </si>
  <si>
    <t>Коммерческое предложение № 3</t>
  </si>
  <si>
    <t xml:space="preserve">Игровой набор "Дары Фребеля" с методическими пособиями </t>
  </si>
  <si>
    <t>шт.</t>
  </si>
  <si>
    <t>Кубики УНИКУБ в коробке</t>
  </si>
  <si>
    <t>Игровая панель "Память"</t>
  </si>
  <si>
    <t xml:space="preserve">Набор психолога DS Старт </t>
  </si>
  <si>
    <t>Беговая дорожка детская</t>
  </si>
  <si>
    <t>Головоломка развивающая деревянная игрушка - калейдоскоп</t>
  </si>
  <si>
    <t>Игровой ландшафтный стол "Город"</t>
  </si>
  <si>
    <t>Трафареты-прописи для письма</t>
  </si>
  <si>
    <t xml:space="preserve">Стол световой для рисования песком с цветной подсветкой </t>
  </si>
  <si>
    <t>Игра "парашют"</t>
  </si>
  <si>
    <t>Набор аксессуаров для игры «Парашют»</t>
  </si>
  <si>
    <t>Комплект для командных игр «Весёлые старты»</t>
  </si>
  <si>
    <t>Комплект методических пособий по развитию речи</t>
  </si>
  <si>
    <t>Головоломка для тренировки внимания "Цветовой код",  5+</t>
  </si>
  <si>
    <t>Интерактивная светозвуковая панель Веер</t>
  </si>
  <si>
    <t>Развивающий модуль психолога «Навыки письма»</t>
  </si>
  <si>
    <t>Конструктор Поликарпова</t>
  </si>
  <si>
    <t>Набор игровых карточек "Мемори" для развития внимания и памяти</t>
  </si>
  <si>
    <t xml:space="preserve">Игра настольная "Играем в магазин. Денежка". </t>
  </si>
  <si>
    <t>Развивающая игра кубики Никитина "Сложи узор"</t>
  </si>
  <si>
    <t>Игра-мозаика на развитие памяти "Повтори за Ежиком"</t>
  </si>
  <si>
    <t xml:space="preserve">Набор эспандеров </t>
  </si>
  <si>
    <t xml:space="preserve">Реабилитационный массажёр </t>
  </si>
  <si>
    <t xml:space="preserve">Интерактивная светозвуковая панель Лестница света </t>
  </si>
  <si>
    <t>Доска Бильгоу «Макси»</t>
  </si>
  <si>
    <t xml:space="preserve">Игровой набор "Дары Фребеля" </t>
  </si>
  <si>
    <t>Подушка-подкова</t>
  </si>
  <si>
    <t>Комплект развивающих пос обий на понимание причинно-следственных связей</t>
  </si>
  <si>
    <t>Модуль для закрепления ручных действий с бытовыми предметами</t>
  </si>
  <si>
    <t>Рамка-вкладыш развивающий Два ботинка</t>
  </si>
  <si>
    <t>Рамка-вкладыш Досочки Сегена с узором</t>
  </si>
  <si>
    <t>Шнуровка "Линии"</t>
  </si>
  <si>
    <t>Комплект методических пособий по развитию коммуникации и социальной адаптации</t>
  </si>
  <si>
    <t>Альбом "Навыки социальной адаптации"</t>
  </si>
  <si>
    <t>Модуль для развития тактильных ощущений</t>
  </si>
  <si>
    <t xml:space="preserve">Акустическая тактильная панель </t>
  </si>
  <si>
    <t>Комплект  ПЭКС (большие)</t>
  </si>
  <si>
    <t>Игровой набор карточек "Альтернативная коммуникация" - Распорядок дня. Групповой</t>
  </si>
  <si>
    <t>Чемодан психолога. Диагностический комплект Семаго.</t>
  </si>
  <si>
    <t>Комплект растущей мебели</t>
  </si>
  <si>
    <t xml:space="preserve">Диагностическая методика «Комплексная оценка развития детей в возрасте от 2 месяцев до 3 лет 6 месяцев» </t>
  </si>
  <si>
    <t xml:space="preserve">Спортивно-игровой комплекс </t>
  </si>
  <si>
    <t>Яйцо совы</t>
  </si>
  <si>
    <t>Сенсорный гамак Соволет</t>
  </si>
  <si>
    <t>Подвесной обнимающий гамак «Кокон»</t>
  </si>
  <si>
    <t>Тактильная дорожка - игровой набор</t>
  </si>
  <si>
    <t>Методика развития и коррекции пространственного мышления "Игры с тенями"</t>
  </si>
  <si>
    <t>Игровой деревянный набор "Волшебный мешочек"</t>
  </si>
  <si>
    <t>Сенсорные тактильные мячики для мелкой моторики</t>
  </si>
  <si>
    <t xml:space="preserve">Набор эспанденов </t>
  </si>
  <si>
    <t>Методика исследования интеллекта ребенка (чемодан Стребелевой Е.А.) комплект №2 для детей возраста 3-7 года</t>
  </si>
  <si>
    <t>Набор тактильно-развивающих панелей</t>
  </si>
  <si>
    <t>Театральная ширма настольная</t>
  </si>
  <si>
    <t>Светозвуковая панель «Вращающиеся огни»</t>
  </si>
  <si>
    <t>Наклонная доска для письма</t>
  </si>
  <si>
    <t>Развивающий набор "До и после"</t>
  </si>
  <si>
    <t>Платформа для ножного балансира «Балу»</t>
  </si>
  <si>
    <t>Набор сенсорных тактильных панелей «Сатурн»</t>
  </si>
  <si>
    <t>Мягкий магнитный конструктор</t>
  </si>
  <si>
    <t>Набор для развития мелкой моторики</t>
  </si>
  <si>
    <t>Развивающее пособие "Чтение"</t>
  </si>
  <si>
    <t xml:space="preserve">Откидной пеленальный столик </t>
  </si>
  <si>
    <t>Жилой модуль «Кухня»</t>
  </si>
  <si>
    <t xml:space="preserve">Вспомогательное средство для купания Надувная ванна </t>
  </si>
  <si>
    <t>За начальную (максимальную) цену принято  среднее значение из предложений публичной оферты.</t>
  </si>
  <si>
    <t>Врио директора ЛОГАУ "Бокситогорский КЦСОН"                                                      И.В. Смирнова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</si>
</sst>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 ##0.00&quot;р.&quot;_-;\-* #\ ##0.00&quot;р.&quot;_-;_-* &quot;-&quot;??&quot;р.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_р_."/>
    <numFmt numFmtId="181" formatCode="_-* #\ ##0.00&quot;р.&quot;_-;\-* #\ ##0.00&quot;р.&quot;_-;_-* &quot;-&quot;??.0&quot;р.&quot;_-;_-@_-"/>
    <numFmt numFmtId="182" formatCode="_-* #\ ##0.00\ _₽_-;\-* #\ ##0.00\ _₽_-;_-* &quot;-&quot;??\ _₽_-;_-@_-"/>
  </numFmts>
  <fonts count="29">
    <font>
      <sz val="10"/>
      <name val="Arial"/>
      <charset val="134"/>
    </font>
    <font>
      <sz val="14"/>
      <name val="Times New Roman"/>
      <charset val="204"/>
    </font>
    <font>
      <sz val="12"/>
      <name val="Times New Roman"/>
      <charset val="204"/>
    </font>
    <font>
      <b/>
      <sz val="14"/>
      <name val="Times New Roman"/>
      <charset val="204"/>
    </font>
    <font>
      <sz val="12"/>
      <color theme="1"/>
      <name val="Times New Roman"/>
      <charset val="204"/>
    </font>
    <font>
      <sz val="12"/>
      <name val="Arial"/>
      <charset val="204"/>
    </font>
    <font>
      <i/>
      <sz val="14"/>
      <name val="Times New Roman"/>
      <charset val="204"/>
    </font>
    <font>
      <sz val="8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 vertical="center"/>
    </xf>
    <xf numFmtId="180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4" fillId="0" borderId="1" xfId="49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top" wrapText="1"/>
    </xf>
    <xf numFmtId="180" fontId="1" fillId="0" borderId="0" xfId="0" applyNumberFormat="1" applyFont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 wrapText="1"/>
    </xf>
    <xf numFmtId="177" fontId="6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81" fontId="6" fillId="2" borderId="1" xfId="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81" fontId="6" fillId="2" borderId="0" xfId="2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182" fontId="1" fillId="0" borderId="0" xfId="0" applyNumberFormat="1" applyFont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6"/>
  <sheetViews>
    <sheetView tabSelected="1" zoomScale="80" zoomScaleNormal="80" topLeftCell="A8" workbookViewId="0">
      <selection activeCell="B13" sqref="B13"/>
    </sheetView>
  </sheetViews>
  <sheetFormatPr defaultColWidth="9.14285714285714" defaultRowHeight="18.75"/>
  <cols>
    <col min="1" max="1" width="6.42857142857143" style="4" customWidth="1"/>
    <col min="2" max="2" width="74.2857142857143" style="4" customWidth="1"/>
    <col min="3" max="3" width="9.71428571428571" style="4" customWidth="1"/>
    <col min="4" max="4" width="14.8571428571429" style="5" customWidth="1"/>
    <col min="5" max="5" width="11.7142857142857" style="4" hidden="1" customWidth="1"/>
    <col min="6" max="7" width="23.4285714285714" style="6" customWidth="1"/>
    <col min="8" max="8" width="20.2857142857143" style="6" customWidth="1"/>
    <col min="9" max="9" width="18.1428571428571" style="6" customWidth="1"/>
    <col min="10" max="10" width="13.7142857142857" style="6" customWidth="1"/>
    <col min="11" max="11" width="23.4285714285714" style="7" customWidth="1"/>
    <col min="12" max="16384" width="9.14285714285714" style="4"/>
  </cols>
  <sheetData>
    <row r="1" hidden="1" spans="2:3">
      <c r="B1" s="8"/>
      <c r="C1" s="9"/>
    </row>
    <row r="2" ht="156.75" hidden="1" customHeight="1" spans="2:11">
      <c r="B2" s="8"/>
      <c r="I2" s="16"/>
      <c r="J2" s="17"/>
      <c r="K2" s="17"/>
    </row>
    <row r="3" spans="1:11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="1" customFormat="1" ht="41.25" customHeight="1" spans="1:11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ht="99.75" customHeight="1" spans="2:11">
      <c r="B5" s="1" t="s">
        <v>2</v>
      </c>
      <c r="C5" s="1"/>
      <c r="D5" s="1"/>
      <c r="E5" s="1"/>
      <c r="F5" s="1"/>
      <c r="G5" s="1"/>
      <c r="H5" s="1"/>
      <c r="I5" s="1"/>
      <c r="J5" s="1"/>
      <c r="K5" s="10"/>
    </row>
    <row r="6" spans="2:2">
      <c r="B6" s="4" t="s">
        <v>3</v>
      </c>
    </row>
    <row r="7" spans="2:2">
      <c r="B7" s="4" t="s">
        <v>4</v>
      </c>
    </row>
    <row r="8" ht="38.25" customHeight="1" spans="1:11">
      <c r="A8" s="11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2" t="s">
        <v>10</v>
      </c>
      <c r="G8" s="12"/>
      <c r="H8" s="12"/>
      <c r="I8" s="12" t="s">
        <v>11</v>
      </c>
      <c r="J8" s="12" t="s">
        <v>12</v>
      </c>
      <c r="K8" s="11" t="s">
        <v>13</v>
      </c>
    </row>
    <row r="9" ht="35.25" customHeight="1" spans="1:11">
      <c r="A9" s="11"/>
      <c r="B9" s="11"/>
      <c r="C9" s="11"/>
      <c r="D9" s="11"/>
      <c r="E9" s="11"/>
      <c r="F9" s="13" t="s">
        <v>14</v>
      </c>
      <c r="G9" s="13" t="s">
        <v>15</v>
      </c>
      <c r="H9" s="13" t="s">
        <v>16</v>
      </c>
      <c r="I9" s="12"/>
      <c r="J9" s="12"/>
      <c r="K9" s="18"/>
    </row>
    <row r="10" spans="1:11">
      <c r="A10" s="11">
        <v>1</v>
      </c>
      <c r="B10" s="14" t="s">
        <v>17</v>
      </c>
      <c r="C10" s="11">
        <v>2</v>
      </c>
      <c r="D10" s="11" t="s">
        <v>18</v>
      </c>
      <c r="E10" s="11"/>
      <c r="F10" s="11">
        <v>46610</v>
      </c>
      <c r="G10" s="11">
        <v>45677.8</v>
      </c>
      <c r="H10" s="11">
        <v>49406.6</v>
      </c>
      <c r="I10" s="19">
        <f t="shared" ref="I10:I18" si="0">F10+G10+H10</f>
        <v>141694.4</v>
      </c>
      <c r="J10" s="20">
        <f t="shared" ref="J10:J18" si="1">I10/3</f>
        <v>47231.4666666667</v>
      </c>
      <c r="K10" s="21">
        <f t="shared" ref="K10:K18" si="2">J10*C10</f>
        <v>94462.9333333333</v>
      </c>
    </row>
    <row r="11" spans="1:11">
      <c r="A11" s="11">
        <v>2</v>
      </c>
      <c r="B11" s="14" t="s">
        <v>19</v>
      </c>
      <c r="C11" s="11">
        <v>2</v>
      </c>
      <c r="D11" s="11" t="s">
        <v>18</v>
      </c>
      <c r="E11" s="11"/>
      <c r="F11" s="11">
        <v>4635</v>
      </c>
      <c r="G11" s="11">
        <v>4542.3</v>
      </c>
      <c r="H11" s="11">
        <v>4913.1</v>
      </c>
      <c r="I11" s="19">
        <f t="shared" si="0"/>
        <v>14090.4</v>
      </c>
      <c r="J11" s="20">
        <f t="shared" si="1"/>
        <v>4696.8</v>
      </c>
      <c r="K11" s="21">
        <f t="shared" si="2"/>
        <v>9393.6</v>
      </c>
    </row>
    <row r="12" spans="1:11">
      <c r="A12" s="11">
        <v>3</v>
      </c>
      <c r="B12" s="14" t="s">
        <v>20</v>
      </c>
      <c r="C12" s="11">
        <v>1</v>
      </c>
      <c r="D12" s="11" t="s">
        <v>18</v>
      </c>
      <c r="E12" s="11"/>
      <c r="F12" s="11">
        <v>19730</v>
      </c>
      <c r="G12" s="11">
        <v>19335.4</v>
      </c>
      <c r="H12" s="11">
        <v>20913.8</v>
      </c>
      <c r="I12" s="19">
        <f t="shared" si="0"/>
        <v>59979.2</v>
      </c>
      <c r="J12" s="20">
        <f t="shared" si="1"/>
        <v>19993.0666666667</v>
      </c>
      <c r="K12" s="21">
        <f t="shared" si="2"/>
        <v>19993.0666666667</v>
      </c>
    </row>
    <row r="13" spans="1:11">
      <c r="A13" s="11">
        <v>4</v>
      </c>
      <c r="B13" s="14" t="s">
        <v>21</v>
      </c>
      <c r="C13" s="11">
        <v>1</v>
      </c>
      <c r="D13" s="11" t="s">
        <v>18</v>
      </c>
      <c r="E13" s="11"/>
      <c r="F13" s="11">
        <v>180000</v>
      </c>
      <c r="G13" s="11">
        <v>176400</v>
      </c>
      <c r="H13" s="11">
        <v>190800</v>
      </c>
      <c r="I13" s="19">
        <f t="shared" si="0"/>
        <v>547200</v>
      </c>
      <c r="J13" s="20">
        <f t="shared" si="1"/>
        <v>182400</v>
      </c>
      <c r="K13" s="21">
        <f t="shared" si="2"/>
        <v>182400</v>
      </c>
    </row>
    <row r="14" spans="1:11">
      <c r="A14" s="11">
        <v>5</v>
      </c>
      <c r="B14" s="14" t="s">
        <v>22</v>
      </c>
      <c r="C14" s="11">
        <v>1</v>
      </c>
      <c r="D14" s="11" t="s">
        <v>18</v>
      </c>
      <c r="E14" s="11"/>
      <c r="F14" s="11">
        <v>36910</v>
      </c>
      <c r="G14" s="11">
        <v>36171.8</v>
      </c>
      <c r="H14" s="11">
        <v>39124.6</v>
      </c>
      <c r="I14" s="19">
        <f t="shared" si="0"/>
        <v>112206.4</v>
      </c>
      <c r="J14" s="20">
        <f t="shared" si="1"/>
        <v>37402.1333333333</v>
      </c>
      <c r="K14" s="21">
        <f t="shared" si="2"/>
        <v>37402.1333333333</v>
      </c>
    </row>
    <row r="15" spans="1:11">
      <c r="A15" s="11">
        <v>6</v>
      </c>
      <c r="B15" s="14" t="s">
        <v>23</v>
      </c>
      <c r="C15" s="11">
        <v>4</v>
      </c>
      <c r="D15" s="11" t="s">
        <v>18</v>
      </c>
      <c r="E15" s="11"/>
      <c r="F15" s="11">
        <v>729</v>
      </c>
      <c r="G15" s="15">
        <v>714.42</v>
      </c>
      <c r="H15" s="11">
        <v>772.74</v>
      </c>
      <c r="I15" s="19">
        <f t="shared" si="0"/>
        <v>2216.16</v>
      </c>
      <c r="J15" s="20">
        <f t="shared" si="1"/>
        <v>738.72</v>
      </c>
      <c r="K15" s="21">
        <f t="shared" si="2"/>
        <v>2954.88</v>
      </c>
    </row>
    <row r="16" spans="1:11">
      <c r="A16" s="11">
        <v>7</v>
      </c>
      <c r="B16" s="14" t="s">
        <v>24</v>
      </c>
      <c r="C16" s="11">
        <v>2</v>
      </c>
      <c r="D16" s="11" t="s">
        <v>18</v>
      </c>
      <c r="E16" s="11"/>
      <c r="F16" s="11">
        <v>67820</v>
      </c>
      <c r="G16" s="11">
        <v>66463.6</v>
      </c>
      <c r="H16" s="11">
        <v>71889.2</v>
      </c>
      <c r="I16" s="19">
        <f t="shared" si="0"/>
        <v>206172.8</v>
      </c>
      <c r="J16" s="20">
        <f t="shared" si="1"/>
        <v>68724.2666666667</v>
      </c>
      <c r="K16" s="21">
        <f t="shared" si="2"/>
        <v>137448.533333333</v>
      </c>
    </row>
    <row r="17" spans="1:11">
      <c r="A17" s="11">
        <v>8</v>
      </c>
      <c r="B17" s="14" t="s">
        <v>25</v>
      </c>
      <c r="C17" s="11">
        <v>2</v>
      </c>
      <c r="D17" s="11" t="s">
        <v>18</v>
      </c>
      <c r="E17" s="11"/>
      <c r="F17" s="11">
        <v>8050</v>
      </c>
      <c r="G17" s="11">
        <v>7889</v>
      </c>
      <c r="H17" s="11">
        <v>8533</v>
      </c>
      <c r="I17" s="19">
        <f t="shared" si="0"/>
        <v>24472</v>
      </c>
      <c r="J17" s="20">
        <f t="shared" si="1"/>
        <v>8157.33333333333</v>
      </c>
      <c r="K17" s="21">
        <f t="shared" si="2"/>
        <v>16314.6666666667</v>
      </c>
    </row>
    <row r="18" spans="1:11">
      <c r="A18" s="11">
        <v>9</v>
      </c>
      <c r="B18" s="14" t="s">
        <v>26</v>
      </c>
      <c r="C18" s="11">
        <v>1</v>
      </c>
      <c r="D18" s="11" t="s">
        <v>18</v>
      </c>
      <c r="E18" s="11"/>
      <c r="F18" s="11">
        <v>16240</v>
      </c>
      <c r="G18" s="11">
        <v>15915.2</v>
      </c>
      <c r="H18" s="11">
        <v>17214.4</v>
      </c>
      <c r="I18" s="19">
        <f t="shared" si="0"/>
        <v>49369.6</v>
      </c>
      <c r="J18" s="20">
        <f t="shared" si="1"/>
        <v>16456.5333333333</v>
      </c>
      <c r="K18" s="21">
        <f t="shared" si="2"/>
        <v>16456.5333333333</v>
      </c>
    </row>
    <row r="19" spans="1:11">
      <c r="A19" s="11">
        <v>10</v>
      </c>
      <c r="B19" s="14" t="s">
        <v>27</v>
      </c>
      <c r="C19" s="11">
        <v>2</v>
      </c>
      <c r="D19" s="11" t="s">
        <v>18</v>
      </c>
      <c r="E19" s="11"/>
      <c r="F19" s="11">
        <v>6030</v>
      </c>
      <c r="G19" s="11">
        <v>5909.4</v>
      </c>
      <c r="H19" s="11">
        <v>6391.8</v>
      </c>
      <c r="I19" s="19">
        <f t="shared" ref="I19:I68" si="3">F19+G19+H19</f>
        <v>18331.2</v>
      </c>
      <c r="J19" s="20">
        <f t="shared" ref="J19:J68" si="4">I19/3</f>
        <v>6110.4</v>
      </c>
      <c r="K19" s="21">
        <f t="shared" ref="K19:K68" si="5">J19*C19</f>
        <v>12220.8</v>
      </c>
    </row>
    <row r="20" spans="1:11">
      <c r="A20" s="11">
        <v>11</v>
      </c>
      <c r="B20" s="14" t="s">
        <v>28</v>
      </c>
      <c r="C20" s="11">
        <v>2</v>
      </c>
      <c r="D20" s="11" t="s">
        <v>18</v>
      </c>
      <c r="E20" s="11"/>
      <c r="F20" s="11">
        <v>24780</v>
      </c>
      <c r="G20" s="11">
        <v>24284.4</v>
      </c>
      <c r="H20" s="11">
        <v>26266.8</v>
      </c>
      <c r="I20" s="19">
        <f t="shared" si="3"/>
        <v>75331.2</v>
      </c>
      <c r="J20" s="20">
        <f t="shared" si="4"/>
        <v>25110.4</v>
      </c>
      <c r="K20" s="21">
        <f t="shared" si="5"/>
        <v>50220.8</v>
      </c>
    </row>
    <row r="21" spans="1:11">
      <c r="A21" s="11">
        <v>12</v>
      </c>
      <c r="B21" s="14" t="s">
        <v>29</v>
      </c>
      <c r="C21" s="11">
        <v>1</v>
      </c>
      <c r="D21" s="11" t="s">
        <v>18</v>
      </c>
      <c r="E21" s="11"/>
      <c r="F21" s="11">
        <v>77040</v>
      </c>
      <c r="G21" s="11">
        <v>75499.2</v>
      </c>
      <c r="H21" s="11">
        <v>81662.4</v>
      </c>
      <c r="I21" s="19">
        <f t="shared" si="3"/>
        <v>234201.6</v>
      </c>
      <c r="J21" s="20">
        <f t="shared" si="4"/>
        <v>78067.2</v>
      </c>
      <c r="K21" s="21">
        <f t="shared" si="5"/>
        <v>78067.2</v>
      </c>
    </row>
    <row r="22" spans="1:11">
      <c r="A22" s="11">
        <v>13</v>
      </c>
      <c r="B22" s="14" t="s">
        <v>30</v>
      </c>
      <c r="C22" s="11">
        <v>2</v>
      </c>
      <c r="D22" s="11" t="s">
        <v>18</v>
      </c>
      <c r="E22" s="11"/>
      <c r="F22" s="11">
        <v>95280</v>
      </c>
      <c r="G22" s="11">
        <v>93374.4</v>
      </c>
      <c r="H22" s="11">
        <v>100996.8</v>
      </c>
      <c r="I22" s="19">
        <f t="shared" si="3"/>
        <v>289651.2</v>
      </c>
      <c r="J22" s="20">
        <f t="shared" si="4"/>
        <v>96550.4</v>
      </c>
      <c r="K22" s="21">
        <f t="shared" si="5"/>
        <v>193100.8</v>
      </c>
    </row>
    <row r="23" spans="1:11">
      <c r="A23" s="11">
        <v>14</v>
      </c>
      <c r="B23" s="14" t="s">
        <v>31</v>
      </c>
      <c r="C23" s="11">
        <v>3</v>
      </c>
      <c r="D23" s="11" t="s">
        <v>18</v>
      </c>
      <c r="E23" s="11"/>
      <c r="F23" s="11">
        <v>8400</v>
      </c>
      <c r="G23" s="11">
        <v>8232</v>
      </c>
      <c r="H23" s="11">
        <v>8904</v>
      </c>
      <c r="I23" s="19">
        <f t="shared" si="3"/>
        <v>25536</v>
      </c>
      <c r="J23" s="20">
        <f t="shared" si="4"/>
        <v>8512</v>
      </c>
      <c r="K23" s="21">
        <f t="shared" si="5"/>
        <v>25536</v>
      </c>
    </row>
    <row r="24" spans="1:11">
      <c r="A24" s="11">
        <v>15</v>
      </c>
      <c r="B24" s="14" t="s">
        <v>32</v>
      </c>
      <c r="C24" s="11">
        <v>2</v>
      </c>
      <c r="D24" s="11" t="s">
        <v>18</v>
      </c>
      <c r="E24" s="11"/>
      <c r="F24" s="11">
        <v>84630</v>
      </c>
      <c r="G24" s="11">
        <v>82937.4</v>
      </c>
      <c r="H24" s="11">
        <v>89707.8</v>
      </c>
      <c r="I24" s="19">
        <f t="shared" si="3"/>
        <v>257275.2</v>
      </c>
      <c r="J24" s="20">
        <f t="shared" si="4"/>
        <v>85758.4</v>
      </c>
      <c r="K24" s="21">
        <f t="shared" si="5"/>
        <v>171516.8</v>
      </c>
    </row>
    <row r="25" spans="1:11">
      <c r="A25" s="11">
        <v>16</v>
      </c>
      <c r="B25" s="14" t="s">
        <v>33</v>
      </c>
      <c r="C25" s="11">
        <v>1</v>
      </c>
      <c r="D25" s="11" t="s">
        <v>18</v>
      </c>
      <c r="E25" s="11"/>
      <c r="F25" s="11">
        <v>72860</v>
      </c>
      <c r="G25" s="11">
        <v>71402.8</v>
      </c>
      <c r="H25" s="11">
        <v>77231.6</v>
      </c>
      <c r="I25" s="19">
        <f t="shared" si="3"/>
        <v>221494.4</v>
      </c>
      <c r="J25" s="20">
        <f t="shared" si="4"/>
        <v>73831.4666666667</v>
      </c>
      <c r="K25" s="21">
        <f t="shared" si="5"/>
        <v>73831.4666666667</v>
      </c>
    </row>
    <row r="26" spans="1:11">
      <c r="A26" s="11">
        <v>17</v>
      </c>
      <c r="B26" s="14" t="s">
        <v>34</v>
      </c>
      <c r="C26" s="11">
        <v>2</v>
      </c>
      <c r="D26" s="11" t="s">
        <v>18</v>
      </c>
      <c r="E26" s="11"/>
      <c r="F26" s="11">
        <v>48000</v>
      </c>
      <c r="G26" s="11">
        <v>47040</v>
      </c>
      <c r="H26" s="11">
        <v>50880</v>
      </c>
      <c r="I26" s="19">
        <f t="shared" si="3"/>
        <v>145920</v>
      </c>
      <c r="J26" s="20">
        <f t="shared" si="4"/>
        <v>48640</v>
      </c>
      <c r="K26" s="21">
        <f t="shared" si="5"/>
        <v>97280</v>
      </c>
    </row>
    <row r="27" spans="1:11">
      <c r="A27" s="11">
        <v>18</v>
      </c>
      <c r="B27" s="14" t="s">
        <v>35</v>
      </c>
      <c r="C27" s="11">
        <v>2</v>
      </c>
      <c r="D27" s="11" t="s">
        <v>18</v>
      </c>
      <c r="E27" s="11"/>
      <c r="F27" s="11">
        <v>720</v>
      </c>
      <c r="G27" s="11">
        <v>705.6</v>
      </c>
      <c r="H27" s="11">
        <v>763.2</v>
      </c>
      <c r="I27" s="19">
        <f t="shared" si="3"/>
        <v>2188.8</v>
      </c>
      <c r="J27" s="20">
        <f t="shared" si="4"/>
        <v>729.6</v>
      </c>
      <c r="K27" s="21">
        <f t="shared" si="5"/>
        <v>1459.2</v>
      </c>
    </row>
    <row r="28" ht="32.25" customHeight="1" spans="1:11">
      <c r="A28" s="11">
        <v>19</v>
      </c>
      <c r="B28" s="14" t="s">
        <v>36</v>
      </c>
      <c r="C28" s="11">
        <v>2</v>
      </c>
      <c r="D28" s="11" t="s">
        <v>18</v>
      </c>
      <c r="E28" s="11"/>
      <c r="F28" s="11">
        <v>1020</v>
      </c>
      <c r="G28" s="11">
        <v>999.6</v>
      </c>
      <c r="H28" s="11">
        <v>1081.2</v>
      </c>
      <c r="I28" s="19">
        <f t="shared" si="3"/>
        <v>3100.8</v>
      </c>
      <c r="J28" s="20">
        <f t="shared" si="4"/>
        <v>1033.6</v>
      </c>
      <c r="K28" s="21">
        <f t="shared" si="5"/>
        <v>2067.2</v>
      </c>
    </row>
    <row r="29" spans="1:11">
      <c r="A29" s="11">
        <v>20</v>
      </c>
      <c r="B29" s="14" t="s">
        <v>37</v>
      </c>
      <c r="C29" s="11">
        <v>2</v>
      </c>
      <c r="D29" s="11" t="s">
        <v>18</v>
      </c>
      <c r="E29" s="11"/>
      <c r="F29" s="11">
        <v>2200</v>
      </c>
      <c r="G29" s="11">
        <v>2156</v>
      </c>
      <c r="H29" s="11">
        <v>2332</v>
      </c>
      <c r="I29" s="19">
        <f t="shared" si="3"/>
        <v>6688</v>
      </c>
      <c r="J29" s="20">
        <f t="shared" si="4"/>
        <v>2229.33333333333</v>
      </c>
      <c r="K29" s="21">
        <f t="shared" si="5"/>
        <v>4458.66666666667</v>
      </c>
    </row>
    <row r="30" spans="1:11">
      <c r="A30" s="11">
        <v>21</v>
      </c>
      <c r="B30" s="14" t="s">
        <v>38</v>
      </c>
      <c r="C30" s="11">
        <v>2</v>
      </c>
      <c r="D30" s="11" t="s">
        <v>18</v>
      </c>
      <c r="E30" s="11"/>
      <c r="F30" s="11">
        <v>2030</v>
      </c>
      <c r="G30" s="11">
        <v>1989.4</v>
      </c>
      <c r="H30" s="11">
        <v>2151.8</v>
      </c>
      <c r="I30" s="19">
        <f t="shared" si="3"/>
        <v>6171.2</v>
      </c>
      <c r="J30" s="20">
        <f t="shared" si="4"/>
        <v>2057.06666666667</v>
      </c>
      <c r="K30" s="22">
        <f>2057.07*2</f>
        <v>4114.14</v>
      </c>
    </row>
    <row r="31" spans="1:11">
      <c r="A31" s="11">
        <v>22</v>
      </c>
      <c r="B31" s="14" t="s">
        <v>39</v>
      </c>
      <c r="C31" s="11">
        <v>2</v>
      </c>
      <c r="D31" s="11" t="s">
        <v>18</v>
      </c>
      <c r="E31" s="11"/>
      <c r="F31" s="11">
        <v>1980</v>
      </c>
      <c r="G31" s="11">
        <v>1940.4</v>
      </c>
      <c r="H31" s="11">
        <v>2098.8</v>
      </c>
      <c r="I31" s="19">
        <f t="shared" si="3"/>
        <v>6019.2</v>
      </c>
      <c r="J31" s="20">
        <f t="shared" si="4"/>
        <v>2006.4</v>
      </c>
      <c r="K31" s="21">
        <f t="shared" si="5"/>
        <v>4012.8</v>
      </c>
    </row>
    <row r="32" spans="1:11">
      <c r="A32" s="11">
        <v>23</v>
      </c>
      <c r="B32" s="14" t="s">
        <v>40</v>
      </c>
      <c r="C32" s="11">
        <v>2</v>
      </c>
      <c r="D32" s="11" t="s">
        <v>18</v>
      </c>
      <c r="E32" s="11"/>
      <c r="F32" s="11">
        <v>486</v>
      </c>
      <c r="G32" s="11">
        <v>476.28</v>
      </c>
      <c r="H32" s="11">
        <v>515.16</v>
      </c>
      <c r="I32" s="19">
        <f t="shared" si="3"/>
        <v>1477.44</v>
      </c>
      <c r="J32" s="20">
        <f t="shared" si="4"/>
        <v>492.48</v>
      </c>
      <c r="K32" s="21">
        <f t="shared" si="5"/>
        <v>984.96</v>
      </c>
    </row>
    <row r="33" spans="1:11">
      <c r="A33" s="11">
        <v>24</v>
      </c>
      <c r="B33" s="14" t="s">
        <v>41</v>
      </c>
      <c r="C33" s="11">
        <v>1</v>
      </c>
      <c r="D33" s="11" t="s">
        <v>18</v>
      </c>
      <c r="E33" s="11"/>
      <c r="F33" s="11">
        <v>52610</v>
      </c>
      <c r="G33" s="11">
        <v>51557.8</v>
      </c>
      <c r="H33" s="11">
        <v>55766.6</v>
      </c>
      <c r="I33" s="19">
        <f t="shared" si="3"/>
        <v>159934.4</v>
      </c>
      <c r="J33" s="20">
        <f t="shared" si="4"/>
        <v>53311.4666666667</v>
      </c>
      <c r="K33" s="21">
        <f t="shared" si="5"/>
        <v>53311.4666666667</v>
      </c>
    </row>
    <row r="34" spans="1:11">
      <c r="A34" s="11">
        <v>25</v>
      </c>
      <c r="B34" s="14" t="s">
        <v>42</v>
      </c>
      <c r="C34" s="11">
        <v>1</v>
      </c>
      <c r="D34" s="11" t="s">
        <v>18</v>
      </c>
      <c r="E34" s="11"/>
      <c r="F34" s="11">
        <v>36100</v>
      </c>
      <c r="G34" s="11">
        <v>35378</v>
      </c>
      <c r="H34" s="11">
        <v>38266</v>
      </c>
      <c r="I34" s="19">
        <f t="shared" si="3"/>
        <v>109744</v>
      </c>
      <c r="J34" s="20">
        <f t="shared" si="4"/>
        <v>36581.3333333333</v>
      </c>
      <c r="K34" s="21">
        <f t="shared" si="5"/>
        <v>36581.3333333333</v>
      </c>
    </row>
    <row r="35" spans="1:11">
      <c r="A35" s="11">
        <v>26</v>
      </c>
      <c r="B35" s="14" t="s">
        <v>43</v>
      </c>
      <c r="C35" s="11">
        <v>1</v>
      </c>
      <c r="D35" s="11" t="s">
        <v>18</v>
      </c>
      <c r="E35" s="11"/>
      <c r="F35" s="11">
        <v>48280</v>
      </c>
      <c r="G35" s="11">
        <v>47314.4</v>
      </c>
      <c r="H35" s="11">
        <v>51176.8</v>
      </c>
      <c r="I35" s="19">
        <f t="shared" si="3"/>
        <v>146771.2</v>
      </c>
      <c r="J35" s="20">
        <f t="shared" si="4"/>
        <v>48923.7333333333</v>
      </c>
      <c r="K35" s="21">
        <f t="shared" si="5"/>
        <v>48923.7333333333</v>
      </c>
    </row>
    <row r="36" spans="1:11">
      <c r="A36" s="11">
        <v>27</v>
      </c>
      <c r="B36" s="14" t="s">
        <v>44</v>
      </c>
      <c r="C36" s="11">
        <v>1</v>
      </c>
      <c r="D36" s="11" t="s">
        <v>18</v>
      </c>
      <c r="E36" s="11"/>
      <c r="F36" s="11">
        <v>8890</v>
      </c>
      <c r="G36" s="11">
        <v>8712.2</v>
      </c>
      <c r="H36" s="11">
        <v>9423.4</v>
      </c>
      <c r="I36" s="19">
        <f t="shared" si="3"/>
        <v>27025.6</v>
      </c>
      <c r="J36" s="20">
        <f t="shared" si="4"/>
        <v>9008.53333333333</v>
      </c>
      <c r="K36" s="21">
        <f t="shared" si="5"/>
        <v>9008.53333333333</v>
      </c>
    </row>
    <row r="37" ht="31.5" spans="1:11">
      <c r="A37" s="11">
        <v>28</v>
      </c>
      <c r="B37" s="14" t="s">
        <v>45</v>
      </c>
      <c r="C37" s="11">
        <v>1</v>
      </c>
      <c r="D37" s="11" t="s">
        <v>18</v>
      </c>
      <c r="E37" s="11"/>
      <c r="F37" s="11">
        <v>14160</v>
      </c>
      <c r="G37" s="11">
        <v>13876.8</v>
      </c>
      <c r="H37" s="11">
        <v>15009.6</v>
      </c>
      <c r="I37" s="19">
        <f t="shared" si="3"/>
        <v>43046.4</v>
      </c>
      <c r="J37" s="20">
        <f t="shared" si="4"/>
        <v>14348.8</v>
      </c>
      <c r="K37" s="21">
        <f t="shared" si="5"/>
        <v>14348.8</v>
      </c>
    </row>
    <row r="38" spans="1:11">
      <c r="A38" s="11">
        <v>29</v>
      </c>
      <c r="B38" s="14" t="s">
        <v>46</v>
      </c>
      <c r="C38" s="11">
        <v>2</v>
      </c>
      <c r="D38" s="11" t="s">
        <v>18</v>
      </c>
      <c r="E38" s="11"/>
      <c r="F38" s="11">
        <v>94680</v>
      </c>
      <c r="G38" s="11">
        <v>92786.4</v>
      </c>
      <c r="H38" s="11">
        <v>100360.8</v>
      </c>
      <c r="I38" s="19">
        <f t="shared" si="3"/>
        <v>287827.2</v>
      </c>
      <c r="J38" s="20">
        <f t="shared" si="4"/>
        <v>95942.4</v>
      </c>
      <c r="K38" s="21">
        <f t="shared" si="5"/>
        <v>191884.8</v>
      </c>
    </row>
    <row r="39" spans="1:11">
      <c r="A39" s="11">
        <v>30</v>
      </c>
      <c r="B39" s="14" t="s">
        <v>47</v>
      </c>
      <c r="C39" s="11">
        <v>2</v>
      </c>
      <c r="D39" s="11" t="s">
        <v>18</v>
      </c>
      <c r="E39" s="11"/>
      <c r="F39" s="11">
        <v>4914</v>
      </c>
      <c r="G39" s="11">
        <v>4815.72</v>
      </c>
      <c r="H39" s="11">
        <v>5208.84</v>
      </c>
      <c r="I39" s="19">
        <f t="shared" si="3"/>
        <v>14938.56</v>
      </c>
      <c r="J39" s="20">
        <f t="shared" si="4"/>
        <v>4979.52</v>
      </c>
      <c r="K39" s="21">
        <f t="shared" si="5"/>
        <v>9959.04</v>
      </c>
    </row>
    <row r="40" spans="1:11">
      <c r="A40" s="11">
        <v>31</v>
      </c>
      <c r="B40" s="14" t="s">
        <v>48</v>
      </c>
      <c r="C40" s="11">
        <v>2</v>
      </c>
      <c r="D40" s="11" t="s">
        <v>18</v>
      </c>
      <c r="E40" s="11"/>
      <c r="F40" s="11">
        <v>1314</v>
      </c>
      <c r="G40" s="11">
        <v>1287.72</v>
      </c>
      <c r="H40" s="11">
        <v>1392.84</v>
      </c>
      <c r="I40" s="19">
        <f t="shared" si="3"/>
        <v>3994.56</v>
      </c>
      <c r="J40" s="20">
        <f t="shared" si="4"/>
        <v>1331.52</v>
      </c>
      <c r="K40" s="21">
        <f t="shared" si="5"/>
        <v>2663.04</v>
      </c>
    </row>
    <row r="41" spans="1:11">
      <c r="A41" s="11">
        <v>32</v>
      </c>
      <c r="B41" s="14" t="s">
        <v>49</v>
      </c>
      <c r="C41" s="11">
        <v>3</v>
      </c>
      <c r="D41" s="11" t="s">
        <v>18</v>
      </c>
      <c r="E41" s="11"/>
      <c r="F41" s="11">
        <v>2160</v>
      </c>
      <c r="G41" s="11">
        <v>2116.8</v>
      </c>
      <c r="H41" s="11">
        <v>2289.6</v>
      </c>
      <c r="I41" s="19">
        <f t="shared" si="3"/>
        <v>6566.4</v>
      </c>
      <c r="J41" s="20">
        <f t="shared" si="4"/>
        <v>2188.8</v>
      </c>
      <c r="K41" s="21">
        <f t="shared" si="5"/>
        <v>6566.4</v>
      </c>
    </row>
    <row r="42" ht="31.5" spans="1:11">
      <c r="A42" s="11">
        <v>33</v>
      </c>
      <c r="B42" s="14" t="s">
        <v>50</v>
      </c>
      <c r="C42" s="11">
        <v>1</v>
      </c>
      <c r="D42" s="11" t="s">
        <v>18</v>
      </c>
      <c r="E42" s="11"/>
      <c r="F42" s="11">
        <v>42000</v>
      </c>
      <c r="G42" s="11">
        <v>41160</v>
      </c>
      <c r="H42" s="11">
        <v>44520</v>
      </c>
      <c r="I42" s="19">
        <f t="shared" si="3"/>
        <v>127680</v>
      </c>
      <c r="J42" s="20">
        <f t="shared" si="4"/>
        <v>42560</v>
      </c>
      <c r="K42" s="21">
        <f t="shared" si="5"/>
        <v>42560</v>
      </c>
    </row>
    <row r="43" ht="28.9" customHeight="1" spans="1:11">
      <c r="A43" s="11">
        <v>34</v>
      </c>
      <c r="B43" s="14" t="s">
        <v>51</v>
      </c>
      <c r="C43" s="11">
        <v>1</v>
      </c>
      <c r="D43" s="11" t="s">
        <v>18</v>
      </c>
      <c r="E43" s="11"/>
      <c r="F43" s="11">
        <v>16610</v>
      </c>
      <c r="G43" s="11">
        <v>16277.8</v>
      </c>
      <c r="H43" s="11">
        <v>17606.6</v>
      </c>
      <c r="I43" s="19">
        <f t="shared" si="3"/>
        <v>50494.4</v>
      </c>
      <c r="J43" s="20">
        <f t="shared" si="4"/>
        <v>16831.4666666667</v>
      </c>
      <c r="K43" s="21">
        <f t="shared" si="5"/>
        <v>16831.4666666667</v>
      </c>
    </row>
    <row r="44" spans="1:11">
      <c r="A44" s="11">
        <v>35</v>
      </c>
      <c r="B44" s="14" t="s">
        <v>52</v>
      </c>
      <c r="C44" s="11">
        <v>1</v>
      </c>
      <c r="D44" s="11" t="s">
        <v>18</v>
      </c>
      <c r="E44" s="11"/>
      <c r="F44" s="11">
        <v>22000</v>
      </c>
      <c r="G44" s="15">
        <v>21560</v>
      </c>
      <c r="H44" s="11">
        <v>23320</v>
      </c>
      <c r="I44" s="19">
        <f t="shared" si="3"/>
        <v>66880</v>
      </c>
      <c r="J44" s="20">
        <f t="shared" si="4"/>
        <v>22293.3333333333</v>
      </c>
      <c r="K44" s="21">
        <f t="shared" si="5"/>
        <v>22293.3333333333</v>
      </c>
    </row>
    <row r="45" spans="1:11">
      <c r="A45" s="11">
        <v>36</v>
      </c>
      <c r="B45" s="14" t="s">
        <v>53</v>
      </c>
      <c r="C45" s="11">
        <v>1</v>
      </c>
      <c r="D45" s="11" t="s">
        <v>18</v>
      </c>
      <c r="E45" s="11"/>
      <c r="F45" s="11">
        <v>31260</v>
      </c>
      <c r="G45" s="15">
        <v>30634.8</v>
      </c>
      <c r="H45" s="11">
        <v>33135.6</v>
      </c>
      <c r="I45" s="19">
        <f t="shared" si="3"/>
        <v>95030.4</v>
      </c>
      <c r="J45" s="20">
        <f t="shared" si="4"/>
        <v>31676.8</v>
      </c>
      <c r="K45" s="21">
        <f t="shared" si="5"/>
        <v>31676.8</v>
      </c>
    </row>
    <row r="46" spans="1:11">
      <c r="A46" s="11">
        <v>37</v>
      </c>
      <c r="B46" s="14" t="s">
        <v>54</v>
      </c>
      <c r="C46" s="11">
        <v>1</v>
      </c>
      <c r="D46" s="11" t="s">
        <v>18</v>
      </c>
      <c r="E46" s="11"/>
      <c r="F46" s="11">
        <v>182000</v>
      </c>
      <c r="G46" s="11">
        <v>178360</v>
      </c>
      <c r="H46" s="11">
        <v>192920</v>
      </c>
      <c r="I46" s="19">
        <f t="shared" si="3"/>
        <v>553280</v>
      </c>
      <c r="J46" s="20">
        <f t="shared" si="4"/>
        <v>184426.666666667</v>
      </c>
      <c r="K46" s="21">
        <f t="shared" si="5"/>
        <v>184426.666666667</v>
      </c>
    </row>
    <row r="47" ht="31.5" spans="1:11">
      <c r="A47" s="11">
        <v>38</v>
      </c>
      <c r="B47" s="14" t="s">
        <v>55</v>
      </c>
      <c r="C47" s="11">
        <v>3</v>
      </c>
      <c r="D47" s="11" t="s">
        <v>18</v>
      </c>
      <c r="E47" s="11"/>
      <c r="F47" s="11">
        <v>51360</v>
      </c>
      <c r="G47" s="11">
        <v>50332.8</v>
      </c>
      <c r="H47" s="11">
        <v>54441.6</v>
      </c>
      <c r="I47" s="19">
        <f t="shared" si="3"/>
        <v>156134.4</v>
      </c>
      <c r="J47" s="20">
        <f t="shared" si="4"/>
        <v>52044.8</v>
      </c>
      <c r="K47" s="21">
        <f t="shared" si="5"/>
        <v>156134.4</v>
      </c>
    </row>
    <row r="48" s="2" customFormat="1" spans="1:11">
      <c r="A48" s="11">
        <v>39</v>
      </c>
      <c r="B48" s="14" t="s">
        <v>56</v>
      </c>
      <c r="C48" s="11">
        <v>1</v>
      </c>
      <c r="D48" s="11" t="s">
        <v>18</v>
      </c>
      <c r="E48" s="11"/>
      <c r="F48" s="11">
        <v>28770</v>
      </c>
      <c r="G48" s="11">
        <v>28194.6</v>
      </c>
      <c r="H48" s="11">
        <v>30496.2</v>
      </c>
      <c r="I48" s="19">
        <f t="shared" si="3"/>
        <v>87460.8</v>
      </c>
      <c r="J48" s="20">
        <f t="shared" si="4"/>
        <v>29153.6</v>
      </c>
      <c r="K48" s="21">
        <f t="shared" si="5"/>
        <v>29153.6</v>
      </c>
    </row>
    <row r="49" spans="1:11">
      <c r="A49" s="11">
        <v>40</v>
      </c>
      <c r="B49" s="14" t="s">
        <v>57</v>
      </c>
      <c r="C49" s="11">
        <v>3</v>
      </c>
      <c r="D49" s="11" t="s">
        <v>18</v>
      </c>
      <c r="E49" s="11"/>
      <c r="F49" s="11">
        <v>15480</v>
      </c>
      <c r="G49" s="11">
        <v>15170.4</v>
      </c>
      <c r="H49" s="11">
        <v>16408.8</v>
      </c>
      <c r="I49" s="19">
        <f t="shared" si="3"/>
        <v>47059.2</v>
      </c>
      <c r="J49" s="20">
        <f t="shared" si="4"/>
        <v>15686.4</v>
      </c>
      <c r="K49" s="21">
        <f t="shared" si="5"/>
        <v>47059.2</v>
      </c>
    </row>
    <row r="50" ht="29.25" customHeight="1" spans="1:11">
      <c r="A50" s="11">
        <v>41</v>
      </c>
      <c r="B50" s="14" t="s">
        <v>58</v>
      </c>
      <c r="C50" s="11">
        <v>1</v>
      </c>
      <c r="D50" s="11" t="s">
        <v>18</v>
      </c>
      <c r="E50" s="11"/>
      <c r="F50" s="11">
        <v>48000</v>
      </c>
      <c r="G50" s="11">
        <v>47040</v>
      </c>
      <c r="H50" s="11">
        <v>50880</v>
      </c>
      <c r="I50" s="19">
        <f t="shared" si="3"/>
        <v>145920</v>
      </c>
      <c r="J50" s="20">
        <f t="shared" si="4"/>
        <v>48640</v>
      </c>
      <c r="K50" s="21">
        <f t="shared" si="5"/>
        <v>48640</v>
      </c>
    </row>
    <row r="51" spans="1:11">
      <c r="A51" s="11">
        <v>42</v>
      </c>
      <c r="B51" s="14" t="s">
        <v>59</v>
      </c>
      <c r="C51" s="11">
        <v>2</v>
      </c>
      <c r="D51" s="11" t="s">
        <v>18</v>
      </c>
      <c r="E51" s="11"/>
      <c r="F51" s="11">
        <v>545000</v>
      </c>
      <c r="G51" s="11">
        <v>534100</v>
      </c>
      <c r="H51" s="11">
        <v>577700</v>
      </c>
      <c r="I51" s="19">
        <f t="shared" si="3"/>
        <v>1656800</v>
      </c>
      <c r="J51" s="20">
        <f t="shared" si="4"/>
        <v>552266.666666667</v>
      </c>
      <c r="K51" s="21">
        <f t="shared" si="5"/>
        <v>1104533.33333333</v>
      </c>
    </row>
    <row r="52" spans="1:11">
      <c r="A52" s="11">
        <v>43</v>
      </c>
      <c r="B52" s="14" t="s">
        <v>60</v>
      </c>
      <c r="C52" s="11">
        <v>1</v>
      </c>
      <c r="D52" s="11" t="s">
        <v>18</v>
      </c>
      <c r="E52" s="11"/>
      <c r="F52" s="11">
        <v>17000</v>
      </c>
      <c r="G52" s="11">
        <v>16660</v>
      </c>
      <c r="H52" s="11">
        <v>18020</v>
      </c>
      <c r="I52" s="19">
        <f t="shared" si="3"/>
        <v>51680</v>
      </c>
      <c r="J52" s="20">
        <f t="shared" si="4"/>
        <v>17226.6666666667</v>
      </c>
      <c r="K52" s="21">
        <f t="shared" si="5"/>
        <v>17226.6666666667</v>
      </c>
    </row>
    <row r="53" spans="1:11">
      <c r="A53" s="11">
        <v>44</v>
      </c>
      <c r="B53" s="14" t="s">
        <v>61</v>
      </c>
      <c r="C53" s="11">
        <v>2</v>
      </c>
      <c r="D53" s="11" t="s">
        <v>18</v>
      </c>
      <c r="E53" s="11"/>
      <c r="F53" s="11">
        <v>32000</v>
      </c>
      <c r="G53" s="11">
        <v>31360</v>
      </c>
      <c r="H53" s="11">
        <v>33920</v>
      </c>
      <c r="I53" s="19">
        <f t="shared" si="3"/>
        <v>97280</v>
      </c>
      <c r="J53" s="20">
        <f t="shared" si="4"/>
        <v>32426.6666666667</v>
      </c>
      <c r="K53" s="21">
        <f t="shared" si="5"/>
        <v>64853.3333333333</v>
      </c>
    </row>
    <row r="54" spans="1:11">
      <c r="A54" s="11">
        <v>45</v>
      </c>
      <c r="B54" s="14" t="s">
        <v>62</v>
      </c>
      <c r="C54" s="11">
        <v>2</v>
      </c>
      <c r="D54" s="11" t="s">
        <v>18</v>
      </c>
      <c r="E54" s="11"/>
      <c r="F54" s="11">
        <v>25000</v>
      </c>
      <c r="G54" s="11">
        <v>24500</v>
      </c>
      <c r="H54" s="11">
        <v>26500</v>
      </c>
      <c r="I54" s="19">
        <f t="shared" si="3"/>
        <v>76000</v>
      </c>
      <c r="J54" s="20">
        <f t="shared" si="4"/>
        <v>25333.3333333333</v>
      </c>
      <c r="K54" s="21">
        <f t="shared" si="5"/>
        <v>50666.6666666667</v>
      </c>
    </row>
    <row r="55" spans="1:11">
      <c r="A55" s="11">
        <v>46</v>
      </c>
      <c r="B55" s="14" t="s">
        <v>63</v>
      </c>
      <c r="C55" s="11">
        <v>1</v>
      </c>
      <c r="D55" s="11" t="s">
        <v>18</v>
      </c>
      <c r="E55" s="11"/>
      <c r="F55" s="11">
        <v>22750</v>
      </c>
      <c r="G55" s="11">
        <v>22295</v>
      </c>
      <c r="H55" s="11">
        <v>24115</v>
      </c>
      <c r="I55" s="19">
        <f t="shared" si="3"/>
        <v>69160</v>
      </c>
      <c r="J55" s="20">
        <f t="shared" si="4"/>
        <v>23053.3333333333</v>
      </c>
      <c r="K55" s="21">
        <f t="shared" si="5"/>
        <v>23053.3333333333</v>
      </c>
    </row>
    <row r="56" ht="31.5" spans="1:11">
      <c r="A56" s="11">
        <v>47</v>
      </c>
      <c r="B56" s="14" t="s">
        <v>64</v>
      </c>
      <c r="C56" s="11">
        <v>1</v>
      </c>
      <c r="D56" s="11" t="s">
        <v>18</v>
      </c>
      <c r="E56" s="11"/>
      <c r="F56" s="11">
        <v>43420</v>
      </c>
      <c r="G56" s="11">
        <v>42551.6</v>
      </c>
      <c r="H56" s="11">
        <v>46025.2</v>
      </c>
      <c r="I56" s="19">
        <f t="shared" si="3"/>
        <v>131996.8</v>
      </c>
      <c r="J56" s="20">
        <f t="shared" si="4"/>
        <v>43998.9333333333</v>
      </c>
      <c r="K56" s="21">
        <f t="shared" si="5"/>
        <v>43998.9333333333</v>
      </c>
    </row>
    <row r="57" spans="1:11">
      <c r="A57" s="11">
        <v>48</v>
      </c>
      <c r="B57" s="14" t="s">
        <v>65</v>
      </c>
      <c r="C57" s="11">
        <v>2</v>
      </c>
      <c r="D57" s="11" t="s">
        <v>18</v>
      </c>
      <c r="E57" s="11"/>
      <c r="F57" s="11">
        <v>16208</v>
      </c>
      <c r="G57" s="11">
        <v>15883.84</v>
      </c>
      <c r="H57" s="11">
        <v>17180.48</v>
      </c>
      <c r="I57" s="19">
        <f t="shared" si="3"/>
        <v>49272.32</v>
      </c>
      <c r="J57" s="20">
        <f t="shared" si="4"/>
        <v>16424.1066666667</v>
      </c>
      <c r="K57" s="21">
        <f t="shared" si="5"/>
        <v>32848.2133333333</v>
      </c>
    </row>
    <row r="58" spans="1:11">
      <c r="A58" s="11">
        <v>49</v>
      </c>
      <c r="B58" s="14" t="s">
        <v>66</v>
      </c>
      <c r="C58" s="11">
        <v>2</v>
      </c>
      <c r="D58" s="11" t="s">
        <v>18</v>
      </c>
      <c r="E58" s="11"/>
      <c r="F58" s="11">
        <v>1720</v>
      </c>
      <c r="G58" s="11">
        <v>1685.6</v>
      </c>
      <c r="H58" s="11">
        <v>1823.2</v>
      </c>
      <c r="I58" s="19">
        <f t="shared" si="3"/>
        <v>5228.8</v>
      </c>
      <c r="J58" s="20">
        <f t="shared" si="4"/>
        <v>1742.93333333333</v>
      </c>
      <c r="K58" s="21">
        <f t="shared" si="5"/>
        <v>3485.86666666667</v>
      </c>
    </row>
    <row r="59" spans="1:11">
      <c r="A59" s="11">
        <v>50</v>
      </c>
      <c r="B59" s="14" t="s">
        <v>67</v>
      </c>
      <c r="C59" s="11">
        <v>1</v>
      </c>
      <c r="D59" s="11" t="s">
        <v>18</v>
      </c>
      <c r="E59" s="11"/>
      <c r="F59" s="11">
        <v>14520</v>
      </c>
      <c r="G59" s="11">
        <v>14229.6</v>
      </c>
      <c r="H59" s="11">
        <v>15391.2</v>
      </c>
      <c r="I59" s="19">
        <f t="shared" si="3"/>
        <v>44140.8</v>
      </c>
      <c r="J59" s="20">
        <f t="shared" si="4"/>
        <v>14713.6</v>
      </c>
      <c r="K59" s="21">
        <f t="shared" si="5"/>
        <v>14713.6</v>
      </c>
    </row>
    <row r="60" ht="31.5" spans="1:11">
      <c r="A60" s="11">
        <v>51</v>
      </c>
      <c r="B60" s="14" t="s">
        <v>68</v>
      </c>
      <c r="C60" s="11">
        <v>1</v>
      </c>
      <c r="D60" s="11" t="s">
        <v>18</v>
      </c>
      <c r="E60" s="11"/>
      <c r="F60" s="11">
        <v>120000</v>
      </c>
      <c r="G60" s="11">
        <v>117600</v>
      </c>
      <c r="H60" s="11">
        <v>127200</v>
      </c>
      <c r="I60" s="19">
        <f t="shared" si="3"/>
        <v>364800</v>
      </c>
      <c r="J60" s="20">
        <f t="shared" si="4"/>
        <v>121600</v>
      </c>
      <c r="K60" s="21">
        <f t="shared" si="5"/>
        <v>121600</v>
      </c>
    </row>
    <row r="61" spans="1:11">
      <c r="A61" s="11">
        <v>52</v>
      </c>
      <c r="B61" s="14" t="s">
        <v>69</v>
      </c>
      <c r="C61" s="11">
        <v>1</v>
      </c>
      <c r="D61" s="11" t="s">
        <v>18</v>
      </c>
      <c r="E61" s="11"/>
      <c r="F61" s="11">
        <v>90000</v>
      </c>
      <c r="G61" s="11">
        <v>88200</v>
      </c>
      <c r="H61" s="11">
        <v>95400</v>
      </c>
      <c r="I61" s="19">
        <f t="shared" si="3"/>
        <v>273600</v>
      </c>
      <c r="J61" s="20">
        <f t="shared" si="4"/>
        <v>91200</v>
      </c>
      <c r="K61" s="21">
        <f t="shared" si="5"/>
        <v>91200</v>
      </c>
    </row>
    <row r="62" ht="31.5" spans="1:11">
      <c r="A62" s="11">
        <v>53</v>
      </c>
      <c r="B62" s="14" t="s">
        <v>55</v>
      </c>
      <c r="C62" s="11">
        <v>1</v>
      </c>
      <c r="D62" s="11" t="s">
        <v>18</v>
      </c>
      <c r="E62" s="11"/>
      <c r="F62" s="11">
        <v>150000</v>
      </c>
      <c r="G62" s="11">
        <v>147000</v>
      </c>
      <c r="H62" s="11">
        <v>159000</v>
      </c>
      <c r="I62" s="19">
        <f t="shared" si="3"/>
        <v>456000</v>
      </c>
      <c r="J62" s="20">
        <f t="shared" si="4"/>
        <v>152000</v>
      </c>
      <c r="K62" s="21">
        <f t="shared" si="5"/>
        <v>152000</v>
      </c>
    </row>
    <row r="63" spans="1:11">
      <c r="A63" s="11">
        <v>54</v>
      </c>
      <c r="B63" s="14" t="s">
        <v>70</v>
      </c>
      <c r="C63" s="11">
        <v>4</v>
      </c>
      <c r="D63" s="11" t="s">
        <v>18</v>
      </c>
      <c r="E63" s="11"/>
      <c r="F63" s="11">
        <v>33400</v>
      </c>
      <c r="G63" s="11">
        <v>32732</v>
      </c>
      <c r="H63" s="11">
        <v>35404</v>
      </c>
      <c r="I63" s="19">
        <f t="shared" si="3"/>
        <v>101536</v>
      </c>
      <c r="J63" s="20">
        <f t="shared" si="4"/>
        <v>33845.3333333333</v>
      </c>
      <c r="K63" s="21">
        <f t="shared" si="5"/>
        <v>135381.333333333</v>
      </c>
    </row>
    <row r="64" s="3" customFormat="1" spans="1:11">
      <c r="A64" s="11">
        <v>55</v>
      </c>
      <c r="B64" s="14" t="s">
        <v>71</v>
      </c>
      <c r="C64" s="15">
        <v>1</v>
      </c>
      <c r="D64" s="15" t="s">
        <v>18</v>
      </c>
      <c r="E64" s="15"/>
      <c r="F64" s="15">
        <v>140000</v>
      </c>
      <c r="G64" s="15">
        <v>137200</v>
      </c>
      <c r="H64" s="15">
        <v>148400</v>
      </c>
      <c r="I64" s="23">
        <f t="shared" si="3"/>
        <v>425600</v>
      </c>
      <c r="J64" s="24">
        <f t="shared" si="4"/>
        <v>141866.666666667</v>
      </c>
      <c r="K64" s="21">
        <f t="shared" si="5"/>
        <v>141866.666666667</v>
      </c>
    </row>
    <row r="65" s="3" customFormat="1" spans="1:11">
      <c r="A65" s="11">
        <v>56</v>
      </c>
      <c r="B65" s="25" t="s">
        <v>72</v>
      </c>
      <c r="C65" s="15">
        <v>1</v>
      </c>
      <c r="D65" s="15" t="s">
        <v>18</v>
      </c>
      <c r="E65" s="15"/>
      <c r="F65" s="15">
        <v>30000</v>
      </c>
      <c r="G65" s="15">
        <v>29400</v>
      </c>
      <c r="H65" s="15">
        <v>31800</v>
      </c>
      <c r="I65" s="23">
        <f t="shared" si="3"/>
        <v>91200</v>
      </c>
      <c r="J65" s="24">
        <f t="shared" si="4"/>
        <v>30400</v>
      </c>
      <c r="K65" s="21">
        <f t="shared" si="5"/>
        <v>30400</v>
      </c>
    </row>
    <row r="66" spans="1:11">
      <c r="A66" s="11">
        <v>57</v>
      </c>
      <c r="B66" s="14" t="s">
        <v>20</v>
      </c>
      <c r="C66" s="11">
        <v>1</v>
      </c>
      <c r="D66" s="11" t="s">
        <v>18</v>
      </c>
      <c r="E66" s="11"/>
      <c r="F66" s="11">
        <v>41000</v>
      </c>
      <c r="G66" s="11">
        <v>40180</v>
      </c>
      <c r="H66" s="11">
        <v>43460</v>
      </c>
      <c r="I66" s="19">
        <f t="shared" si="3"/>
        <v>124640</v>
      </c>
      <c r="J66" s="20">
        <f t="shared" si="4"/>
        <v>41546.6666666667</v>
      </c>
      <c r="K66" s="21">
        <f t="shared" si="5"/>
        <v>41546.6666666667</v>
      </c>
    </row>
    <row r="67" spans="1:11">
      <c r="A67" s="11">
        <v>58</v>
      </c>
      <c r="B67" s="14" t="s">
        <v>35</v>
      </c>
      <c r="C67" s="11">
        <v>2</v>
      </c>
      <c r="D67" s="11" t="s">
        <v>18</v>
      </c>
      <c r="E67" s="11"/>
      <c r="F67" s="11">
        <v>720</v>
      </c>
      <c r="G67" s="11">
        <v>705.6</v>
      </c>
      <c r="H67" s="11">
        <v>763.2</v>
      </c>
      <c r="I67" s="19">
        <f t="shared" si="3"/>
        <v>2188.8</v>
      </c>
      <c r="J67" s="20">
        <f t="shared" si="4"/>
        <v>729.6</v>
      </c>
      <c r="K67" s="21">
        <f t="shared" si="5"/>
        <v>1459.2</v>
      </c>
    </row>
    <row r="68" spans="1:11">
      <c r="A68" s="11">
        <v>59</v>
      </c>
      <c r="B68" s="14" t="s">
        <v>73</v>
      </c>
      <c r="C68" s="11">
        <v>1</v>
      </c>
      <c r="D68" s="11" t="s">
        <v>18</v>
      </c>
      <c r="E68" s="11"/>
      <c r="F68" s="11">
        <v>7000</v>
      </c>
      <c r="G68" s="11">
        <v>6860</v>
      </c>
      <c r="H68" s="11">
        <v>7420</v>
      </c>
      <c r="I68" s="19">
        <f t="shared" si="3"/>
        <v>21280</v>
      </c>
      <c r="J68" s="20">
        <f t="shared" si="4"/>
        <v>7093.33333333333</v>
      </c>
      <c r="K68" s="21">
        <f t="shared" si="5"/>
        <v>7093.33333333333</v>
      </c>
    </row>
    <row r="69" spans="1:11">
      <c r="A69" s="11">
        <v>60</v>
      </c>
      <c r="B69" s="14" t="s">
        <v>74</v>
      </c>
      <c r="C69" s="11">
        <v>1</v>
      </c>
      <c r="D69" s="11" t="s">
        <v>18</v>
      </c>
      <c r="E69" s="11"/>
      <c r="F69" s="11">
        <v>12000</v>
      </c>
      <c r="G69" s="11">
        <v>11760</v>
      </c>
      <c r="H69" s="11">
        <v>12720</v>
      </c>
      <c r="I69" s="19">
        <f t="shared" ref="I69:I77" si="6">F69+G69+H69</f>
        <v>36480</v>
      </c>
      <c r="J69" s="20">
        <f t="shared" ref="J69:J77" si="7">I69/3</f>
        <v>12160</v>
      </c>
      <c r="K69" s="21">
        <f t="shared" ref="K69:K77" si="8">J69*C69</f>
        <v>12160</v>
      </c>
    </row>
    <row r="70" spans="1:11">
      <c r="A70" s="11">
        <v>61</v>
      </c>
      <c r="B70" s="14" t="s">
        <v>42</v>
      </c>
      <c r="C70" s="11">
        <v>1</v>
      </c>
      <c r="D70" s="11" t="s">
        <v>18</v>
      </c>
      <c r="E70" s="11"/>
      <c r="F70" s="11">
        <v>53000</v>
      </c>
      <c r="G70" s="11">
        <v>51940</v>
      </c>
      <c r="H70" s="11">
        <v>56180</v>
      </c>
      <c r="I70" s="19">
        <f t="shared" si="6"/>
        <v>161120</v>
      </c>
      <c r="J70" s="20">
        <f t="shared" si="7"/>
        <v>53706.6666666667</v>
      </c>
      <c r="K70" s="21">
        <f t="shared" si="8"/>
        <v>53706.6666666667</v>
      </c>
    </row>
    <row r="71" spans="1:11">
      <c r="A71" s="11">
        <v>62</v>
      </c>
      <c r="B71" s="14" t="s">
        <v>75</v>
      </c>
      <c r="C71" s="11">
        <v>1</v>
      </c>
      <c r="D71" s="11" t="s">
        <v>18</v>
      </c>
      <c r="E71" s="11"/>
      <c r="F71" s="11">
        <v>105000</v>
      </c>
      <c r="G71" s="11">
        <v>102900</v>
      </c>
      <c r="H71" s="11">
        <v>111300</v>
      </c>
      <c r="I71" s="19">
        <f t="shared" si="6"/>
        <v>319200</v>
      </c>
      <c r="J71" s="20">
        <f t="shared" si="7"/>
        <v>106400</v>
      </c>
      <c r="K71" s="21">
        <f t="shared" si="8"/>
        <v>106400</v>
      </c>
    </row>
    <row r="72" spans="1:11">
      <c r="A72" s="11">
        <v>63</v>
      </c>
      <c r="B72" s="14" t="s">
        <v>76</v>
      </c>
      <c r="C72" s="11">
        <v>1</v>
      </c>
      <c r="D72" s="11" t="s">
        <v>18</v>
      </c>
      <c r="E72" s="11"/>
      <c r="F72" s="11">
        <v>77000</v>
      </c>
      <c r="G72" s="11">
        <v>75460</v>
      </c>
      <c r="H72" s="11">
        <v>81620</v>
      </c>
      <c r="I72" s="19">
        <f t="shared" si="6"/>
        <v>234080</v>
      </c>
      <c r="J72" s="20">
        <f t="shared" si="7"/>
        <v>78026.6666666667</v>
      </c>
      <c r="K72" s="22">
        <f t="shared" si="8"/>
        <v>78026.6666666667</v>
      </c>
    </row>
    <row r="73" spans="1:11">
      <c r="A73" s="11">
        <v>64</v>
      </c>
      <c r="B73" s="14" t="s">
        <v>77</v>
      </c>
      <c r="C73" s="11">
        <v>1</v>
      </c>
      <c r="D73" s="11" t="s">
        <v>18</v>
      </c>
      <c r="E73" s="11"/>
      <c r="F73" s="11">
        <v>90000</v>
      </c>
      <c r="G73" s="11">
        <v>88200</v>
      </c>
      <c r="H73" s="11">
        <v>95400</v>
      </c>
      <c r="I73" s="19">
        <f t="shared" si="6"/>
        <v>273600</v>
      </c>
      <c r="J73" s="20">
        <f t="shared" si="7"/>
        <v>91200</v>
      </c>
      <c r="K73" s="21">
        <f t="shared" si="8"/>
        <v>91200</v>
      </c>
    </row>
    <row r="74" spans="1:11">
      <c r="A74" s="11">
        <v>65</v>
      </c>
      <c r="B74" s="14" t="s">
        <v>78</v>
      </c>
      <c r="C74" s="11">
        <v>1</v>
      </c>
      <c r="D74" s="11" t="s">
        <v>18</v>
      </c>
      <c r="E74" s="11"/>
      <c r="F74" s="11">
        <v>35000</v>
      </c>
      <c r="G74" s="11">
        <v>34300</v>
      </c>
      <c r="H74" s="11">
        <v>37100</v>
      </c>
      <c r="I74" s="19">
        <f t="shared" si="6"/>
        <v>106400</v>
      </c>
      <c r="J74" s="20">
        <f t="shared" si="7"/>
        <v>35466.6666666667</v>
      </c>
      <c r="K74" s="22">
        <f t="shared" si="8"/>
        <v>35466.6666666667</v>
      </c>
    </row>
    <row r="75" spans="1:11">
      <c r="A75" s="11">
        <v>66</v>
      </c>
      <c r="B75" s="14" t="s">
        <v>79</v>
      </c>
      <c r="C75" s="11">
        <v>1</v>
      </c>
      <c r="D75" s="11" t="s">
        <v>18</v>
      </c>
      <c r="E75" s="11"/>
      <c r="F75" s="11">
        <v>35500</v>
      </c>
      <c r="G75" s="11">
        <v>34790</v>
      </c>
      <c r="H75" s="11">
        <v>37630</v>
      </c>
      <c r="I75" s="19">
        <f t="shared" si="6"/>
        <v>107920</v>
      </c>
      <c r="J75" s="20">
        <f t="shared" si="7"/>
        <v>35973.3333333333</v>
      </c>
      <c r="K75" s="22">
        <f t="shared" si="8"/>
        <v>35973.3333333333</v>
      </c>
    </row>
    <row r="76" customHeight="1" spans="1:11">
      <c r="A76" s="11">
        <v>67</v>
      </c>
      <c r="B76" s="25" t="s">
        <v>80</v>
      </c>
      <c r="C76" s="15">
        <v>1</v>
      </c>
      <c r="D76" s="15" t="s">
        <v>18</v>
      </c>
      <c r="E76" s="15"/>
      <c r="F76" s="15">
        <v>650000</v>
      </c>
      <c r="G76" s="15">
        <v>637000</v>
      </c>
      <c r="H76" s="15">
        <v>689000</v>
      </c>
      <c r="I76" s="23">
        <f t="shared" si="6"/>
        <v>1976000</v>
      </c>
      <c r="J76" s="24">
        <f t="shared" si="7"/>
        <v>658666.666666667</v>
      </c>
      <c r="K76" s="30">
        <f t="shared" si="8"/>
        <v>658666.666666667</v>
      </c>
    </row>
    <row r="77" customHeight="1" spans="1:11">
      <c r="A77" s="11">
        <v>68</v>
      </c>
      <c r="B77" s="25" t="s">
        <v>81</v>
      </c>
      <c r="C77" s="15">
        <v>1</v>
      </c>
      <c r="D77" s="15" t="s">
        <v>18</v>
      </c>
      <c r="E77" s="15"/>
      <c r="F77" s="15">
        <v>37200</v>
      </c>
      <c r="G77" s="15">
        <v>36456</v>
      </c>
      <c r="H77" s="15">
        <v>39432</v>
      </c>
      <c r="I77" s="23">
        <f t="shared" si="6"/>
        <v>113088</v>
      </c>
      <c r="J77" s="24">
        <f t="shared" si="7"/>
        <v>37696</v>
      </c>
      <c r="K77" s="21">
        <f t="shared" si="8"/>
        <v>37696</v>
      </c>
    </row>
    <row r="78" customHeight="1" spans="1:11">
      <c r="A78" s="26"/>
      <c r="B78" s="27"/>
      <c r="C78" s="28"/>
      <c r="D78" s="29"/>
      <c r="E78" s="28"/>
      <c r="H78" s="28"/>
      <c r="I78" s="31" t="s">
        <v>82</v>
      </c>
      <c r="J78" s="31"/>
      <c r="K78" s="32">
        <f>SUM(K10:K77)</f>
        <v>5374942.94</v>
      </c>
    </row>
    <row r="79" ht="45" customHeight="1" spans="9:11">
      <c r="I79" s="31"/>
      <c r="J79" s="31"/>
      <c r="K79" s="32"/>
    </row>
    <row r="80" ht="23.25" customHeight="1" spans="2:2">
      <c r="B80" s="4" t="s">
        <v>83</v>
      </c>
    </row>
    <row r="83" spans="11:11">
      <c r="K83" s="33"/>
    </row>
    <row r="84" spans="11:11">
      <c r="K84" s="34"/>
    </row>
    <row r="86" spans="11:11">
      <c r="K86" s="33"/>
    </row>
  </sheetData>
  <mergeCells count="14">
    <mergeCell ref="I2:K2"/>
    <mergeCell ref="A3:K3"/>
    <mergeCell ref="A4:K4"/>
    <mergeCell ref="F8:H8"/>
    <mergeCell ref="A8:A9"/>
    <mergeCell ref="B8:B9"/>
    <mergeCell ref="C8:C9"/>
    <mergeCell ref="D8:D9"/>
    <mergeCell ref="E8:E9"/>
    <mergeCell ref="I8:I9"/>
    <mergeCell ref="J8:J9"/>
    <mergeCell ref="K8:K9"/>
    <mergeCell ref="K78:K79"/>
    <mergeCell ref="I78:J79"/>
  </mergeCells>
  <pageMargins left="0.393700787401575" right="0.31496062992126" top="0.196850393700787" bottom="0.196850393700787" header="0.511811023622047" footer="0.511811023622047"/>
  <pageSetup paperSize="9" scale="62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dcterms:created xsi:type="dcterms:W3CDTF">1996-10-08T23:32:00Z</dcterms:created>
  <cp:lastPrinted>2026-04-06T08:29:00Z</cp:lastPrinted>
  <dcterms:modified xsi:type="dcterms:W3CDTF">2026-04-15T06:51:17Z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72BD064DD7AA452DABAF485FE94ED220_13</vt:lpwstr>
  </property>
  <property fmtid="{D5CDD505-2E9C-101B-9397-08002B2CF9AE}" pid="3" name="KSOProductBuildVer">
    <vt:lpwstr>1049-12.2.0.23196</vt:lpwstr>
  </property>
</Properties>
</file>