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3 (2)" sheetId="4" r:id="rId1"/>
  </sheets>
  <definedNames>
    <definedName name="_Toc407011537" localSheetId="0">'Лист3 (2)'!$C$1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<sst xmlns="http://schemas.openxmlformats.org/spreadsheetml/2006/main" count="69" uniqueCount="41">
  <si>
    <t>ОБОСНОВАНИЕ НАЧАЛЬНОЙ (МАКСИМАЛЬНОЙ) ЦЕНЫ ДОГОВОРА</t>
  </si>
  <si>
    <t xml:space="preserve">на приобретение основных средств (реабилитационное оборудование)   ЛОГАУ "Бокситогорский  КЦСОН" на 2026 год 
</t>
  </si>
  <si>
    <t>В соответствии с Федеральным законом от 18.07.2011 № 223-ФЗ «О закупках товаров, работ, услуг отдельными видами юридических лиц» и  Положением о закупке, товаров, работ, услуг ЛОГАУ "Бокситогорский КЦСОН"</t>
  </si>
  <si>
    <t>Для определения НМЦД проанализировны предложения публичной оферты</t>
  </si>
  <si>
    <t xml:space="preserve">Используемый метод:  метод сопоставимых рыночных цен (анализ рынка)     </t>
  </si>
  <si>
    <t>№
 п/п</t>
  </si>
  <si>
    <t>Наименование товара</t>
  </si>
  <si>
    <t>Кол-во</t>
  </si>
  <si>
    <t xml:space="preserve"> единица измерения</t>
  </si>
  <si>
    <t>Кол-во источников ценовой информации
(N)</t>
  </si>
  <si>
    <t>Источники информации</t>
  </si>
  <si>
    <t>Сумма цен
∑Цi</t>
  </si>
  <si>
    <t>Средняя цена</t>
  </si>
  <si>
    <t>НМЦД в руб.</t>
  </si>
  <si>
    <t>Коммерческое предложение № 1</t>
  </si>
  <si>
    <t>Коммерческое предложение № 2</t>
  </si>
  <si>
    <t>Коммерческое предложение № 3</t>
  </si>
  <si>
    <t xml:space="preserve">Аппаратно-программный комплекс "Стабиломер" </t>
  </si>
  <si>
    <t>шт.</t>
  </si>
  <si>
    <t>Игровой ландшафтный стол №2 (Базовый)</t>
  </si>
  <si>
    <t>Программно-аппаратный комплекс "Мерсибо Ритм"</t>
  </si>
  <si>
    <t>Интерактивный пол "Горизонт" Стандарт в комплекте с ПО</t>
  </si>
  <si>
    <t>Программно-методический комплекс МОБИ «Лэнд»</t>
  </si>
  <si>
    <t>Методический комплекс "Азбука финансов"</t>
  </si>
  <si>
    <t xml:space="preserve">Логопедический стол Алма </t>
  </si>
  <si>
    <t>СИГВЕТ-РИТМ. Комплекс для экспресс-оценки готовности к специальным видам деятельности.</t>
  </si>
  <si>
    <t>Методика диагностики пространственного мышления и моделирующей деятельности</t>
  </si>
  <si>
    <t>Компьютеры и терминалы, в том числе портативные компьютеры и персональные цифровые ассистенты</t>
  </si>
  <si>
    <t>Диагностический коррекционно-развивающий комплекс с видеорегистрацией «Песочная терапия»</t>
  </si>
  <si>
    <t>Комплекс БОС «БАЛАНС» для тренировки двигательных навыков по опорной реакции методом (ФБУ-БОС)</t>
  </si>
  <si>
    <t>Аппаратно-программный комплекс для мониторинга военнослужащим собственных реакций «Монитор БОС»</t>
  </si>
  <si>
    <t>Внимание, память, логика</t>
  </si>
  <si>
    <t>«Мобильный Профиль психолога АЛМА» (ноутбук + программное обеспечение)</t>
  </si>
  <si>
    <t>Колибри.  Тренажер зрительной координации и внимания по движению глаз.</t>
  </si>
  <si>
    <t xml:space="preserve">Гарнитура </t>
  </si>
  <si>
    <t xml:space="preserve">Мобильный аудиокомплекс </t>
  </si>
  <si>
    <t xml:space="preserve">Портативный цифровой увеличитель </t>
  </si>
  <si>
    <t>Коммуникативная система "Текстофон"</t>
  </si>
  <si>
    <t>Аппарат звукоусилив. воздушной и костной проводимости и вибротактильного восприятия детский "Глобус"</t>
  </si>
  <si>
    <t>За начальную (максимальную) цену принято  среднее значение из предложений публичной оферты.</t>
  </si>
  <si>
    <t>Врио директора ЛОГАУ "Бокситогорский КЦСОН"                                                      И.В. Смирнова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</si>
</sst>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 ##0.00&quot;р.&quot;_-;\-* #\ ##0.00&quot;р.&quot;_-;_-* &quot;-&quot;??&quot;р.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_р_."/>
    <numFmt numFmtId="181" formatCode="_-* #\ ##0.00\ _₽_-;\-* #\ ##0.00\ _₽_-;_-* &quot;-&quot;??\ _₽_-;_-@_-"/>
  </numFmts>
  <fonts count="29">
    <font>
      <sz val="10"/>
      <name val="Arial"/>
      <charset val="134"/>
    </font>
    <font>
      <sz val="14"/>
      <name val="Times New Roman"/>
      <charset val="204"/>
    </font>
    <font>
      <sz val="12"/>
      <name val="Times New Roman"/>
      <charset val="204"/>
    </font>
    <font>
      <b/>
      <sz val="14"/>
      <name val="Times New Roman"/>
      <charset val="204"/>
    </font>
    <font>
      <sz val="12"/>
      <color theme="1"/>
      <name val="Times New Roman"/>
      <charset val="204"/>
    </font>
    <font>
      <sz val="8"/>
      <name val="Times New Roman"/>
      <charset val="204"/>
    </font>
    <font>
      <sz val="12"/>
      <name val="Arial"/>
      <charset val="204"/>
    </font>
    <font>
      <i/>
      <sz val="14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Fill="1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180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4" fillId="0" borderId="1" xfId="49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top" wrapText="1"/>
    </xf>
    <xf numFmtId="180" fontId="1" fillId="0" borderId="0" xfId="0" applyNumberFormat="1" applyFont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77" fontId="7" fillId="0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77" fontId="7" fillId="2" borderId="0" xfId="2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/>
    </xf>
    <xf numFmtId="181" fontId="1" fillId="0" borderId="0" xfId="0" applyNumberFormat="1" applyFont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3"/>
  <sheetViews>
    <sheetView tabSelected="1" zoomScale="90" zoomScaleNormal="90" topLeftCell="A9" workbookViewId="0">
      <selection activeCell="B22" sqref="B22"/>
    </sheetView>
  </sheetViews>
  <sheetFormatPr defaultColWidth="9.14285714285714" defaultRowHeight="18.75"/>
  <cols>
    <col min="1" max="1" width="6.42857142857143" style="4" customWidth="1"/>
    <col min="2" max="2" width="74.2857142857143" style="4" customWidth="1"/>
    <col min="3" max="3" width="9.71428571428571" style="4" customWidth="1"/>
    <col min="4" max="4" width="14.8571428571429" style="5" customWidth="1"/>
    <col min="5" max="5" width="11.7142857142857" style="4" hidden="1" customWidth="1"/>
    <col min="6" max="7" width="23.4285714285714" style="6" customWidth="1"/>
    <col min="8" max="8" width="20.2857142857143" style="6" customWidth="1"/>
    <col min="9" max="9" width="18.1428571428571" style="6" customWidth="1"/>
    <col min="10" max="10" width="13.7142857142857" style="6" customWidth="1"/>
    <col min="11" max="11" width="23.4285714285714" style="7" customWidth="1"/>
    <col min="12" max="16384" width="9.14285714285714" style="4"/>
  </cols>
  <sheetData>
    <row r="1" hidden="1" spans="2:3">
      <c r="B1" s="8"/>
      <c r="C1" s="9"/>
    </row>
    <row r="2" ht="156.75" hidden="1" customHeight="1" spans="2:11">
      <c r="B2" s="8"/>
      <c r="I2" s="24"/>
      <c r="J2" s="25"/>
      <c r="K2" s="25"/>
    </row>
    <row r="3" spans="1:11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="1" customFormat="1" ht="41.25" customHeight="1" spans="1:11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ht="99.75" customHeight="1" spans="2:11">
      <c r="B5" s="1" t="s">
        <v>2</v>
      </c>
      <c r="C5" s="1"/>
      <c r="D5" s="1"/>
      <c r="E5" s="1"/>
      <c r="F5" s="1"/>
      <c r="G5" s="1"/>
      <c r="H5" s="1"/>
      <c r="I5" s="1"/>
      <c r="J5" s="1"/>
      <c r="K5" s="10"/>
    </row>
    <row r="6" spans="2:2">
      <c r="B6" s="4" t="s">
        <v>3</v>
      </c>
    </row>
    <row r="7" spans="2:2">
      <c r="B7" s="4" t="s">
        <v>4</v>
      </c>
    </row>
    <row r="8" ht="47.25" customHeight="1" spans="1:11">
      <c r="A8" s="11" t="s">
        <v>5</v>
      </c>
      <c r="B8" s="11" t="s">
        <v>6</v>
      </c>
      <c r="C8" s="11" t="s">
        <v>7</v>
      </c>
      <c r="D8" s="11" t="s">
        <v>8</v>
      </c>
      <c r="E8" s="11" t="s">
        <v>9</v>
      </c>
      <c r="F8" s="12" t="s">
        <v>10</v>
      </c>
      <c r="G8" s="12"/>
      <c r="H8" s="12"/>
      <c r="I8" s="12" t="s">
        <v>11</v>
      </c>
      <c r="J8" s="12" t="s">
        <v>12</v>
      </c>
      <c r="K8" s="11" t="s">
        <v>13</v>
      </c>
    </row>
    <row r="9" ht="97.5" customHeight="1" spans="1:11">
      <c r="A9" s="11"/>
      <c r="B9" s="11"/>
      <c r="C9" s="11"/>
      <c r="D9" s="11"/>
      <c r="E9" s="11"/>
      <c r="F9" s="13" t="s">
        <v>14</v>
      </c>
      <c r="G9" s="13" t="s">
        <v>15</v>
      </c>
      <c r="H9" s="13" t="s">
        <v>16</v>
      </c>
      <c r="I9" s="12"/>
      <c r="J9" s="12"/>
      <c r="K9" s="26"/>
    </row>
    <row r="10" s="2" customFormat="1" spans="1:11">
      <c r="A10" s="14">
        <v>1</v>
      </c>
      <c r="B10" s="15" t="s">
        <v>17</v>
      </c>
      <c r="C10" s="14">
        <v>3</v>
      </c>
      <c r="D10" s="14" t="s">
        <v>18</v>
      </c>
      <c r="E10" s="14"/>
      <c r="F10" s="14">
        <v>175740</v>
      </c>
      <c r="G10" s="14">
        <v>172225.2</v>
      </c>
      <c r="H10" s="14">
        <v>186284.4</v>
      </c>
      <c r="I10" s="27">
        <f t="shared" ref="I10:I34" si="0">F10+G10+H10</f>
        <v>534249.6</v>
      </c>
      <c r="J10" s="28">
        <f t="shared" ref="J10:J34" si="1">I10/3</f>
        <v>178083.2</v>
      </c>
      <c r="K10" s="29">
        <f t="shared" ref="K10:K34" si="2">J10*C10</f>
        <v>534249.6</v>
      </c>
    </row>
    <row r="11" spans="1:11">
      <c r="A11" s="14">
        <v>2</v>
      </c>
      <c r="B11" s="16" t="s">
        <v>19</v>
      </c>
      <c r="C11" s="11">
        <v>1</v>
      </c>
      <c r="D11" s="11" t="s">
        <v>18</v>
      </c>
      <c r="E11" s="11"/>
      <c r="F11" s="11">
        <v>207230</v>
      </c>
      <c r="G11" s="11">
        <v>203085.4</v>
      </c>
      <c r="H11" s="11">
        <v>219663.8</v>
      </c>
      <c r="I11" s="30">
        <f t="shared" si="0"/>
        <v>629979.2</v>
      </c>
      <c r="J11" s="31">
        <f t="shared" si="1"/>
        <v>209993.066666667</v>
      </c>
      <c r="K11" s="32">
        <f t="shared" si="2"/>
        <v>209993.066666667</v>
      </c>
    </row>
    <row r="12" spans="1:11">
      <c r="A12" s="14">
        <v>3</v>
      </c>
      <c r="B12" s="16" t="s">
        <v>20</v>
      </c>
      <c r="C12" s="11">
        <v>1</v>
      </c>
      <c r="D12" s="11" t="s">
        <v>18</v>
      </c>
      <c r="E12" s="11"/>
      <c r="F12" s="11">
        <v>75650</v>
      </c>
      <c r="G12" s="11">
        <v>74137</v>
      </c>
      <c r="H12" s="11">
        <v>80189</v>
      </c>
      <c r="I12" s="30">
        <f t="shared" si="0"/>
        <v>229976</v>
      </c>
      <c r="J12" s="31">
        <f t="shared" si="1"/>
        <v>76658.6666666667</v>
      </c>
      <c r="K12" s="32">
        <f t="shared" si="2"/>
        <v>76658.6666666667</v>
      </c>
    </row>
    <row r="13" spans="1:11">
      <c r="A13" s="14">
        <v>4</v>
      </c>
      <c r="B13" s="16" t="s">
        <v>21</v>
      </c>
      <c r="C13" s="11">
        <v>1</v>
      </c>
      <c r="D13" s="11" t="s">
        <v>18</v>
      </c>
      <c r="E13" s="11"/>
      <c r="F13" s="11">
        <v>423000</v>
      </c>
      <c r="G13" s="11">
        <v>414540</v>
      </c>
      <c r="H13" s="11">
        <v>448380</v>
      </c>
      <c r="I13" s="30">
        <f t="shared" si="0"/>
        <v>1285920</v>
      </c>
      <c r="J13" s="31">
        <f t="shared" si="1"/>
        <v>428640</v>
      </c>
      <c r="K13" s="32">
        <f t="shared" si="2"/>
        <v>428640</v>
      </c>
    </row>
    <row r="14" spans="1:11">
      <c r="A14" s="14">
        <v>5</v>
      </c>
      <c r="B14" s="16" t="s">
        <v>22</v>
      </c>
      <c r="C14" s="11">
        <v>1</v>
      </c>
      <c r="D14" s="11" t="s">
        <v>18</v>
      </c>
      <c r="E14" s="11"/>
      <c r="F14" s="11">
        <v>147200</v>
      </c>
      <c r="G14" s="11">
        <v>144256</v>
      </c>
      <c r="H14" s="11">
        <v>156032</v>
      </c>
      <c r="I14" s="30">
        <f t="shared" si="0"/>
        <v>447488</v>
      </c>
      <c r="J14" s="31">
        <f t="shared" si="1"/>
        <v>149162.666666667</v>
      </c>
      <c r="K14" s="32">
        <f t="shared" si="2"/>
        <v>149162.666666667</v>
      </c>
    </row>
    <row r="15" spans="1:11">
      <c r="A15" s="14">
        <v>6</v>
      </c>
      <c r="B15" s="16" t="s">
        <v>23</v>
      </c>
      <c r="C15" s="11">
        <v>1</v>
      </c>
      <c r="D15" s="11" t="s">
        <v>18</v>
      </c>
      <c r="E15" s="11"/>
      <c r="F15" s="11">
        <v>413280</v>
      </c>
      <c r="G15" s="11">
        <v>405014.4</v>
      </c>
      <c r="H15" s="11">
        <v>438076.8</v>
      </c>
      <c r="I15" s="30">
        <f t="shared" si="0"/>
        <v>1256371.2</v>
      </c>
      <c r="J15" s="31">
        <f t="shared" si="1"/>
        <v>418790.4</v>
      </c>
      <c r="K15" s="32">
        <f t="shared" si="2"/>
        <v>418790.4</v>
      </c>
    </row>
    <row r="16" s="3" customFormat="1" ht="27" customHeight="1" spans="1:11">
      <c r="A16" s="14">
        <v>7</v>
      </c>
      <c r="B16" s="16" t="s">
        <v>17</v>
      </c>
      <c r="C16" s="11">
        <v>1</v>
      </c>
      <c r="D16" s="11" t="s">
        <v>18</v>
      </c>
      <c r="E16" s="11"/>
      <c r="F16" s="11">
        <v>184000</v>
      </c>
      <c r="G16" s="11">
        <v>180320</v>
      </c>
      <c r="H16" s="11">
        <v>195040</v>
      </c>
      <c r="I16" s="30">
        <f t="shared" si="0"/>
        <v>559360</v>
      </c>
      <c r="J16" s="31">
        <f t="shared" si="1"/>
        <v>186453.333333333</v>
      </c>
      <c r="K16" s="32">
        <f t="shared" si="2"/>
        <v>186453.333333333</v>
      </c>
    </row>
    <row r="17" s="3" customFormat="1" spans="1:15">
      <c r="A17" s="14">
        <v>8</v>
      </c>
      <c r="B17" s="17" t="s">
        <v>24</v>
      </c>
      <c r="C17" s="18">
        <v>1</v>
      </c>
      <c r="D17" s="11" t="s">
        <v>18</v>
      </c>
      <c r="E17" s="17"/>
      <c r="F17" s="18">
        <v>339350</v>
      </c>
      <c r="G17" s="11">
        <v>332563</v>
      </c>
      <c r="H17" s="17">
        <v>359711</v>
      </c>
      <c r="I17" s="30">
        <f t="shared" si="0"/>
        <v>1031624</v>
      </c>
      <c r="J17" s="31">
        <f t="shared" si="1"/>
        <v>343874.666666667</v>
      </c>
      <c r="K17" s="32">
        <f t="shared" si="2"/>
        <v>343874.666666667</v>
      </c>
      <c r="L17" s="33"/>
      <c r="M17" s="33"/>
      <c r="N17" s="33"/>
      <c r="O17" s="33"/>
    </row>
    <row r="18" ht="31.5" spans="1:11">
      <c r="A18" s="14">
        <v>9</v>
      </c>
      <c r="B18" s="16" t="s">
        <v>25</v>
      </c>
      <c r="C18" s="11">
        <v>1</v>
      </c>
      <c r="D18" s="11" t="s">
        <v>18</v>
      </c>
      <c r="E18" s="11"/>
      <c r="F18" s="11">
        <v>120000</v>
      </c>
      <c r="G18" s="11">
        <v>117600</v>
      </c>
      <c r="H18" s="11">
        <v>127200</v>
      </c>
      <c r="I18" s="30">
        <f t="shared" si="0"/>
        <v>364800</v>
      </c>
      <c r="J18" s="31">
        <f t="shared" si="1"/>
        <v>121600</v>
      </c>
      <c r="K18" s="32">
        <f t="shared" si="2"/>
        <v>121600</v>
      </c>
    </row>
    <row r="19" ht="31.5" spans="1:11">
      <c r="A19" s="14">
        <v>10</v>
      </c>
      <c r="B19" s="16" t="s">
        <v>26</v>
      </c>
      <c r="C19" s="11">
        <v>1</v>
      </c>
      <c r="D19" s="11" t="s">
        <v>18</v>
      </c>
      <c r="E19" s="11"/>
      <c r="F19" s="11">
        <v>120860</v>
      </c>
      <c r="G19" s="11">
        <v>118442.8</v>
      </c>
      <c r="H19" s="11">
        <v>128111.6</v>
      </c>
      <c r="I19" s="30">
        <f t="shared" si="0"/>
        <v>367414.4</v>
      </c>
      <c r="J19" s="31">
        <f t="shared" si="1"/>
        <v>122471.466666667</v>
      </c>
      <c r="K19" s="32">
        <f t="shared" si="2"/>
        <v>122471.466666667</v>
      </c>
    </row>
    <row r="20" ht="31.5" spans="1:11">
      <c r="A20" s="14">
        <v>11</v>
      </c>
      <c r="B20" s="16" t="s">
        <v>27</v>
      </c>
      <c r="C20" s="11">
        <v>3</v>
      </c>
      <c r="D20" s="11" t="s">
        <v>18</v>
      </c>
      <c r="E20" s="11"/>
      <c r="F20" s="11">
        <v>54700</v>
      </c>
      <c r="G20" s="11">
        <v>53606</v>
      </c>
      <c r="H20" s="11">
        <v>57982</v>
      </c>
      <c r="I20" s="30">
        <f t="shared" si="0"/>
        <v>166288</v>
      </c>
      <c r="J20" s="31">
        <f t="shared" si="1"/>
        <v>55429.3333333333</v>
      </c>
      <c r="K20" s="32">
        <f t="shared" si="2"/>
        <v>166288</v>
      </c>
    </row>
    <row r="21" ht="31.5" spans="1:11">
      <c r="A21" s="14">
        <v>12</v>
      </c>
      <c r="B21" s="16" t="s">
        <v>27</v>
      </c>
      <c r="C21" s="11">
        <v>2</v>
      </c>
      <c r="D21" s="11" t="s">
        <v>18</v>
      </c>
      <c r="E21" s="11"/>
      <c r="F21" s="11">
        <v>25000</v>
      </c>
      <c r="G21" s="11">
        <v>24500</v>
      </c>
      <c r="H21" s="11">
        <v>26500</v>
      </c>
      <c r="I21" s="30">
        <f t="shared" si="0"/>
        <v>76000</v>
      </c>
      <c r="J21" s="31">
        <f t="shared" si="1"/>
        <v>25333.3333333333</v>
      </c>
      <c r="K21" s="32">
        <f t="shared" si="2"/>
        <v>50666.6666666667</v>
      </c>
    </row>
    <row r="22" spans="1:11">
      <c r="A22" s="14">
        <v>13</v>
      </c>
      <c r="B22" s="16" t="s">
        <v>20</v>
      </c>
      <c r="C22" s="11">
        <v>5</v>
      </c>
      <c r="D22" s="11" t="s">
        <v>18</v>
      </c>
      <c r="E22" s="11"/>
      <c r="F22" s="11">
        <v>142857</v>
      </c>
      <c r="G22" s="11">
        <v>139999.86</v>
      </c>
      <c r="H22" s="11">
        <v>151428.42</v>
      </c>
      <c r="I22" s="30">
        <f t="shared" si="0"/>
        <v>434285.28</v>
      </c>
      <c r="J22" s="31">
        <f t="shared" si="1"/>
        <v>144761.76</v>
      </c>
      <c r="K22" s="32">
        <f t="shared" si="2"/>
        <v>723808.8</v>
      </c>
    </row>
    <row r="23" ht="31.5" spans="1:11">
      <c r="A23" s="14">
        <v>14</v>
      </c>
      <c r="B23" s="16" t="s">
        <v>28</v>
      </c>
      <c r="C23" s="11">
        <v>1</v>
      </c>
      <c r="D23" s="11" t="s">
        <v>18</v>
      </c>
      <c r="E23" s="11"/>
      <c r="F23" s="11">
        <v>180000</v>
      </c>
      <c r="G23" s="11">
        <v>176400</v>
      </c>
      <c r="H23" s="11">
        <v>190800</v>
      </c>
      <c r="I23" s="30">
        <f t="shared" si="0"/>
        <v>547200</v>
      </c>
      <c r="J23" s="31">
        <f t="shared" si="1"/>
        <v>182400</v>
      </c>
      <c r="K23" s="32">
        <f t="shared" si="2"/>
        <v>182400</v>
      </c>
    </row>
    <row r="24" ht="31.5" spans="1:11">
      <c r="A24" s="14">
        <v>15</v>
      </c>
      <c r="B24" s="16" t="s">
        <v>29</v>
      </c>
      <c r="C24" s="11">
        <v>1</v>
      </c>
      <c r="D24" s="11" t="s">
        <v>18</v>
      </c>
      <c r="E24" s="11"/>
      <c r="F24" s="11">
        <v>350000</v>
      </c>
      <c r="G24" s="11">
        <v>343000</v>
      </c>
      <c r="H24" s="11">
        <v>371000</v>
      </c>
      <c r="I24" s="30">
        <f t="shared" si="0"/>
        <v>1064000</v>
      </c>
      <c r="J24" s="31">
        <f t="shared" si="1"/>
        <v>354666.666666667</v>
      </c>
      <c r="K24" s="32">
        <f t="shared" si="2"/>
        <v>354666.666666667</v>
      </c>
    </row>
    <row r="25" ht="31.5" spans="1:11">
      <c r="A25" s="14">
        <v>16</v>
      </c>
      <c r="B25" s="16" t="s">
        <v>30</v>
      </c>
      <c r="C25" s="11">
        <v>1</v>
      </c>
      <c r="D25" s="11" t="s">
        <v>18</v>
      </c>
      <c r="E25" s="11"/>
      <c r="F25" s="11">
        <v>73100</v>
      </c>
      <c r="G25" s="11">
        <v>71638</v>
      </c>
      <c r="H25" s="11">
        <v>77486</v>
      </c>
      <c r="I25" s="30">
        <f t="shared" si="0"/>
        <v>222224</v>
      </c>
      <c r="J25" s="31">
        <f t="shared" si="1"/>
        <v>74074.6666666667</v>
      </c>
      <c r="K25" s="32">
        <f t="shared" si="2"/>
        <v>74074.6666666667</v>
      </c>
    </row>
    <row r="26" spans="1:11">
      <c r="A26" s="14">
        <v>17</v>
      </c>
      <c r="B26" s="16" t="s">
        <v>31</v>
      </c>
      <c r="C26" s="11">
        <v>1</v>
      </c>
      <c r="D26" s="11" t="s">
        <v>18</v>
      </c>
      <c r="E26" s="11"/>
      <c r="F26" s="11">
        <v>7650</v>
      </c>
      <c r="G26" s="11">
        <v>7497</v>
      </c>
      <c r="H26" s="11">
        <v>8109</v>
      </c>
      <c r="I26" s="30">
        <f t="shared" si="0"/>
        <v>23256</v>
      </c>
      <c r="J26" s="31">
        <f t="shared" si="1"/>
        <v>7752</v>
      </c>
      <c r="K26" s="32">
        <f t="shared" si="2"/>
        <v>7752</v>
      </c>
    </row>
    <row r="27" ht="31.5" spans="1:11">
      <c r="A27" s="14">
        <v>18</v>
      </c>
      <c r="B27" s="16" t="s">
        <v>32</v>
      </c>
      <c r="C27" s="11">
        <v>2</v>
      </c>
      <c r="D27" s="11" t="s">
        <v>18</v>
      </c>
      <c r="E27" s="11"/>
      <c r="F27" s="11">
        <v>299000</v>
      </c>
      <c r="G27" s="11">
        <v>293020</v>
      </c>
      <c r="H27" s="11">
        <v>316940</v>
      </c>
      <c r="I27" s="30">
        <f t="shared" si="0"/>
        <v>908960</v>
      </c>
      <c r="J27" s="31">
        <f t="shared" si="1"/>
        <v>302986.666666667</v>
      </c>
      <c r="K27" s="32">
        <f t="shared" si="2"/>
        <v>605973.333333333</v>
      </c>
    </row>
    <row r="28" ht="31.5" spans="1:11">
      <c r="A28" s="14">
        <v>19</v>
      </c>
      <c r="B28" s="16" t="s">
        <v>33</v>
      </c>
      <c r="C28" s="11">
        <v>2</v>
      </c>
      <c r="D28" s="11" t="s">
        <v>18</v>
      </c>
      <c r="E28" s="11"/>
      <c r="F28" s="11">
        <v>350000</v>
      </c>
      <c r="G28" s="11">
        <v>343000</v>
      </c>
      <c r="H28" s="11">
        <v>371000</v>
      </c>
      <c r="I28" s="30">
        <f t="shared" si="0"/>
        <v>1064000</v>
      </c>
      <c r="J28" s="31">
        <f t="shared" si="1"/>
        <v>354666.666666667</v>
      </c>
      <c r="K28" s="32">
        <f t="shared" si="2"/>
        <v>709333.333333333</v>
      </c>
    </row>
    <row r="29" ht="31.5" spans="1:11">
      <c r="A29" s="14">
        <v>20</v>
      </c>
      <c r="B29" s="16" t="s">
        <v>29</v>
      </c>
      <c r="C29" s="11">
        <v>1</v>
      </c>
      <c r="D29" s="11" t="s">
        <v>18</v>
      </c>
      <c r="E29" s="11"/>
      <c r="F29" s="11">
        <v>342000</v>
      </c>
      <c r="G29" s="11">
        <v>335160</v>
      </c>
      <c r="H29" s="11">
        <v>362520</v>
      </c>
      <c r="I29" s="30">
        <f t="shared" si="0"/>
        <v>1039680</v>
      </c>
      <c r="J29" s="31">
        <f t="shared" si="1"/>
        <v>346560</v>
      </c>
      <c r="K29" s="32">
        <f t="shared" si="2"/>
        <v>346560</v>
      </c>
    </row>
    <row r="30" spans="1:11">
      <c r="A30" s="14">
        <v>21</v>
      </c>
      <c r="B30" s="16" t="s">
        <v>34</v>
      </c>
      <c r="C30" s="11">
        <v>1</v>
      </c>
      <c r="D30" s="11" t="s">
        <v>18</v>
      </c>
      <c r="E30" s="11"/>
      <c r="F30" s="11">
        <v>67970</v>
      </c>
      <c r="G30" s="11">
        <v>66610.6</v>
      </c>
      <c r="H30" s="11">
        <v>72048.2</v>
      </c>
      <c r="I30" s="30">
        <f t="shared" si="0"/>
        <v>206628.8</v>
      </c>
      <c r="J30" s="31">
        <f t="shared" si="1"/>
        <v>68876.2666666667</v>
      </c>
      <c r="K30" s="32">
        <f t="shared" si="2"/>
        <v>68876.2666666667</v>
      </c>
    </row>
    <row r="31" spans="1:11">
      <c r="A31" s="14">
        <v>22</v>
      </c>
      <c r="B31" s="19" t="s">
        <v>35</v>
      </c>
      <c r="C31" s="20">
        <v>1</v>
      </c>
      <c r="D31" s="20" t="s">
        <v>18</v>
      </c>
      <c r="E31" s="20"/>
      <c r="F31" s="20">
        <v>224520</v>
      </c>
      <c r="G31" s="20">
        <v>220029.6</v>
      </c>
      <c r="H31" s="20">
        <v>237991.2</v>
      </c>
      <c r="I31" s="34">
        <f t="shared" si="0"/>
        <v>682540.8</v>
      </c>
      <c r="J31" s="35">
        <f t="shared" si="1"/>
        <v>227513.6</v>
      </c>
      <c r="K31" s="32">
        <f t="shared" si="2"/>
        <v>227513.6</v>
      </c>
    </row>
    <row r="32" spans="1:11">
      <c r="A32" s="14">
        <v>23</v>
      </c>
      <c r="B32" s="19" t="s">
        <v>36</v>
      </c>
      <c r="C32" s="20">
        <v>1</v>
      </c>
      <c r="D32" s="20" t="s">
        <v>18</v>
      </c>
      <c r="E32" s="20"/>
      <c r="F32" s="20">
        <v>95000</v>
      </c>
      <c r="G32" s="20">
        <v>93100</v>
      </c>
      <c r="H32" s="20">
        <v>100700</v>
      </c>
      <c r="I32" s="34">
        <f t="shared" si="0"/>
        <v>288800</v>
      </c>
      <c r="J32" s="35">
        <f t="shared" si="1"/>
        <v>96266.6666666667</v>
      </c>
      <c r="K32" s="32">
        <f t="shared" si="2"/>
        <v>96266.6666666667</v>
      </c>
    </row>
    <row r="33" spans="1:11">
      <c r="A33" s="14">
        <v>24</v>
      </c>
      <c r="B33" s="19" t="s">
        <v>37</v>
      </c>
      <c r="C33" s="20">
        <v>1</v>
      </c>
      <c r="D33" s="20" t="s">
        <v>18</v>
      </c>
      <c r="E33" s="20"/>
      <c r="F33" s="20">
        <v>80000</v>
      </c>
      <c r="G33" s="20">
        <v>78400</v>
      </c>
      <c r="H33" s="20">
        <v>84800</v>
      </c>
      <c r="I33" s="34">
        <f t="shared" si="0"/>
        <v>243200</v>
      </c>
      <c r="J33" s="35">
        <f t="shared" si="1"/>
        <v>81066.6666666667</v>
      </c>
      <c r="K33" s="32">
        <f t="shared" si="2"/>
        <v>81066.6666666667</v>
      </c>
    </row>
    <row r="34" customHeight="1" spans="1:11">
      <c r="A34" s="14">
        <v>25</v>
      </c>
      <c r="B34" s="19" t="s">
        <v>38</v>
      </c>
      <c r="C34" s="20">
        <v>1</v>
      </c>
      <c r="D34" s="20" t="s">
        <v>18</v>
      </c>
      <c r="E34" s="20"/>
      <c r="F34" s="20">
        <v>180000</v>
      </c>
      <c r="G34" s="20">
        <v>176400</v>
      </c>
      <c r="H34" s="20">
        <v>190800</v>
      </c>
      <c r="I34" s="34">
        <f t="shared" si="0"/>
        <v>547200</v>
      </c>
      <c r="J34" s="35">
        <f t="shared" si="1"/>
        <v>182400</v>
      </c>
      <c r="K34" s="32">
        <f t="shared" si="2"/>
        <v>182400</v>
      </c>
    </row>
    <row r="35" customHeight="1" spans="1:11">
      <c r="A35" s="21"/>
      <c r="B35" s="22"/>
      <c r="C35" s="23"/>
      <c r="E35" s="23"/>
      <c r="H35" s="23"/>
      <c r="I35" s="36" t="s">
        <v>39</v>
      </c>
      <c r="J35" s="36"/>
      <c r="K35" s="37">
        <f>SUM(K10:K34)</f>
        <v>6469540.53333333</v>
      </c>
    </row>
    <row r="36" ht="66" customHeight="1" spans="9:11">
      <c r="I36" s="36"/>
      <c r="J36" s="36"/>
      <c r="K36" s="37"/>
    </row>
    <row r="37" ht="47.25" customHeight="1" spans="2:2">
      <c r="B37" s="4" t="s">
        <v>40</v>
      </c>
    </row>
    <row r="40" spans="11:11">
      <c r="K40" s="38"/>
    </row>
    <row r="41" spans="11:11">
      <c r="K41" s="39"/>
    </row>
    <row r="43" spans="11:11">
      <c r="K43" s="38"/>
    </row>
  </sheetData>
  <mergeCells count="14">
    <mergeCell ref="I2:K2"/>
    <mergeCell ref="A3:K3"/>
    <mergeCell ref="A4:K4"/>
    <mergeCell ref="F8:H8"/>
    <mergeCell ref="A8:A9"/>
    <mergeCell ref="B8:B9"/>
    <mergeCell ref="C8:C9"/>
    <mergeCell ref="D8:D9"/>
    <mergeCell ref="E8:E9"/>
    <mergeCell ref="I8:I9"/>
    <mergeCell ref="J8:J9"/>
    <mergeCell ref="K8:K9"/>
    <mergeCell ref="K35:K36"/>
    <mergeCell ref="I35:J36"/>
  </mergeCells>
  <pageMargins left="0.393700787401575" right="0.31496062992126" top="0.196850393700787" bottom="0.196850393700787" header="0.511811023622047" footer="0.511811023622047"/>
  <pageSetup paperSize="9" scale="4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dcterms:created xsi:type="dcterms:W3CDTF">1996-10-08T23:32:00Z</dcterms:created>
  <cp:lastPrinted>2026-02-24T11:24:00Z</cp:lastPrinted>
  <dcterms:modified xsi:type="dcterms:W3CDTF">2026-04-20T07:05:54Z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973E5E80BFD342B18C5B1B88EEC2F101_12</vt:lpwstr>
  </property>
  <property fmtid="{D5CDD505-2E9C-101B-9397-08002B2CF9AE}" pid="3" name="KSOProductBuildVer">
    <vt:lpwstr>1049-12.2.0.23196</vt:lpwstr>
  </property>
</Properties>
</file>