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Работа\РАБОТА\Котировки 223\2026\Котлы\"/>
    </mc:Choice>
  </mc:AlternateContent>
  <bookViews>
    <workbookView xWindow="240" yWindow="420" windowWidth="20730" windowHeight="951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I8" i="1" l="1"/>
  <c r="P8" i="1"/>
  <c r="P7" i="1"/>
  <c r="M7" i="1"/>
  <c r="N7" i="1" s="1"/>
  <c r="I7" i="1"/>
  <c r="J7" i="1" s="1"/>
  <c r="K7" i="1" s="1"/>
  <c r="L7" i="1" s="1"/>
  <c r="I6" i="1" l="1"/>
  <c r="M6" i="1" l="1"/>
  <c r="N6" i="1" l="1"/>
  <c r="J6" i="1"/>
  <c r="K6" i="1" s="1"/>
  <c r="L6" i="1" s="1"/>
  <c r="P6" i="1" l="1"/>
</calcChain>
</file>

<file path=xl/sharedStrings.xml><?xml version="1.0" encoding="utf-8"?>
<sst xmlns="http://schemas.openxmlformats.org/spreadsheetml/2006/main" count="29" uniqueCount="27">
  <si>
    <t>№</t>
  </si>
  <si>
    <t>Существенные условия исполнения контракта</t>
  </si>
  <si>
    <t>Ед. изм</t>
  </si>
  <si>
    <t>Кол-во</t>
  </si>
  <si>
    <t>Однородность совокупности значений выявленных цен, используемых в расчете Н(М)ЦК, ЦКЕП</t>
  </si>
  <si>
    <t>Н(М)ЦК, ЦКЕП, определяемая методом сопоставимых рыночных цен (анализа рынка)*</t>
  </si>
  <si>
    <t>Среднее квадратичное отклонение</t>
  </si>
  <si>
    <r>
      <t xml:space="preserve">коэффициент вариации цен V (%)           </t>
    </r>
    <r>
      <rPr>
        <i/>
        <sz val="10"/>
        <color indexed="8"/>
        <rFont val="Times New Roman"/>
        <family val="1"/>
        <charset val="204"/>
      </rPr>
      <t xml:space="preserve">         (не должен превышать 33%)</t>
    </r>
  </si>
  <si>
    <t>Совокупность значений</t>
  </si>
  <si>
    <r>
      <rPr>
        <b/>
        <sz val="10"/>
        <color indexed="8"/>
        <rFont val="Times New Roman"/>
        <family val="1"/>
        <charset val="204"/>
      </rPr>
      <t>Расчет Н(М)ЦК по формуле</t>
    </r>
    <r>
      <rPr>
        <sz val="10"/>
        <color indexed="8"/>
        <rFont val="Times New Roman"/>
        <family val="1"/>
        <charset val="204"/>
      </rPr>
      <t xml:space="preserve">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</si>
  <si>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Цена за единицу изм. (руб.)</t>
  </si>
  <si>
    <t>Цена за единицу изм. с округлением (вниз) до сотых долей после запятой (руб.)</t>
  </si>
  <si>
    <t>Н(М)ЦК, ЦКЕП контракта с учетом округления цены за единицу (руб.)</t>
  </si>
  <si>
    <t>рублей</t>
  </si>
  <si>
    <t xml:space="preserve">* При определении Н(М)ЦК, ЦКЕП контракта Заказчиком применяется Приказ Минэкономразвития России от 02.10.2013 N 567 "Об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исполнителем)". Данный Приказ не учитывает, что применение утвержденных формул определения Н(М)ЦК, ЦКЕП, может привести к формированию цены контракта и цены за единицу товара (работы, услуги) с дробными значениями (количество знаков после запятой превышает 2). Большинство бухгалтерских программ, а также программное обеспечение реестра контрактов не позволяет проводить операции с такими значениями. Поэтому в случае необходимости Заказчиком применяется округление  (вниз) таких показателей.
</t>
  </si>
  <si>
    <t>наименование товара</t>
  </si>
  <si>
    <t>В результате проведенного расчета НМЦК контракта составила:</t>
  </si>
  <si>
    <t>Коммерческие предложения (руб./ед.изм.), Реестровый номер контракта</t>
  </si>
  <si>
    <t>шт</t>
  </si>
  <si>
    <t xml:space="preserve">Используемый метод определения НМЦК с обоснованием: Для расчета цены договора был выбран метод сопоставимых рыночных цен (анализа рынка) </t>
  </si>
  <si>
    <t xml:space="preserve">Обоснование начальной максимальной цены контракта на поставку котлов пищеварочных электрических
</t>
  </si>
  <si>
    <t>Котел пищеварочный электрический 160 л</t>
  </si>
  <si>
    <t>Котел пищеварочный электрический 250 л</t>
  </si>
  <si>
    <t>Срок поставки:  в течение 20-ти (рабочих) дней с даты заключения Договора</t>
  </si>
  <si>
    <t>Поставщик № 1 входящий № 79 от 29.04.2026г.</t>
  </si>
  <si>
    <t>Поставщик № 2 входящий № 80 от 29.04.2026г.</t>
  </si>
  <si>
    <t>Поставщик № 3 входящий № 81 от 10.04.2026г.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</si>
</sst>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000"/>
    <numFmt numFmtId="165" formatCode="0.0000"/>
    <numFmt numFmtId="166" formatCode="#,##0.00\ _₽"/>
  </numFmts>
  <fonts count="11" x14ac:knownFonts="1">
    <font>
      <sz val="11"/>
      <color theme="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Protection="1">
      <protection locked="0"/>
    </xf>
    <xf numFmtId="0" fontId="3" fillId="0" borderId="0" xfId="0" applyFont="1"/>
    <xf numFmtId="0" fontId="5" fillId="0" borderId="3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2" xfId="0" applyFont="1" applyFill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4" fillId="0" borderId="2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7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Alignme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8" fillId="0" borderId="2" xfId="0" applyFont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165" fontId="1" fillId="0" borderId="2" xfId="0" applyNumberFormat="1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/>
    </xf>
    <xf numFmtId="0" fontId="1" fillId="0" borderId="9" xfId="0" applyFont="1" applyBorder="1" applyAlignment="1">
      <alignment horizontal="right" vertical="center"/>
    </xf>
    <xf numFmtId="0" fontId="7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3" fillId="0" borderId="0" xfId="0" applyFont="1" applyAlignment="1">
      <alignment horizontal="left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2" fontId="4" fillId="0" borderId="4" xfId="0" applyNumberFormat="1" applyFont="1" applyFill="1" applyBorder="1" applyAlignment="1">
      <alignment horizontal="center" vertical="top" wrapText="1"/>
    </xf>
    <xf numFmtId="2" fontId="4" fillId="0" borderId="5" xfId="0" applyNumberFormat="1" applyFont="1" applyFill="1" applyBorder="1" applyAlignment="1">
      <alignment horizontal="center" vertical="top" wrapText="1"/>
    </xf>
    <xf numFmtId="2" fontId="4" fillId="0" borderId="6" xfId="0" applyNumberFormat="1" applyFont="1" applyFill="1" applyBorder="1" applyAlignment="1">
      <alignment horizontal="center" vertical="top" wrapText="1"/>
    </xf>
    <xf numFmtId="0" fontId="2" fillId="0" borderId="9" xfId="0" applyFont="1" applyBorder="1" applyAlignment="1" applyProtection="1">
      <alignment horizontal="left" wrapText="1"/>
      <protection locked="0"/>
    </xf>
    <xf numFmtId="0" fontId="2" fillId="0" borderId="1" xfId="0" applyFont="1" applyBorder="1" applyAlignment="1" applyProtection="1">
      <alignment horizontal="left" wrapText="1"/>
      <protection locked="0"/>
    </xf>
    <xf numFmtId="0" fontId="4" fillId="0" borderId="2" xfId="0" applyFont="1" applyBorder="1" applyAlignment="1">
      <alignment horizontal="center" vertical="top" wrapText="1"/>
    </xf>
    <xf numFmtId="166" fontId="1" fillId="0" borderId="0" xfId="0" applyNumberFormat="1" applyFont="1" applyAlignment="1">
      <alignment vertical="center"/>
    </xf>
  </cellXfs>
  <cellStyles count="1">
    <cellStyle name="Обычный" xfId="0" builtinId="0"/>
  </cellStyles>
  <dxfs count="1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19050</xdr:colOff>
      <xdr:row>4</xdr:row>
      <xdr:rowOff>952500</xdr:rowOff>
    </xdr:from>
    <xdr:to>
      <xdr:col>11</xdr:col>
      <xdr:colOff>0</xdr:colOff>
      <xdr:row>4</xdr:row>
      <xdr:rowOff>1304925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363075" y="2257425"/>
          <a:ext cx="8858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19050</xdr:colOff>
      <xdr:row>4</xdr:row>
      <xdr:rowOff>923925</xdr:rowOff>
    </xdr:from>
    <xdr:to>
      <xdr:col>9</xdr:col>
      <xdr:colOff>1019175</xdr:colOff>
      <xdr:row>4</xdr:row>
      <xdr:rowOff>1362075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34375" y="2228850"/>
          <a:ext cx="100012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19050</xdr:colOff>
      <xdr:row>4</xdr:row>
      <xdr:rowOff>1600200</xdr:rowOff>
    </xdr:from>
    <xdr:to>
      <xdr:col>12</xdr:col>
      <xdr:colOff>1504950</xdr:colOff>
      <xdr:row>4</xdr:row>
      <xdr:rowOff>1962150</xdr:rowOff>
    </xdr:to>
    <xdr:pic>
      <xdr:nvPicPr>
        <xdr:cNvPr id="4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1087100" y="2905125"/>
          <a:ext cx="14859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266700</xdr:colOff>
      <xdr:row>4</xdr:row>
      <xdr:rowOff>1400175</xdr:rowOff>
    </xdr:from>
    <xdr:to>
      <xdr:col>12</xdr:col>
      <xdr:colOff>419100</xdr:colOff>
      <xdr:row>4</xdr:row>
      <xdr:rowOff>1628775</xdr:rowOff>
    </xdr:to>
    <xdr:pic>
      <xdr:nvPicPr>
        <xdr:cNvPr id="5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1334750" y="2705100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3"/>
  <sheetViews>
    <sheetView tabSelected="1" zoomScale="75" zoomScaleNormal="75" workbookViewId="0">
      <selection activeCell="X7" sqref="X7"/>
    </sheetView>
  </sheetViews>
  <sheetFormatPr defaultRowHeight="12.75" x14ac:dyDescent="0.2"/>
  <cols>
    <col min="1" max="1" width="3.140625" style="2" customWidth="1"/>
    <col min="2" max="2" width="32.5703125" style="2" customWidth="1"/>
    <col min="3" max="3" width="19.7109375" style="2" customWidth="1"/>
    <col min="4" max="4" width="5.85546875" style="2" customWidth="1"/>
    <col min="5" max="5" width="10" style="15" customWidth="1"/>
    <col min="6" max="7" width="12.28515625" style="2" customWidth="1"/>
    <col min="8" max="8" width="13.28515625" style="2" customWidth="1"/>
    <col min="9" max="9" width="15.7109375" style="2" customWidth="1"/>
    <col min="10" max="10" width="15.42578125" style="2" customWidth="1"/>
    <col min="11" max="11" width="13.5703125" style="2" customWidth="1"/>
    <col min="12" max="12" width="12.28515625" style="2" customWidth="1"/>
    <col min="13" max="13" width="22.7109375" style="2" customWidth="1"/>
    <col min="14" max="14" width="13" style="2" customWidth="1"/>
    <col min="15" max="15" width="12.28515625" style="2" customWidth="1"/>
    <col min="16" max="16" width="12.85546875" style="2" customWidth="1"/>
    <col min="17" max="252" width="9.140625" style="2"/>
    <col min="253" max="253" width="3.140625" style="2" customWidth="1"/>
    <col min="254" max="254" width="25.42578125" style="2" customWidth="1"/>
    <col min="255" max="255" width="30.85546875" style="2" customWidth="1"/>
    <col min="256" max="256" width="5.85546875" style="2" customWidth="1"/>
    <col min="257" max="257" width="6.85546875" style="2" customWidth="1"/>
    <col min="258" max="260" width="11.7109375" style="2" customWidth="1"/>
    <col min="261" max="261" width="9.85546875" style="2" customWidth="1"/>
    <col min="262" max="262" width="9.140625" style="2" customWidth="1"/>
    <col min="263" max="263" width="15.5703125" style="2" customWidth="1"/>
    <col min="264" max="264" width="15.42578125" style="2" customWidth="1"/>
    <col min="265" max="266" width="14.28515625" style="2" customWidth="1"/>
    <col min="267" max="267" width="22.7109375" style="2" customWidth="1"/>
    <col min="268" max="268" width="12.140625" style="2" customWidth="1"/>
    <col min="269" max="269" width="12.28515625" style="2" customWidth="1"/>
    <col min="270" max="270" width="12.85546875" style="2" customWidth="1"/>
    <col min="271" max="508" width="9.140625" style="2"/>
    <col min="509" max="509" width="3.140625" style="2" customWidth="1"/>
    <col min="510" max="510" width="25.42578125" style="2" customWidth="1"/>
    <col min="511" max="511" width="30.85546875" style="2" customWidth="1"/>
    <col min="512" max="512" width="5.85546875" style="2" customWidth="1"/>
    <col min="513" max="513" width="6.85546875" style="2" customWidth="1"/>
    <col min="514" max="516" width="11.7109375" style="2" customWidth="1"/>
    <col min="517" max="517" width="9.85546875" style="2" customWidth="1"/>
    <col min="518" max="518" width="9.140625" style="2" customWidth="1"/>
    <col min="519" max="519" width="15.5703125" style="2" customWidth="1"/>
    <col min="520" max="520" width="15.42578125" style="2" customWidth="1"/>
    <col min="521" max="522" width="14.28515625" style="2" customWidth="1"/>
    <col min="523" max="523" width="22.7109375" style="2" customWidth="1"/>
    <col min="524" max="524" width="12.140625" style="2" customWidth="1"/>
    <col min="525" max="525" width="12.28515625" style="2" customWidth="1"/>
    <col min="526" max="526" width="12.85546875" style="2" customWidth="1"/>
    <col min="527" max="764" width="9.140625" style="2"/>
    <col min="765" max="765" width="3.140625" style="2" customWidth="1"/>
    <col min="766" max="766" width="25.42578125" style="2" customWidth="1"/>
    <col min="767" max="767" width="30.85546875" style="2" customWidth="1"/>
    <col min="768" max="768" width="5.85546875" style="2" customWidth="1"/>
    <col min="769" max="769" width="6.85546875" style="2" customWidth="1"/>
    <col min="770" max="772" width="11.7109375" style="2" customWidth="1"/>
    <col min="773" max="773" width="9.85546875" style="2" customWidth="1"/>
    <col min="774" max="774" width="9.140625" style="2" customWidth="1"/>
    <col min="775" max="775" width="15.5703125" style="2" customWidth="1"/>
    <col min="776" max="776" width="15.42578125" style="2" customWidth="1"/>
    <col min="777" max="778" width="14.28515625" style="2" customWidth="1"/>
    <col min="779" max="779" width="22.7109375" style="2" customWidth="1"/>
    <col min="780" max="780" width="12.140625" style="2" customWidth="1"/>
    <col min="781" max="781" width="12.28515625" style="2" customWidth="1"/>
    <col min="782" max="782" width="12.85546875" style="2" customWidth="1"/>
    <col min="783" max="1020" width="9.140625" style="2"/>
    <col min="1021" max="1021" width="3.140625" style="2" customWidth="1"/>
    <col min="1022" max="1022" width="25.42578125" style="2" customWidth="1"/>
    <col min="1023" max="1023" width="30.85546875" style="2" customWidth="1"/>
    <col min="1024" max="1024" width="5.85546875" style="2" customWidth="1"/>
    <col min="1025" max="1025" width="6.85546875" style="2" customWidth="1"/>
    <col min="1026" max="1028" width="11.7109375" style="2" customWidth="1"/>
    <col min="1029" max="1029" width="9.85546875" style="2" customWidth="1"/>
    <col min="1030" max="1030" width="9.140625" style="2" customWidth="1"/>
    <col min="1031" max="1031" width="15.5703125" style="2" customWidth="1"/>
    <col min="1032" max="1032" width="15.42578125" style="2" customWidth="1"/>
    <col min="1033" max="1034" width="14.28515625" style="2" customWidth="1"/>
    <col min="1035" max="1035" width="22.7109375" style="2" customWidth="1"/>
    <col min="1036" max="1036" width="12.140625" style="2" customWidth="1"/>
    <col min="1037" max="1037" width="12.28515625" style="2" customWidth="1"/>
    <col min="1038" max="1038" width="12.85546875" style="2" customWidth="1"/>
    <col min="1039" max="1276" width="9.140625" style="2"/>
    <col min="1277" max="1277" width="3.140625" style="2" customWidth="1"/>
    <col min="1278" max="1278" width="25.42578125" style="2" customWidth="1"/>
    <col min="1279" max="1279" width="30.85546875" style="2" customWidth="1"/>
    <col min="1280" max="1280" width="5.85546875" style="2" customWidth="1"/>
    <col min="1281" max="1281" width="6.85546875" style="2" customWidth="1"/>
    <col min="1282" max="1284" width="11.7109375" style="2" customWidth="1"/>
    <col min="1285" max="1285" width="9.85546875" style="2" customWidth="1"/>
    <col min="1286" max="1286" width="9.140625" style="2" customWidth="1"/>
    <col min="1287" max="1287" width="15.5703125" style="2" customWidth="1"/>
    <col min="1288" max="1288" width="15.42578125" style="2" customWidth="1"/>
    <col min="1289" max="1290" width="14.28515625" style="2" customWidth="1"/>
    <col min="1291" max="1291" width="22.7109375" style="2" customWidth="1"/>
    <col min="1292" max="1292" width="12.140625" style="2" customWidth="1"/>
    <col min="1293" max="1293" width="12.28515625" style="2" customWidth="1"/>
    <col min="1294" max="1294" width="12.85546875" style="2" customWidth="1"/>
    <col min="1295" max="1532" width="9.140625" style="2"/>
    <col min="1533" max="1533" width="3.140625" style="2" customWidth="1"/>
    <col min="1534" max="1534" width="25.42578125" style="2" customWidth="1"/>
    <col min="1535" max="1535" width="30.85546875" style="2" customWidth="1"/>
    <col min="1536" max="1536" width="5.85546875" style="2" customWidth="1"/>
    <col min="1537" max="1537" width="6.85546875" style="2" customWidth="1"/>
    <col min="1538" max="1540" width="11.7109375" style="2" customWidth="1"/>
    <col min="1541" max="1541" width="9.85546875" style="2" customWidth="1"/>
    <col min="1542" max="1542" width="9.140625" style="2" customWidth="1"/>
    <col min="1543" max="1543" width="15.5703125" style="2" customWidth="1"/>
    <col min="1544" max="1544" width="15.42578125" style="2" customWidth="1"/>
    <col min="1545" max="1546" width="14.28515625" style="2" customWidth="1"/>
    <col min="1547" max="1547" width="22.7109375" style="2" customWidth="1"/>
    <col min="1548" max="1548" width="12.140625" style="2" customWidth="1"/>
    <col min="1549" max="1549" width="12.28515625" style="2" customWidth="1"/>
    <col min="1550" max="1550" width="12.85546875" style="2" customWidth="1"/>
    <col min="1551" max="1788" width="9.140625" style="2"/>
    <col min="1789" max="1789" width="3.140625" style="2" customWidth="1"/>
    <col min="1790" max="1790" width="25.42578125" style="2" customWidth="1"/>
    <col min="1791" max="1791" width="30.85546875" style="2" customWidth="1"/>
    <col min="1792" max="1792" width="5.85546875" style="2" customWidth="1"/>
    <col min="1793" max="1793" width="6.85546875" style="2" customWidth="1"/>
    <col min="1794" max="1796" width="11.7109375" style="2" customWidth="1"/>
    <col min="1797" max="1797" width="9.85546875" style="2" customWidth="1"/>
    <col min="1798" max="1798" width="9.140625" style="2" customWidth="1"/>
    <col min="1799" max="1799" width="15.5703125" style="2" customWidth="1"/>
    <col min="1800" max="1800" width="15.42578125" style="2" customWidth="1"/>
    <col min="1801" max="1802" width="14.28515625" style="2" customWidth="1"/>
    <col min="1803" max="1803" width="22.7109375" style="2" customWidth="1"/>
    <col min="1804" max="1804" width="12.140625" style="2" customWidth="1"/>
    <col min="1805" max="1805" width="12.28515625" style="2" customWidth="1"/>
    <col min="1806" max="1806" width="12.85546875" style="2" customWidth="1"/>
    <col min="1807" max="2044" width="9.140625" style="2"/>
    <col min="2045" max="2045" width="3.140625" style="2" customWidth="1"/>
    <col min="2046" max="2046" width="25.42578125" style="2" customWidth="1"/>
    <col min="2047" max="2047" width="30.85546875" style="2" customWidth="1"/>
    <col min="2048" max="2048" width="5.85546875" style="2" customWidth="1"/>
    <col min="2049" max="2049" width="6.85546875" style="2" customWidth="1"/>
    <col min="2050" max="2052" width="11.7109375" style="2" customWidth="1"/>
    <col min="2053" max="2053" width="9.85546875" style="2" customWidth="1"/>
    <col min="2054" max="2054" width="9.140625" style="2" customWidth="1"/>
    <col min="2055" max="2055" width="15.5703125" style="2" customWidth="1"/>
    <col min="2056" max="2056" width="15.42578125" style="2" customWidth="1"/>
    <col min="2057" max="2058" width="14.28515625" style="2" customWidth="1"/>
    <col min="2059" max="2059" width="22.7109375" style="2" customWidth="1"/>
    <col min="2060" max="2060" width="12.140625" style="2" customWidth="1"/>
    <col min="2061" max="2061" width="12.28515625" style="2" customWidth="1"/>
    <col min="2062" max="2062" width="12.85546875" style="2" customWidth="1"/>
    <col min="2063" max="2300" width="9.140625" style="2"/>
    <col min="2301" max="2301" width="3.140625" style="2" customWidth="1"/>
    <col min="2302" max="2302" width="25.42578125" style="2" customWidth="1"/>
    <col min="2303" max="2303" width="30.85546875" style="2" customWidth="1"/>
    <col min="2304" max="2304" width="5.85546875" style="2" customWidth="1"/>
    <col min="2305" max="2305" width="6.85546875" style="2" customWidth="1"/>
    <col min="2306" max="2308" width="11.7109375" style="2" customWidth="1"/>
    <col min="2309" max="2309" width="9.85546875" style="2" customWidth="1"/>
    <col min="2310" max="2310" width="9.140625" style="2" customWidth="1"/>
    <col min="2311" max="2311" width="15.5703125" style="2" customWidth="1"/>
    <col min="2312" max="2312" width="15.42578125" style="2" customWidth="1"/>
    <col min="2313" max="2314" width="14.28515625" style="2" customWidth="1"/>
    <col min="2315" max="2315" width="22.7109375" style="2" customWidth="1"/>
    <col min="2316" max="2316" width="12.140625" style="2" customWidth="1"/>
    <col min="2317" max="2317" width="12.28515625" style="2" customWidth="1"/>
    <col min="2318" max="2318" width="12.85546875" style="2" customWidth="1"/>
    <col min="2319" max="2556" width="9.140625" style="2"/>
    <col min="2557" max="2557" width="3.140625" style="2" customWidth="1"/>
    <col min="2558" max="2558" width="25.42578125" style="2" customWidth="1"/>
    <col min="2559" max="2559" width="30.85546875" style="2" customWidth="1"/>
    <col min="2560" max="2560" width="5.85546875" style="2" customWidth="1"/>
    <col min="2561" max="2561" width="6.85546875" style="2" customWidth="1"/>
    <col min="2562" max="2564" width="11.7109375" style="2" customWidth="1"/>
    <col min="2565" max="2565" width="9.85546875" style="2" customWidth="1"/>
    <col min="2566" max="2566" width="9.140625" style="2" customWidth="1"/>
    <col min="2567" max="2567" width="15.5703125" style="2" customWidth="1"/>
    <col min="2568" max="2568" width="15.42578125" style="2" customWidth="1"/>
    <col min="2569" max="2570" width="14.28515625" style="2" customWidth="1"/>
    <col min="2571" max="2571" width="22.7109375" style="2" customWidth="1"/>
    <col min="2572" max="2572" width="12.140625" style="2" customWidth="1"/>
    <col min="2573" max="2573" width="12.28515625" style="2" customWidth="1"/>
    <col min="2574" max="2574" width="12.85546875" style="2" customWidth="1"/>
    <col min="2575" max="2812" width="9.140625" style="2"/>
    <col min="2813" max="2813" width="3.140625" style="2" customWidth="1"/>
    <col min="2814" max="2814" width="25.42578125" style="2" customWidth="1"/>
    <col min="2815" max="2815" width="30.85546875" style="2" customWidth="1"/>
    <col min="2816" max="2816" width="5.85546875" style="2" customWidth="1"/>
    <col min="2817" max="2817" width="6.85546875" style="2" customWidth="1"/>
    <col min="2818" max="2820" width="11.7109375" style="2" customWidth="1"/>
    <col min="2821" max="2821" width="9.85546875" style="2" customWidth="1"/>
    <col min="2822" max="2822" width="9.140625" style="2" customWidth="1"/>
    <col min="2823" max="2823" width="15.5703125" style="2" customWidth="1"/>
    <col min="2824" max="2824" width="15.42578125" style="2" customWidth="1"/>
    <col min="2825" max="2826" width="14.28515625" style="2" customWidth="1"/>
    <col min="2827" max="2827" width="22.7109375" style="2" customWidth="1"/>
    <col min="2828" max="2828" width="12.140625" style="2" customWidth="1"/>
    <col min="2829" max="2829" width="12.28515625" style="2" customWidth="1"/>
    <col min="2830" max="2830" width="12.85546875" style="2" customWidth="1"/>
    <col min="2831" max="3068" width="9.140625" style="2"/>
    <col min="3069" max="3069" width="3.140625" style="2" customWidth="1"/>
    <col min="3070" max="3070" width="25.42578125" style="2" customWidth="1"/>
    <col min="3071" max="3071" width="30.85546875" style="2" customWidth="1"/>
    <col min="3072" max="3072" width="5.85546875" style="2" customWidth="1"/>
    <col min="3073" max="3073" width="6.85546875" style="2" customWidth="1"/>
    <col min="3074" max="3076" width="11.7109375" style="2" customWidth="1"/>
    <col min="3077" max="3077" width="9.85546875" style="2" customWidth="1"/>
    <col min="3078" max="3078" width="9.140625" style="2" customWidth="1"/>
    <col min="3079" max="3079" width="15.5703125" style="2" customWidth="1"/>
    <col min="3080" max="3080" width="15.42578125" style="2" customWidth="1"/>
    <col min="3081" max="3082" width="14.28515625" style="2" customWidth="1"/>
    <col min="3083" max="3083" width="22.7109375" style="2" customWidth="1"/>
    <col min="3084" max="3084" width="12.140625" style="2" customWidth="1"/>
    <col min="3085" max="3085" width="12.28515625" style="2" customWidth="1"/>
    <col min="3086" max="3086" width="12.85546875" style="2" customWidth="1"/>
    <col min="3087" max="3324" width="9.140625" style="2"/>
    <col min="3325" max="3325" width="3.140625" style="2" customWidth="1"/>
    <col min="3326" max="3326" width="25.42578125" style="2" customWidth="1"/>
    <col min="3327" max="3327" width="30.85546875" style="2" customWidth="1"/>
    <col min="3328" max="3328" width="5.85546875" style="2" customWidth="1"/>
    <col min="3329" max="3329" width="6.85546875" style="2" customWidth="1"/>
    <col min="3330" max="3332" width="11.7109375" style="2" customWidth="1"/>
    <col min="3333" max="3333" width="9.85546875" style="2" customWidth="1"/>
    <col min="3334" max="3334" width="9.140625" style="2" customWidth="1"/>
    <col min="3335" max="3335" width="15.5703125" style="2" customWidth="1"/>
    <col min="3336" max="3336" width="15.42578125" style="2" customWidth="1"/>
    <col min="3337" max="3338" width="14.28515625" style="2" customWidth="1"/>
    <col min="3339" max="3339" width="22.7109375" style="2" customWidth="1"/>
    <col min="3340" max="3340" width="12.140625" style="2" customWidth="1"/>
    <col min="3341" max="3341" width="12.28515625" style="2" customWidth="1"/>
    <col min="3342" max="3342" width="12.85546875" style="2" customWidth="1"/>
    <col min="3343" max="3580" width="9.140625" style="2"/>
    <col min="3581" max="3581" width="3.140625" style="2" customWidth="1"/>
    <col min="3582" max="3582" width="25.42578125" style="2" customWidth="1"/>
    <col min="3583" max="3583" width="30.85546875" style="2" customWidth="1"/>
    <col min="3584" max="3584" width="5.85546875" style="2" customWidth="1"/>
    <col min="3585" max="3585" width="6.85546875" style="2" customWidth="1"/>
    <col min="3586" max="3588" width="11.7109375" style="2" customWidth="1"/>
    <col min="3589" max="3589" width="9.85546875" style="2" customWidth="1"/>
    <col min="3590" max="3590" width="9.140625" style="2" customWidth="1"/>
    <col min="3591" max="3591" width="15.5703125" style="2" customWidth="1"/>
    <col min="3592" max="3592" width="15.42578125" style="2" customWidth="1"/>
    <col min="3593" max="3594" width="14.28515625" style="2" customWidth="1"/>
    <col min="3595" max="3595" width="22.7109375" style="2" customWidth="1"/>
    <col min="3596" max="3596" width="12.140625" style="2" customWidth="1"/>
    <col min="3597" max="3597" width="12.28515625" style="2" customWidth="1"/>
    <col min="3598" max="3598" width="12.85546875" style="2" customWidth="1"/>
    <col min="3599" max="3836" width="9.140625" style="2"/>
    <col min="3837" max="3837" width="3.140625" style="2" customWidth="1"/>
    <col min="3838" max="3838" width="25.42578125" style="2" customWidth="1"/>
    <col min="3839" max="3839" width="30.85546875" style="2" customWidth="1"/>
    <col min="3840" max="3840" width="5.85546875" style="2" customWidth="1"/>
    <col min="3841" max="3841" width="6.85546875" style="2" customWidth="1"/>
    <col min="3842" max="3844" width="11.7109375" style="2" customWidth="1"/>
    <col min="3845" max="3845" width="9.85546875" style="2" customWidth="1"/>
    <col min="3846" max="3846" width="9.140625" style="2" customWidth="1"/>
    <col min="3847" max="3847" width="15.5703125" style="2" customWidth="1"/>
    <col min="3848" max="3848" width="15.42578125" style="2" customWidth="1"/>
    <col min="3849" max="3850" width="14.28515625" style="2" customWidth="1"/>
    <col min="3851" max="3851" width="22.7109375" style="2" customWidth="1"/>
    <col min="3852" max="3852" width="12.140625" style="2" customWidth="1"/>
    <col min="3853" max="3853" width="12.28515625" style="2" customWidth="1"/>
    <col min="3854" max="3854" width="12.85546875" style="2" customWidth="1"/>
    <col min="3855" max="4092" width="9.140625" style="2"/>
    <col min="4093" max="4093" width="3.140625" style="2" customWidth="1"/>
    <col min="4094" max="4094" width="25.42578125" style="2" customWidth="1"/>
    <col min="4095" max="4095" width="30.85546875" style="2" customWidth="1"/>
    <col min="4096" max="4096" width="5.85546875" style="2" customWidth="1"/>
    <col min="4097" max="4097" width="6.85546875" style="2" customWidth="1"/>
    <col min="4098" max="4100" width="11.7109375" style="2" customWidth="1"/>
    <col min="4101" max="4101" width="9.85546875" style="2" customWidth="1"/>
    <col min="4102" max="4102" width="9.140625" style="2" customWidth="1"/>
    <col min="4103" max="4103" width="15.5703125" style="2" customWidth="1"/>
    <col min="4104" max="4104" width="15.42578125" style="2" customWidth="1"/>
    <col min="4105" max="4106" width="14.28515625" style="2" customWidth="1"/>
    <col min="4107" max="4107" width="22.7109375" style="2" customWidth="1"/>
    <col min="4108" max="4108" width="12.140625" style="2" customWidth="1"/>
    <col min="4109" max="4109" width="12.28515625" style="2" customWidth="1"/>
    <col min="4110" max="4110" width="12.85546875" style="2" customWidth="1"/>
    <col min="4111" max="4348" width="9.140625" style="2"/>
    <col min="4349" max="4349" width="3.140625" style="2" customWidth="1"/>
    <col min="4350" max="4350" width="25.42578125" style="2" customWidth="1"/>
    <col min="4351" max="4351" width="30.85546875" style="2" customWidth="1"/>
    <col min="4352" max="4352" width="5.85546875" style="2" customWidth="1"/>
    <col min="4353" max="4353" width="6.85546875" style="2" customWidth="1"/>
    <col min="4354" max="4356" width="11.7109375" style="2" customWidth="1"/>
    <col min="4357" max="4357" width="9.85546875" style="2" customWidth="1"/>
    <col min="4358" max="4358" width="9.140625" style="2" customWidth="1"/>
    <col min="4359" max="4359" width="15.5703125" style="2" customWidth="1"/>
    <col min="4360" max="4360" width="15.42578125" style="2" customWidth="1"/>
    <col min="4361" max="4362" width="14.28515625" style="2" customWidth="1"/>
    <col min="4363" max="4363" width="22.7109375" style="2" customWidth="1"/>
    <col min="4364" max="4364" width="12.140625" style="2" customWidth="1"/>
    <col min="4365" max="4365" width="12.28515625" style="2" customWidth="1"/>
    <col min="4366" max="4366" width="12.85546875" style="2" customWidth="1"/>
    <col min="4367" max="4604" width="9.140625" style="2"/>
    <col min="4605" max="4605" width="3.140625" style="2" customWidth="1"/>
    <col min="4606" max="4606" width="25.42578125" style="2" customWidth="1"/>
    <col min="4607" max="4607" width="30.85546875" style="2" customWidth="1"/>
    <col min="4608" max="4608" width="5.85546875" style="2" customWidth="1"/>
    <col min="4609" max="4609" width="6.85546875" style="2" customWidth="1"/>
    <col min="4610" max="4612" width="11.7109375" style="2" customWidth="1"/>
    <col min="4613" max="4613" width="9.85546875" style="2" customWidth="1"/>
    <col min="4614" max="4614" width="9.140625" style="2" customWidth="1"/>
    <col min="4615" max="4615" width="15.5703125" style="2" customWidth="1"/>
    <col min="4616" max="4616" width="15.42578125" style="2" customWidth="1"/>
    <col min="4617" max="4618" width="14.28515625" style="2" customWidth="1"/>
    <col min="4619" max="4619" width="22.7109375" style="2" customWidth="1"/>
    <col min="4620" max="4620" width="12.140625" style="2" customWidth="1"/>
    <col min="4621" max="4621" width="12.28515625" style="2" customWidth="1"/>
    <col min="4622" max="4622" width="12.85546875" style="2" customWidth="1"/>
    <col min="4623" max="4860" width="9.140625" style="2"/>
    <col min="4861" max="4861" width="3.140625" style="2" customWidth="1"/>
    <col min="4862" max="4862" width="25.42578125" style="2" customWidth="1"/>
    <col min="4863" max="4863" width="30.85546875" style="2" customWidth="1"/>
    <col min="4864" max="4864" width="5.85546875" style="2" customWidth="1"/>
    <col min="4865" max="4865" width="6.85546875" style="2" customWidth="1"/>
    <col min="4866" max="4868" width="11.7109375" style="2" customWidth="1"/>
    <col min="4869" max="4869" width="9.85546875" style="2" customWidth="1"/>
    <col min="4870" max="4870" width="9.140625" style="2" customWidth="1"/>
    <col min="4871" max="4871" width="15.5703125" style="2" customWidth="1"/>
    <col min="4872" max="4872" width="15.42578125" style="2" customWidth="1"/>
    <col min="4873" max="4874" width="14.28515625" style="2" customWidth="1"/>
    <col min="4875" max="4875" width="22.7109375" style="2" customWidth="1"/>
    <col min="4876" max="4876" width="12.140625" style="2" customWidth="1"/>
    <col min="4877" max="4877" width="12.28515625" style="2" customWidth="1"/>
    <col min="4878" max="4878" width="12.85546875" style="2" customWidth="1"/>
    <col min="4879" max="5116" width="9.140625" style="2"/>
    <col min="5117" max="5117" width="3.140625" style="2" customWidth="1"/>
    <col min="5118" max="5118" width="25.42578125" style="2" customWidth="1"/>
    <col min="5119" max="5119" width="30.85546875" style="2" customWidth="1"/>
    <col min="5120" max="5120" width="5.85546875" style="2" customWidth="1"/>
    <col min="5121" max="5121" width="6.85546875" style="2" customWidth="1"/>
    <col min="5122" max="5124" width="11.7109375" style="2" customWidth="1"/>
    <col min="5125" max="5125" width="9.85546875" style="2" customWidth="1"/>
    <col min="5126" max="5126" width="9.140625" style="2" customWidth="1"/>
    <col min="5127" max="5127" width="15.5703125" style="2" customWidth="1"/>
    <col min="5128" max="5128" width="15.42578125" style="2" customWidth="1"/>
    <col min="5129" max="5130" width="14.28515625" style="2" customWidth="1"/>
    <col min="5131" max="5131" width="22.7109375" style="2" customWidth="1"/>
    <col min="5132" max="5132" width="12.140625" style="2" customWidth="1"/>
    <col min="5133" max="5133" width="12.28515625" style="2" customWidth="1"/>
    <col min="5134" max="5134" width="12.85546875" style="2" customWidth="1"/>
    <col min="5135" max="5372" width="9.140625" style="2"/>
    <col min="5373" max="5373" width="3.140625" style="2" customWidth="1"/>
    <col min="5374" max="5374" width="25.42578125" style="2" customWidth="1"/>
    <col min="5375" max="5375" width="30.85546875" style="2" customWidth="1"/>
    <col min="5376" max="5376" width="5.85546875" style="2" customWidth="1"/>
    <col min="5377" max="5377" width="6.85546875" style="2" customWidth="1"/>
    <col min="5378" max="5380" width="11.7109375" style="2" customWidth="1"/>
    <col min="5381" max="5381" width="9.85546875" style="2" customWidth="1"/>
    <col min="5382" max="5382" width="9.140625" style="2" customWidth="1"/>
    <col min="5383" max="5383" width="15.5703125" style="2" customWidth="1"/>
    <col min="5384" max="5384" width="15.42578125" style="2" customWidth="1"/>
    <col min="5385" max="5386" width="14.28515625" style="2" customWidth="1"/>
    <col min="5387" max="5387" width="22.7109375" style="2" customWidth="1"/>
    <col min="5388" max="5388" width="12.140625" style="2" customWidth="1"/>
    <col min="5389" max="5389" width="12.28515625" style="2" customWidth="1"/>
    <col min="5390" max="5390" width="12.85546875" style="2" customWidth="1"/>
    <col min="5391" max="5628" width="9.140625" style="2"/>
    <col min="5629" max="5629" width="3.140625" style="2" customWidth="1"/>
    <col min="5630" max="5630" width="25.42578125" style="2" customWidth="1"/>
    <col min="5631" max="5631" width="30.85546875" style="2" customWidth="1"/>
    <col min="5632" max="5632" width="5.85546875" style="2" customWidth="1"/>
    <col min="5633" max="5633" width="6.85546875" style="2" customWidth="1"/>
    <col min="5634" max="5636" width="11.7109375" style="2" customWidth="1"/>
    <col min="5637" max="5637" width="9.85546875" style="2" customWidth="1"/>
    <col min="5638" max="5638" width="9.140625" style="2" customWidth="1"/>
    <col min="5639" max="5639" width="15.5703125" style="2" customWidth="1"/>
    <col min="5640" max="5640" width="15.42578125" style="2" customWidth="1"/>
    <col min="5641" max="5642" width="14.28515625" style="2" customWidth="1"/>
    <col min="5643" max="5643" width="22.7109375" style="2" customWidth="1"/>
    <col min="5644" max="5644" width="12.140625" style="2" customWidth="1"/>
    <col min="5645" max="5645" width="12.28515625" style="2" customWidth="1"/>
    <col min="5646" max="5646" width="12.85546875" style="2" customWidth="1"/>
    <col min="5647" max="5884" width="9.140625" style="2"/>
    <col min="5885" max="5885" width="3.140625" style="2" customWidth="1"/>
    <col min="5886" max="5886" width="25.42578125" style="2" customWidth="1"/>
    <col min="5887" max="5887" width="30.85546875" style="2" customWidth="1"/>
    <col min="5888" max="5888" width="5.85546875" style="2" customWidth="1"/>
    <col min="5889" max="5889" width="6.85546875" style="2" customWidth="1"/>
    <col min="5890" max="5892" width="11.7109375" style="2" customWidth="1"/>
    <col min="5893" max="5893" width="9.85546875" style="2" customWidth="1"/>
    <col min="5894" max="5894" width="9.140625" style="2" customWidth="1"/>
    <col min="5895" max="5895" width="15.5703125" style="2" customWidth="1"/>
    <col min="5896" max="5896" width="15.42578125" style="2" customWidth="1"/>
    <col min="5897" max="5898" width="14.28515625" style="2" customWidth="1"/>
    <col min="5899" max="5899" width="22.7109375" style="2" customWidth="1"/>
    <col min="5900" max="5900" width="12.140625" style="2" customWidth="1"/>
    <col min="5901" max="5901" width="12.28515625" style="2" customWidth="1"/>
    <col min="5902" max="5902" width="12.85546875" style="2" customWidth="1"/>
    <col min="5903" max="6140" width="9.140625" style="2"/>
    <col min="6141" max="6141" width="3.140625" style="2" customWidth="1"/>
    <col min="6142" max="6142" width="25.42578125" style="2" customWidth="1"/>
    <col min="6143" max="6143" width="30.85546875" style="2" customWidth="1"/>
    <col min="6144" max="6144" width="5.85546875" style="2" customWidth="1"/>
    <col min="6145" max="6145" width="6.85546875" style="2" customWidth="1"/>
    <col min="6146" max="6148" width="11.7109375" style="2" customWidth="1"/>
    <col min="6149" max="6149" width="9.85546875" style="2" customWidth="1"/>
    <col min="6150" max="6150" width="9.140625" style="2" customWidth="1"/>
    <col min="6151" max="6151" width="15.5703125" style="2" customWidth="1"/>
    <col min="6152" max="6152" width="15.42578125" style="2" customWidth="1"/>
    <col min="6153" max="6154" width="14.28515625" style="2" customWidth="1"/>
    <col min="6155" max="6155" width="22.7109375" style="2" customWidth="1"/>
    <col min="6156" max="6156" width="12.140625" style="2" customWidth="1"/>
    <col min="6157" max="6157" width="12.28515625" style="2" customWidth="1"/>
    <col min="6158" max="6158" width="12.85546875" style="2" customWidth="1"/>
    <col min="6159" max="6396" width="9.140625" style="2"/>
    <col min="6397" max="6397" width="3.140625" style="2" customWidth="1"/>
    <col min="6398" max="6398" width="25.42578125" style="2" customWidth="1"/>
    <col min="6399" max="6399" width="30.85546875" style="2" customWidth="1"/>
    <col min="6400" max="6400" width="5.85546875" style="2" customWidth="1"/>
    <col min="6401" max="6401" width="6.85546875" style="2" customWidth="1"/>
    <col min="6402" max="6404" width="11.7109375" style="2" customWidth="1"/>
    <col min="6405" max="6405" width="9.85546875" style="2" customWidth="1"/>
    <col min="6406" max="6406" width="9.140625" style="2" customWidth="1"/>
    <col min="6407" max="6407" width="15.5703125" style="2" customWidth="1"/>
    <col min="6408" max="6408" width="15.42578125" style="2" customWidth="1"/>
    <col min="6409" max="6410" width="14.28515625" style="2" customWidth="1"/>
    <col min="6411" max="6411" width="22.7109375" style="2" customWidth="1"/>
    <col min="6412" max="6412" width="12.140625" style="2" customWidth="1"/>
    <col min="6413" max="6413" width="12.28515625" style="2" customWidth="1"/>
    <col min="6414" max="6414" width="12.85546875" style="2" customWidth="1"/>
    <col min="6415" max="6652" width="9.140625" style="2"/>
    <col min="6653" max="6653" width="3.140625" style="2" customWidth="1"/>
    <col min="6654" max="6654" width="25.42578125" style="2" customWidth="1"/>
    <col min="6655" max="6655" width="30.85546875" style="2" customWidth="1"/>
    <col min="6656" max="6656" width="5.85546875" style="2" customWidth="1"/>
    <col min="6657" max="6657" width="6.85546875" style="2" customWidth="1"/>
    <col min="6658" max="6660" width="11.7109375" style="2" customWidth="1"/>
    <col min="6661" max="6661" width="9.85546875" style="2" customWidth="1"/>
    <col min="6662" max="6662" width="9.140625" style="2" customWidth="1"/>
    <col min="6663" max="6663" width="15.5703125" style="2" customWidth="1"/>
    <col min="6664" max="6664" width="15.42578125" style="2" customWidth="1"/>
    <col min="6665" max="6666" width="14.28515625" style="2" customWidth="1"/>
    <col min="6667" max="6667" width="22.7109375" style="2" customWidth="1"/>
    <col min="6668" max="6668" width="12.140625" style="2" customWidth="1"/>
    <col min="6669" max="6669" width="12.28515625" style="2" customWidth="1"/>
    <col min="6670" max="6670" width="12.85546875" style="2" customWidth="1"/>
    <col min="6671" max="6908" width="9.140625" style="2"/>
    <col min="6909" max="6909" width="3.140625" style="2" customWidth="1"/>
    <col min="6910" max="6910" width="25.42578125" style="2" customWidth="1"/>
    <col min="6911" max="6911" width="30.85546875" style="2" customWidth="1"/>
    <col min="6912" max="6912" width="5.85546875" style="2" customWidth="1"/>
    <col min="6913" max="6913" width="6.85546875" style="2" customWidth="1"/>
    <col min="6914" max="6916" width="11.7109375" style="2" customWidth="1"/>
    <col min="6917" max="6917" width="9.85546875" style="2" customWidth="1"/>
    <col min="6918" max="6918" width="9.140625" style="2" customWidth="1"/>
    <col min="6919" max="6919" width="15.5703125" style="2" customWidth="1"/>
    <col min="6920" max="6920" width="15.42578125" style="2" customWidth="1"/>
    <col min="6921" max="6922" width="14.28515625" style="2" customWidth="1"/>
    <col min="6923" max="6923" width="22.7109375" style="2" customWidth="1"/>
    <col min="6924" max="6924" width="12.140625" style="2" customWidth="1"/>
    <col min="6925" max="6925" width="12.28515625" style="2" customWidth="1"/>
    <col min="6926" max="6926" width="12.85546875" style="2" customWidth="1"/>
    <col min="6927" max="7164" width="9.140625" style="2"/>
    <col min="7165" max="7165" width="3.140625" style="2" customWidth="1"/>
    <col min="7166" max="7166" width="25.42578125" style="2" customWidth="1"/>
    <col min="7167" max="7167" width="30.85546875" style="2" customWidth="1"/>
    <col min="7168" max="7168" width="5.85546875" style="2" customWidth="1"/>
    <col min="7169" max="7169" width="6.85546875" style="2" customWidth="1"/>
    <col min="7170" max="7172" width="11.7109375" style="2" customWidth="1"/>
    <col min="7173" max="7173" width="9.85546875" style="2" customWidth="1"/>
    <col min="7174" max="7174" width="9.140625" style="2" customWidth="1"/>
    <col min="7175" max="7175" width="15.5703125" style="2" customWidth="1"/>
    <col min="7176" max="7176" width="15.42578125" style="2" customWidth="1"/>
    <col min="7177" max="7178" width="14.28515625" style="2" customWidth="1"/>
    <col min="7179" max="7179" width="22.7109375" style="2" customWidth="1"/>
    <col min="7180" max="7180" width="12.140625" style="2" customWidth="1"/>
    <col min="7181" max="7181" width="12.28515625" style="2" customWidth="1"/>
    <col min="7182" max="7182" width="12.85546875" style="2" customWidth="1"/>
    <col min="7183" max="7420" width="9.140625" style="2"/>
    <col min="7421" max="7421" width="3.140625" style="2" customWidth="1"/>
    <col min="7422" max="7422" width="25.42578125" style="2" customWidth="1"/>
    <col min="7423" max="7423" width="30.85546875" style="2" customWidth="1"/>
    <col min="7424" max="7424" width="5.85546875" style="2" customWidth="1"/>
    <col min="7425" max="7425" width="6.85546875" style="2" customWidth="1"/>
    <col min="7426" max="7428" width="11.7109375" style="2" customWidth="1"/>
    <col min="7429" max="7429" width="9.85546875" style="2" customWidth="1"/>
    <col min="7430" max="7430" width="9.140625" style="2" customWidth="1"/>
    <col min="7431" max="7431" width="15.5703125" style="2" customWidth="1"/>
    <col min="7432" max="7432" width="15.42578125" style="2" customWidth="1"/>
    <col min="7433" max="7434" width="14.28515625" style="2" customWidth="1"/>
    <col min="7435" max="7435" width="22.7109375" style="2" customWidth="1"/>
    <col min="7436" max="7436" width="12.140625" style="2" customWidth="1"/>
    <col min="7437" max="7437" width="12.28515625" style="2" customWidth="1"/>
    <col min="7438" max="7438" width="12.85546875" style="2" customWidth="1"/>
    <col min="7439" max="7676" width="9.140625" style="2"/>
    <col min="7677" max="7677" width="3.140625" style="2" customWidth="1"/>
    <col min="7678" max="7678" width="25.42578125" style="2" customWidth="1"/>
    <col min="7679" max="7679" width="30.85546875" style="2" customWidth="1"/>
    <col min="7680" max="7680" width="5.85546875" style="2" customWidth="1"/>
    <col min="7681" max="7681" width="6.85546875" style="2" customWidth="1"/>
    <col min="7682" max="7684" width="11.7109375" style="2" customWidth="1"/>
    <col min="7685" max="7685" width="9.85546875" style="2" customWidth="1"/>
    <col min="7686" max="7686" width="9.140625" style="2" customWidth="1"/>
    <col min="7687" max="7687" width="15.5703125" style="2" customWidth="1"/>
    <col min="7688" max="7688" width="15.42578125" style="2" customWidth="1"/>
    <col min="7689" max="7690" width="14.28515625" style="2" customWidth="1"/>
    <col min="7691" max="7691" width="22.7109375" style="2" customWidth="1"/>
    <col min="7692" max="7692" width="12.140625" style="2" customWidth="1"/>
    <col min="7693" max="7693" width="12.28515625" style="2" customWidth="1"/>
    <col min="7694" max="7694" width="12.85546875" style="2" customWidth="1"/>
    <col min="7695" max="7932" width="9.140625" style="2"/>
    <col min="7933" max="7933" width="3.140625" style="2" customWidth="1"/>
    <col min="7934" max="7934" width="25.42578125" style="2" customWidth="1"/>
    <col min="7935" max="7935" width="30.85546875" style="2" customWidth="1"/>
    <col min="7936" max="7936" width="5.85546875" style="2" customWidth="1"/>
    <col min="7937" max="7937" width="6.85546875" style="2" customWidth="1"/>
    <col min="7938" max="7940" width="11.7109375" style="2" customWidth="1"/>
    <col min="7941" max="7941" width="9.85546875" style="2" customWidth="1"/>
    <col min="7942" max="7942" width="9.140625" style="2" customWidth="1"/>
    <col min="7943" max="7943" width="15.5703125" style="2" customWidth="1"/>
    <col min="7944" max="7944" width="15.42578125" style="2" customWidth="1"/>
    <col min="7945" max="7946" width="14.28515625" style="2" customWidth="1"/>
    <col min="7947" max="7947" width="22.7109375" style="2" customWidth="1"/>
    <col min="7948" max="7948" width="12.140625" style="2" customWidth="1"/>
    <col min="7949" max="7949" width="12.28515625" style="2" customWidth="1"/>
    <col min="7950" max="7950" width="12.85546875" style="2" customWidth="1"/>
    <col min="7951" max="8188" width="9.140625" style="2"/>
    <col min="8189" max="8189" width="3.140625" style="2" customWidth="1"/>
    <col min="8190" max="8190" width="25.42578125" style="2" customWidth="1"/>
    <col min="8191" max="8191" width="30.85546875" style="2" customWidth="1"/>
    <col min="8192" max="8192" width="5.85546875" style="2" customWidth="1"/>
    <col min="8193" max="8193" width="6.85546875" style="2" customWidth="1"/>
    <col min="8194" max="8196" width="11.7109375" style="2" customWidth="1"/>
    <col min="8197" max="8197" width="9.85546875" style="2" customWidth="1"/>
    <col min="8198" max="8198" width="9.140625" style="2" customWidth="1"/>
    <col min="8199" max="8199" width="15.5703125" style="2" customWidth="1"/>
    <col min="8200" max="8200" width="15.42578125" style="2" customWidth="1"/>
    <col min="8201" max="8202" width="14.28515625" style="2" customWidth="1"/>
    <col min="8203" max="8203" width="22.7109375" style="2" customWidth="1"/>
    <col min="8204" max="8204" width="12.140625" style="2" customWidth="1"/>
    <col min="8205" max="8205" width="12.28515625" style="2" customWidth="1"/>
    <col min="8206" max="8206" width="12.85546875" style="2" customWidth="1"/>
    <col min="8207" max="8444" width="9.140625" style="2"/>
    <col min="8445" max="8445" width="3.140625" style="2" customWidth="1"/>
    <col min="8446" max="8446" width="25.42578125" style="2" customWidth="1"/>
    <col min="8447" max="8447" width="30.85546875" style="2" customWidth="1"/>
    <col min="8448" max="8448" width="5.85546875" style="2" customWidth="1"/>
    <col min="8449" max="8449" width="6.85546875" style="2" customWidth="1"/>
    <col min="8450" max="8452" width="11.7109375" style="2" customWidth="1"/>
    <col min="8453" max="8453" width="9.85546875" style="2" customWidth="1"/>
    <col min="8454" max="8454" width="9.140625" style="2" customWidth="1"/>
    <col min="8455" max="8455" width="15.5703125" style="2" customWidth="1"/>
    <col min="8456" max="8456" width="15.42578125" style="2" customWidth="1"/>
    <col min="8457" max="8458" width="14.28515625" style="2" customWidth="1"/>
    <col min="8459" max="8459" width="22.7109375" style="2" customWidth="1"/>
    <col min="8460" max="8460" width="12.140625" style="2" customWidth="1"/>
    <col min="8461" max="8461" width="12.28515625" style="2" customWidth="1"/>
    <col min="8462" max="8462" width="12.85546875" style="2" customWidth="1"/>
    <col min="8463" max="8700" width="9.140625" style="2"/>
    <col min="8701" max="8701" width="3.140625" style="2" customWidth="1"/>
    <col min="8702" max="8702" width="25.42578125" style="2" customWidth="1"/>
    <col min="8703" max="8703" width="30.85546875" style="2" customWidth="1"/>
    <col min="8704" max="8704" width="5.85546875" style="2" customWidth="1"/>
    <col min="8705" max="8705" width="6.85546875" style="2" customWidth="1"/>
    <col min="8706" max="8708" width="11.7109375" style="2" customWidth="1"/>
    <col min="8709" max="8709" width="9.85546875" style="2" customWidth="1"/>
    <col min="8710" max="8710" width="9.140625" style="2" customWidth="1"/>
    <col min="8711" max="8711" width="15.5703125" style="2" customWidth="1"/>
    <col min="8712" max="8712" width="15.42578125" style="2" customWidth="1"/>
    <col min="8713" max="8714" width="14.28515625" style="2" customWidth="1"/>
    <col min="8715" max="8715" width="22.7109375" style="2" customWidth="1"/>
    <col min="8716" max="8716" width="12.140625" style="2" customWidth="1"/>
    <col min="8717" max="8717" width="12.28515625" style="2" customWidth="1"/>
    <col min="8718" max="8718" width="12.85546875" style="2" customWidth="1"/>
    <col min="8719" max="8956" width="9.140625" style="2"/>
    <col min="8957" max="8957" width="3.140625" style="2" customWidth="1"/>
    <col min="8958" max="8958" width="25.42578125" style="2" customWidth="1"/>
    <col min="8959" max="8959" width="30.85546875" style="2" customWidth="1"/>
    <col min="8960" max="8960" width="5.85546875" style="2" customWidth="1"/>
    <col min="8961" max="8961" width="6.85546875" style="2" customWidth="1"/>
    <col min="8962" max="8964" width="11.7109375" style="2" customWidth="1"/>
    <col min="8965" max="8965" width="9.85546875" style="2" customWidth="1"/>
    <col min="8966" max="8966" width="9.140625" style="2" customWidth="1"/>
    <col min="8967" max="8967" width="15.5703125" style="2" customWidth="1"/>
    <col min="8968" max="8968" width="15.42578125" style="2" customWidth="1"/>
    <col min="8969" max="8970" width="14.28515625" style="2" customWidth="1"/>
    <col min="8971" max="8971" width="22.7109375" style="2" customWidth="1"/>
    <col min="8972" max="8972" width="12.140625" style="2" customWidth="1"/>
    <col min="8973" max="8973" width="12.28515625" style="2" customWidth="1"/>
    <col min="8974" max="8974" width="12.85546875" style="2" customWidth="1"/>
    <col min="8975" max="9212" width="9.140625" style="2"/>
    <col min="9213" max="9213" width="3.140625" style="2" customWidth="1"/>
    <col min="9214" max="9214" width="25.42578125" style="2" customWidth="1"/>
    <col min="9215" max="9215" width="30.85546875" style="2" customWidth="1"/>
    <col min="9216" max="9216" width="5.85546875" style="2" customWidth="1"/>
    <col min="9217" max="9217" width="6.85546875" style="2" customWidth="1"/>
    <col min="9218" max="9220" width="11.7109375" style="2" customWidth="1"/>
    <col min="9221" max="9221" width="9.85546875" style="2" customWidth="1"/>
    <col min="9222" max="9222" width="9.140625" style="2" customWidth="1"/>
    <col min="9223" max="9223" width="15.5703125" style="2" customWidth="1"/>
    <col min="9224" max="9224" width="15.42578125" style="2" customWidth="1"/>
    <col min="9225" max="9226" width="14.28515625" style="2" customWidth="1"/>
    <col min="9227" max="9227" width="22.7109375" style="2" customWidth="1"/>
    <col min="9228" max="9228" width="12.140625" style="2" customWidth="1"/>
    <col min="9229" max="9229" width="12.28515625" style="2" customWidth="1"/>
    <col min="9230" max="9230" width="12.85546875" style="2" customWidth="1"/>
    <col min="9231" max="9468" width="9.140625" style="2"/>
    <col min="9469" max="9469" width="3.140625" style="2" customWidth="1"/>
    <col min="9470" max="9470" width="25.42578125" style="2" customWidth="1"/>
    <col min="9471" max="9471" width="30.85546875" style="2" customWidth="1"/>
    <col min="9472" max="9472" width="5.85546875" style="2" customWidth="1"/>
    <col min="9473" max="9473" width="6.85546875" style="2" customWidth="1"/>
    <col min="9474" max="9476" width="11.7109375" style="2" customWidth="1"/>
    <col min="9477" max="9477" width="9.85546875" style="2" customWidth="1"/>
    <col min="9478" max="9478" width="9.140625" style="2" customWidth="1"/>
    <col min="9479" max="9479" width="15.5703125" style="2" customWidth="1"/>
    <col min="9480" max="9480" width="15.42578125" style="2" customWidth="1"/>
    <col min="9481" max="9482" width="14.28515625" style="2" customWidth="1"/>
    <col min="9483" max="9483" width="22.7109375" style="2" customWidth="1"/>
    <col min="9484" max="9484" width="12.140625" style="2" customWidth="1"/>
    <col min="9485" max="9485" width="12.28515625" style="2" customWidth="1"/>
    <col min="9486" max="9486" width="12.85546875" style="2" customWidth="1"/>
    <col min="9487" max="9724" width="9.140625" style="2"/>
    <col min="9725" max="9725" width="3.140625" style="2" customWidth="1"/>
    <col min="9726" max="9726" width="25.42578125" style="2" customWidth="1"/>
    <col min="9727" max="9727" width="30.85546875" style="2" customWidth="1"/>
    <col min="9728" max="9728" width="5.85546875" style="2" customWidth="1"/>
    <col min="9729" max="9729" width="6.85546875" style="2" customWidth="1"/>
    <col min="9730" max="9732" width="11.7109375" style="2" customWidth="1"/>
    <col min="9733" max="9733" width="9.85546875" style="2" customWidth="1"/>
    <col min="9734" max="9734" width="9.140625" style="2" customWidth="1"/>
    <col min="9735" max="9735" width="15.5703125" style="2" customWidth="1"/>
    <col min="9736" max="9736" width="15.42578125" style="2" customWidth="1"/>
    <col min="9737" max="9738" width="14.28515625" style="2" customWidth="1"/>
    <col min="9739" max="9739" width="22.7109375" style="2" customWidth="1"/>
    <col min="9740" max="9740" width="12.140625" style="2" customWidth="1"/>
    <col min="9741" max="9741" width="12.28515625" style="2" customWidth="1"/>
    <col min="9742" max="9742" width="12.85546875" style="2" customWidth="1"/>
    <col min="9743" max="9980" width="9.140625" style="2"/>
    <col min="9981" max="9981" width="3.140625" style="2" customWidth="1"/>
    <col min="9982" max="9982" width="25.42578125" style="2" customWidth="1"/>
    <col min="9983" max="9983" width="30.85546875" style="2" customWidth="1"/>
    <col min="9984" max="9984" width="5.85546875" style="2" customWidth="1"/>
    <col min="9985" max="9985" width="6.85546875" style="2" customWidth="1"/>
    <col min="9986" max="9988" width="11.7109375" style="2" customWidth="1"/>
    <col min="9989" max="9989" width="9.85546875" style="2" customWidth="1"/>
    <col min="9990" max="9990" width="9.140625" style="2" customWidth="1"/>
    <col min="9991" max="9991" width="15.5703125" style="2" customWidth="1"/>
    <col min="9992" max="9992" width="15.42578125" style="2" customWidth="1"/>
    <col min="9993" max="9994" width="14.28515625" style="2" customWidth="1"/>
    <col min="9995" max="9995" width="22.7109375" style="2" customWidth="1"/>
    <col min="9996" max="9996" width="12.140625" style="2" customWidth="1"/>
    <col min="9997" max="9997" width="12.28515625" style="2" customWidth="1"/>
    <col min="9998" max="9998" width="12.85546875" style="2" customWidth="1"/>
    <col min="9999" max="10236" width="9.140625" style="2"/>
    <col min="10237" max="10237" width="3.140625" style="2" customWidth="1"/>
    <col min="10238" max="10238" width="25.42578125" style="2" customWidth="1"/>
    <col min="10239" max="10239" width="30.85546875" style="2" customWidth="1"/>
    <col min="10240" max="10240" width="5.85546875" style="2" customWidth="1"/>
    <col min="10241" max="10241" width="6.85546875" style="2" customWidth="1"/>
    <col min="10242" max="10244" width="11.7109375" style="2" customWidth="1"/>
    <col min="10245" max="10245" width="9.85546875" style="2" customWidth="1"/>
    <col min="10246" max="10246" width="9.140625" style="2" customWidth="1"/>
    <col min="10247" max="10247" width="15.5703125" style="2" customWidth="1"/>
    <col min="10248" max="10248" width="15.42578125" style="2" customWidth="1"/>
    <col min="10249" max="10250" width="14.28515625" style="2" customWidth="1"/>
    <col min="10251" max="10251" width="22.7109375" style="2" customWidth="1"/>
    <col min="10252" max="10252" width="12.140625" style="2" customWidth="1"/>
    <col min="10253" max="10253" width="12.28515625" style="2" customWidth="1"/>
    <col min="10254" max="10254" width="12.85546875" style="2" customWidth="1"/>
    <col min="10255" max="10492" width="9.140625" style="2"/>
    <col min="10493" max="10493" width="3.140625" style="2" customWidth="1"/>
    <col min="10494" max="10494" width="25.42578125" style="2" customWidth="1"/>
    <col min="10495" max="10495" width="30.85546875" style="2" customWidth="1"/>
    <col min="10496" max="10496" width="5.85546875" style="2" customWidth="1"/>
    <col min="10497" max="10497" width="6.85546875" style="2" customWidth="1"/>
    <col min="10498" max="10500" width="11.7109375" style="2" customWidth="1"/>
    <col min="10501" max="10501" width="9.85546875" style="2" customWidth="1"/>
    <col min="10502" max="10502" width="9.140625" style="2" customWidth="1"/>
    <col min="10503" max="10503" width="15.5703125" style="2" customWidth="1"/>
    <col min="10504" max="10504" width="15.42578125" style="2" customWidth="1"/>
    <col min="10505" max="10506" width="14.28515625" style="2" customWidth="1"/>
    <col min="10507" max="10507" width="22.7109375" style="2" customWidth="1"/>
    <col min="10508" max="10508" width="12.140625" style="2" customWidth="1"/>
    <col min="10509" max="10509" width="12.28515625" style="2" customWidth="1"/>
    <col min="10510" max="10510" width="12.85546875" style="2" customWidth="1"/>
    <col min="10511" max="10748" width="9.140625" style="2"/>
    <col min="10749" max="10749" width="3.140625" style="2" customWidth="1"/>
    <col min="10750" max="10750" width="25.42578125" style="2" customWidth="1"/>
    <col min="10751" max="10751" width="30.85546875" style="2" customWidth="1"/>
    <col min="10752" max="10752" width="5.85546875" style="2" customWidth="1"/>
    <col min="10753" max="10753" width="6.85546875" style="2" customWidth="1"/>
    <col min="10754" max="10756" width="11.7109375" style="2" customWidth="1"/>
    <col min="10757" max="10757" width="9.85546875" style="2" customWidth="1"/>
    <col min="10758" max="10758" width="9.140625" style="2" customWidth="1"/>
    <col min="10759" max="10759" width="15.5703125" style="2" customWidth="1"/>
    <col min="10760" max="10760" width="15.42578125" style="2" customWidth="1"/>
    <col min="10761" max="10762" width="14.28515625" style="2" customWidth="1"/>
    <col min="10763" max="10763" width="22.7109375" style="2" customWidth="1"/>
    <col min="10764" max="10764" width="12.140625" style="2" customWidth="1"/>
    <col min="10765" max="10765" width="12.28515625" style="2" customWidth="1"/>
    <col min="10766" max="10766" width="12.85546875" style="2" customWidth="1"/>
    <col min="10767" max="11004" width="9.140625" style="2"/>
    <col min="11005" max="11005" width="3.140625" style="2" customWidth="1"/>
    <col min="11006" max="11006" width="25.42578125" style="2" customWidth="1"/>
    <col min="11007" max="11007" width="30.85546875" style="2" customWidth="1"/>
    <col min="11008" max="11008" width="5.85546875" style="2" customWidth="1"/>
    <col min="11009" max="11009" width="6.85546875" style="2" customWidth="1"/>
    <col min="11010" max="11012" width="11.7109375" style="2" customWidth="1"/>
    <col min="11013" max="11013" width="9.85546875" style="2" customWidth="1"/>
    <col min="11014" max="11014" width="9.140625" style="2" customWidth="1"/>
    <col min="11015" max="11015" width="15.5703125" style="2" customWidth="1"/>
    <col min="11016" max="11016" width="15.42578125" style="2" customWidth="1"/>
    <col min="11017" max="11018" width="14.28515625" style="2" customWidth="1"/>
    <col min="11019" max="11019" width="22.7109375" style="2" customWidth="1"/>
    <col min="11020" max="11020" width="12.140625" style="2" customWidth="1"/>
    <col min="11021" max="11021" width="12.28515625" style="2" customWidth="1"/>
    <col min="11022" max="11022" width="12.85546875" style="2" customWidth="1"/>
    <col min="11023" max="11260" width="9.140625" style="2"/>
    <col min="11261" max="11261" width="3.140625" style="2" customWidth="1"/>
    <col min="11262" max="11262" width="25.42578125" style="2" customWidth="1"/>
    <col min="11263" max="11263" width="30.85546875" style="2" customWidth="1"/>
    <col min="11264" max="11264" width="5.85546875" style="2" customWidth="1"/>
    <col min="11265" max="11265" width="6.85546875" style="2" customWidth="1"/>
    <col min="11266" max="11268" width="11.7109375" style="2" customWidth="1"/>
    <col min="11269" max="11269" width="9.85546875" style="2" customWidth="1"/>
    <col min="11270" max="11270" width="9.140625" style="2" customWidth="1"/>
    <col min="11271" max="11271" width="15.5703125" style="2" customWidth="1"/>
    <col min="11272" max="11272" width="15.42578125" style="2" customWidth="1"/>
    <col min="11273" max="11274" width="14.28515625" style="2" customWidth="1"/>
    <col min="11275" max="11275" width="22.7109375" style="2" customWidth="1"/>
    <col min="11276" max="11276" width="12.140625" style="2" customWidth="1"/>
    <col min="11277" max="11277" width="12.28515625" style="2" customWidth="1"/>
    <col min="11278" max="11278" width="12.85546875" style="2" customWidth="1"/>
    <col min="11279" max="11516" width="9.140625" style="2"/>
    <col min="11517" max="11517" width="3.140625" style="2" customWidth="1"/>
    <col min="11518" max="11518" width="25.42578125" style="2" customWidth="1"/>
    <col min="11519" max="11519" width="30.85546875" style="2" customWidth="1"/>
    <col min="11520" max="11520" width="5.85546875" style="2" customWidth="1"/>
    <col min="11521" max="11521" width="6.85546875" style="2" customWidth="1"/>
    <col min="11522" max="11524" width="11.7109375" style="2" customWidth="1"/>
    <col min="11525" max="11525" width="9.85546875" style="2" customWidth="1"/>
    <col min="11526" max="11526" width="9.140625" style="2" customWidth="1"/>
    <col min="11527" max="11527" width="15.5703125" style="2" customWidth="1"/>
    <col min="11528" max="11528" width="15.42578125" style="2" customWidth="1"/>
    <col min="11529" max="11530" width="14.28515625" style="2" customWidth="1"/>
    <col min="11531" max="11531" width="22.7109375" style="2" customWidth="1"/>
    <col min="11532" max="11532" width="12.140625" style="2" customWidth="1"/>
    <col min="11533" max="11533" width="12.28515625" style="2" customWidth="1"/>
    <col min="11534" max="11534" width="12.85546875" style="2" customWidth="1"/>
    <col min="11535" max="11772" width="9.140625" style="2"/>
    <col min="11773" max="11773" width="3.140625" style="2" customWidth="1"/>
    <col min="11774" max="11774" width="25.42578125" style="2" customWidth="1"/>
    <col min="11775" max="11775" width="30.85546875" style="2" customWidth="1"/>
    <col min="11776" max="11776" width="5.85546875" style="2" customWidth="1"/>
    <col min="11777" max="11777" width="6.85546875" style="2" customWidth="1"/>
    <col min="11778" max="11780" width="11.7109375" style="2" customWidth="1"/>
    <col min="11781" max="11781" width="9.85546875" style="2" customWidth="1"/>
    <col min="11782" max="11782" width="9.140625" style="2" customWidth="1"/>
    <col min="11783" max="11783" width="15.5703125" style="2" customWidth="1"/>
    <col min="11784" max="11784" width="15.42578125" style="2" customWidth="1"/>
    <col min="11785" max="11786" width="14.28515625" style="2" customWidth="1"/>
    <col min="11787" max="11787" width="22.7109375" style="2" customWidth="1"/>
    <col min="11788" max="11788" width="12.140625" style="2" customWidth="1"/>
    <col min="11789" max="11789" width="12.28515625" style="2" customWidth="1"/>
    <col min="11790" max="11790" width="12.85546875" style="2" customWidth="1"/>
    <col min="11791" max="12028" width="9.140625" style="2"/>
    <col min="12029" max="12029" width="3.140625" style="2" customWidth="1"/>
    <col min="12030" max="12030" width="25.42578125" style="2" customWidth="1"/>
    <col min="12031" max="12031" width="30.85546875" style="2" customWidth="1"/>
    <col min="12032" max="12032" width="5.85546875" style="2" customWidth="1"/>
    <col min="12033" max="12033" width="6.85546875" style="2" customWidth="1"/>
    <col min="12034" max="12036" width="11.7109375" style="2" customWidth="1"/>
    <col min="12037" max="12037" width="9.85546875" style="2" customWidth="1"/>
    <col min="12038" max="12038" width="9.140625" style="2" customWidth="1"/>
    <col min="12039" max="12039" width="15.5703125" style="2" customWidth="1"/>
    <col min="12040" max="12040" width="15.42578125" style="2" customWidth="1"/>
    <col min="12041" max="12042" width="14.28515625" style="2" customWidth="1"/>
    <col min="12043" max="12043" width="22.7109375" style="2" customWidth="1"/>
    <col min="12044" max="12044" width="12.140625" style="2" customWidth="1"/>
    <col min="12045" max="12045" width="12.28515625" style="2" customWidth="1"/>
    <col min="12046" max="12046" width="12.85546875" style="2" customWidth="1"/>
    <col min="12047" max="12284" width="9.140625" style="2"/>
    <col min="12285" max="12285" width="3.140625" style="2" customWidth="1"/>
    <col min="12286" max="12286" width="25.42578125" style="2" customWidth="1"/>
    <col min="12287" max="12287" width="30.85546875" style="2" customWidth="1"/>
    <col min="12288" max="12288" width="5.85546875" style="2" customWidth="1"/>
    <col min="12289" max="12289" width="6.85546875" style="2" customWidth="1"/>
    <col min="12290" max="12292" width="11.7109375" style="2" customWidth="1"/>
    <col min="12293" max="12293" width="9.85546875" style="2" customWidth="1"/>
    <col min="12294" max="12294" width="9.140625" style="2" customWidth="1"/>
    <col min="12295" max="12295" width="15.5703125" style="2" customWidth="1"/>
    <col min="12296" max="12296" width="15.42578125" style="2" customWidth="1"/>
    <col min="12297" max="12298" width="14.28515625" style="2" customWidth="1"/>
    <col min="12299" max="12299" width="22.7109375" style="2" customWidth="1"/>
    <col min="12300" max="12300" width="12.140625" style="2" customWidth="1"/>
    <col min="12301" max="12301" width="12.28515625" style="2" customWidth="1"/>
    <col min="12302" max="12302" width="12.85546875" style="2" customWidth="1"/>
    <col min="12303" max="12540" width="9.140625" style="2"/>
    <col min="12541" max="12541" width="3.140625" style="2" customWidth="1"/>
    <col min="12542" max="12542" width="25.42578125" style="2" customWidth="1"/>
    <col min="12543" max="12543" width="30.85546875" style="2" customWidth="1"/>
    <col min="12544" max="12544" width="5.85546875" style="2" customWidth="1"/>
    <col min="12545" max="12545" width="6.85546875" style="2" customWidth="1"/>
    <col min="12546" max="12548" width="11.7109375" style="2" customWidth="1"/>
    <col min="12549" max="12549" width="9.85546875" style="2" customWidth="1"/>
    <col min="12550" max="12550" width="9.140625" style="2" customWidth="1"/>
    <col min="12551" max="12551" width="15.5703125" style="2" customWidth="1"/>
    <col min="12552" max="12552" width="15.42578125" style="2" customWidth="1"/>
    <col min="12553" max="12554" width="14.28515625" style="2" customWidth="1"/>
    <col min="12555" max="12555" width="22.7109375" style="2" customWidth="1"/>
    <col min="12556" max="12556" width="12.140625" style="2" customWidth="1"/>
    <col min="12557" max="12557" width="12.28515625" style="2" customWidth="1"/>
    <col min="12558" max="12558" width="12.85546875" style="2" customWidth="1"/>
    <col min="12559" max="12796" width="9.140625" style="2"/>
    <col min="12797" max="12797" width="3.140625" style="2" customWidth="1"/>
    <col min="12798" max="12798" width="25.42578125" style="2" customWidth="1"/>
    <col min="12799" max="12799" width="30.85546875" style="2" customWidth="1"/>
    <col min="12800" max="12800" width="5.85546875" style="2" customWidth="1"/>
    <col min="12801" max="12801" width="6.85546875" style="2" customWidth="1"/>
    <col min="12802" max="12804" width="11.7109375" style="2" customWidth="1"/>
    <col min="12805" max="12805" width="9.85546875" style="2" customWidth="1"/>
    <col min="12806" max="12806" width="9.140625" style="2" customWidth="1"/>
    <col min="12807" max="12807" width="15.5703125" style="2" customWidth="1"/>
    <col min="12808" max="12808" width="15.42578125" style="2" customWidth="1"/>
    <col min="12809" max="12810" width="14.28515625" style="2" customWidth="1"/>
    <col min="12811" max="12811" width="22.7109375" style="2" customWidth="1"/>
    <col min="12812" max="12812" width="12.140625" style="2" customWidth="1"/>
    <col min="12813" max="12813" width="12.28515625" style="2" customWidth="1"/>
    <col min="12814" max="12814" width="12.85546875" style="2" customWidth="1"/>
    <col min="12815" max="13052" width="9.140625" style="2"/>
    <col min="13053" max="13053" width="3.140625" style="2" customWidth="1"/>
    <col min="13054" max="13054" width="25.42578125" style="2" customWidth="1"/>
    <col min="13055" max="13055" width="30.85546875" style="2" customWidth="1"/>
    <col min="13056" max="13056" width="5.85546875" style="2" customWidth="1"/>
    <col min="13057" max="13057" width="6.85546875" style="2" customWidth="1"/>
    <col min="13058" max="13060" width="11.7109375" style="2" customWidth="1"/>
    <col min="13061" max="13061" width="9.85546875" style="2" customWidth="1"/>
    <col min="13062" max="13062" width="9.140625" style="2" customWidth="1"/>
    <col min="13063" max="13063" width="15.5703125" style="2" customWidth="1"/>
    <col min="13064" max="13064" width="15.42578125" style="2" customWidth="1"/>
    <col min="13065" max="13066" width="14.28515625" style="2" customWidth="1"/>
    <col min="13067" max="13067" width="22.7109375" style="2" customWidth="1"/>
    <col min="13068" max="13068" width="12.140625" style="2" customWidth="1"/>
    <col min="13069" max="13069" width="12.28515625" style="2" customWidth="1"/>
    <col min="13070" max="13070" width="12.85546875" style="2" customWidth="1"/>
    <col min="13071" max="13308" width="9.140625" style="2"/>
    <col min="13309" max="13309" width="3.140625" style="2" customWidth="1"/>
    <col min="13310" max="13310" width="25.42578125" style="2" customWidth="1"/>
    <col min="13311" max="13311" width="30.85546875" style="2" customWidth="1"/>
    <col min="13312" max="13312" width="5.85546875" style="2" customWidth="1"/>
    <col min="13313" max="13313" width="6.85546875" style="2" customWidth="1"/>
    <col min="13314" max="13316" width="11.7109375" style="2" customWidth="1"/>
    <col min="13317" max="13317" width="9.85546875" style="2" customWidth="1"/>
    <col min="13318" max="13318" width="9.140625" style="2" customWidth="1"/>
    <col min="13319" max="13319" width="15.5703125" style="2" customWidth="1"/>
    <col min="13320" max="13320" width="15.42578125" style="2" customWidth="1"/>
    <col min="13321" max="13322" width="14.28515625" style="2" customWidth="1"/>
    <col min="13323" max="13323" width="22.7109375" style="2" customWidth="1"/>
    <col min="13324" max="13324" width="12.140625" style="2" customWidth="1"/>
    <col min="13325" max="13325" width="12.28515625" style="2" customWidth="1"/>
    <col min="13326" max="13326" width="12.85546875" style="2" customWidth="1"/>
    <col min="13327" max="13564" width="9.140625" style="2"/>
    <col min="13565" max="13565" width="3.140625" style="2" customWidth="1"/>
    <col min="13566" max="13566" width="25.42578125" style="2" customWidth="1"/>
    <col min="13567" max="13567" width="30.85546875" style="2" customWidth="1"/>
    <col min="13568" max="13568" width="5.85546875" style="2" customWidth="1"/>
    <col min="13569" max="13569" width="6.85546875" style="2" customWidth="1"/>
    <col min="13570" max="13572" width="11.7109375" style="2" customWidth="1"/>
    <col min="13573" max="13573" width="9.85546875" style="2" customWidth="1"/>
    <col min="13574" max="13574" width="9.140625" style="2" customWidth="1"/>
    <col min="13575" max="13575" width="15.5703125" style="2" customWidth="1"/>
    <col min="13576" max="13576" width="15.42578125" style="2" customWidth="1"/>
    <col min="13577" max="13578" width="14.28515625" style="2" customWidth="1"/>
    <col min="13579" max="13579" width="22.7109375" style="2" customWidth="1"/>
    <col min="13580" max="13580" width="12.140625" style="2" customWidth="1"/>
    <col min="13581" max="13581" width="12.28515625" style="2" customWidth="1"/>
    <col min="13582" max="13582" width="12.85546875" style="2" customWidth="1"/>
    <col min="13583" max="13820" width="9.140625" style="2"/>
    <col min="13821" max="13821" width="3.140625" style="2" customWidth="1"/>
    <col min="13822" max="13822" width="25.42578125" style="2" customWidth="1"/>
    <col min="13823" max="13823" width="30.85546875" style="2" customWidth="1"/>
    <col min="13824" max="13824" width="5.85546875" style="2" customWidth="1"/>
    <col min="13825" max="13825" width="6.85546875" style="2" customWidth="1"/>
    <col min="13826" max="13828" width="11.7109375" style="2" customWidth="1"/>
    <col min="13829" max="13829" width="9.85546875" style="2" customWidth="1"/>
    <col min="13830" max="13830" width="9.140625" style="2" customWidth="1"/>
    <col min="13831" max="13831" width="15.5703125" style="2" customWidth="1"/>
    <col min="13832" max="13832" width="15.42578125" style="2" customWidth="1"/>
    <col min="13833" max="13834" width="14.28515625" style="2" customWidth="1"/>
    <col min="13835" max="13835" width="22.7109375" style="2" customWidth="1"/>
    <col min="13836" max="13836" width="12.140625" style="2" customWidth="1"/>
    <col min="13837" max="13837" width="12.28515625" style="2" customWidth="1"/>
    <col min="13838" max="13838" width="12.85546875" style="2" customWidth="1"/>
    <col min="13839" max="14076" width="9.140625" style="2"/>
    <col min="14077" max="14077" width="3.140625" style="2" customWidth="1"/>
    <col min="14078" max="14078" width="25.42578125" style="2" customWidth="1"/>
    <col min="14079" max="14079" width="30.85546875" style="2" customWidth="1"/>
    <col min="14080" max="14080" width="5.85546875" style="2" customWidth="1"/>
    <col min="14081" max="14081" width="6.85546875" style="2" customWidth="1"/>
    <col min="14082" max="14084" width="11.7109375" style="2" customWidth="1"/>
    <col min="14085" max="14085" width="9.85546875" style="2" customWidth="1"/>
    <col min="14086" max="14086" width="9.140625" style="2" customWidth="1"/>
    <col min="14087" max="14087" width="15.5703125" style="2" customWidth="1"/>
    <col min="14088" max="14088" width="15.42578125" style="2" customWidth="1"/>
    <col min="14089" max="14090" width="14.28515625" style="2" customWidth="1"/>
    <col min="14091" max="14091" width="22.7109375" style="2" customWidth="1"/>
    <col min="14092" max="14092" width="12.140625" style="2" customWidth="1"/>
    <col min="14093" max="14093" width="12.28515625" style="2" customWidth="1"/>
    <col min="14094" max="14094" width="12.85546875" style="2" customWidth="1"/>
    <col min="14095" max="14332" width="9.140625" style="2"/>
    <col min="14333" max="14333" width="3.140625" style="2" customWidth="1"/>
    <col min="14334" max="14334" width="25.42578125" style="2" customWidth="1"/>
    <col min="14335" max="14335" width="30.85546875" style="2" customWidth="1"/>
    <col min="14336" max="14336" width="5.85546875" style="2" customWidth="1"/>
    <col min="14337" max="14337" width="6.85546875" style="2" customWidth="1"/>
    <col min="14338" max="14340" width="11.7109375" style="2" customWidth="1"/>
    <col min="14341" max="14341" width="9.85546875" style="2" customWidth="1"/>
    <col min="14342" max="14342" width="9.140625" style="2" customWidth="1"/>
    <col min="14343" max="14343" width="15.5703125" style="2" customWidth="1"/>
    <col min="14344" max="14344" width="15.42578125" style="2" customWidth="1"/>
    <col min="14345" max="14346" width="14.28515625" style="2" customWidth="1"/>
    <col min="14347" max="14347" width="22.7109375" style="2" customWidth="1"/>
    <col min="14348" max="14348" width="12.140625" style="2" customWidth="1"/>
    <col min="14349" max="14349" width="12.28515625" style="2" customWidth="1"/>
    <col min="14350" max="14350" width="12.85546875" style="2" customWidth="1"/>
    <col min="14351" max="14588" width="9.140625" style="2"/>
    <col min="14589" max="14589" width="3.140625" style="2" customWidth="1"/>
    <col min="14590" max="14590" width="25.42578125" style="2" customWidth="1"/>
    <col min="14591" max="14591" width="30.85546875" style="2" customWidth="1"/>
    <col min="14592" max="14592" width="5.85546875" style="2" customWidth="1"/>
    <col min="14593" max="14593" width="6.85546875" style="2" customWidth="1"/>
    <col min="14594" max="14596" width="11.7109375" style="2" customWidth="1"/>
    <col min="14597" max="14597" width="9.85546875" style="2" customWidth="1"/>
    <col min="14598" max="14598" width="9.140625" style="2" customWidth="1"/>
    <col min="14599" max="14599" width="15.5703125" style="2" customWidth="1"/>
    <col min="14600" max="14600" width="15.42578125" style="2" customWidth="1"/>
    <col min="14601" max="14602" width="14.28515625" style="2" customWidth="1"/>
    <col min="14603" max="14603" width="22.7109375" style="2" customWidth="1"/>
    <col min="14604" max="14604" width="12.140625" style="2" customWidth="1"/>
    <col min="14605" max="14605" width="12.28515625" style="2" customWidth="1"/>
    <col min="14606" max="14606" width="12.85546875" style="2" customWidth="1"/>
    <col min="14607" max="14844" width="9.140625" style="2"/>
    <col min="14845" max="14845" width="3.140625" style="2" customWidth="1"/>
    <col min="14846" max="14846" width="25.42578125" style="2" customWidth="1"/>
    <col min="14847" max="14847" width="30.85546875" style="2" customWidth="1"/>
    <col min="14848" max="14848" width="5.85546875" style="2" customWidth="1"/>
    <col min="14849" max="14849" width="6.85546875" style="2" customWidth="1"/>
    <col min="14850" max="14852" width="11.7109375" style="2" customWidth="1"/>
    <col min="14853" max="14853" width="9.85546875" style="2" customWidth="1"/>
    <col min="14854" max="14854" width="9.140625" style="2" customWidth="1"/>
    <col min="14855" max="14855" width="15.5703125" style="2" customWidth="1"/>
    <col min="14856" max="14856" width="15.42578125" style="2" customWidth="1"/>
    <col min="14857" max="14858" width="14.28515625" style="2" customWidth="1"/>
    <col min="14859" max="14859" width="22.7109375" style="2" customWidth="1"/>
    <col min="14860" max="14860" width="12.140625" style="2" customWidth="1"/>
    <col min="14861" max="14861" width="12.28515625" style="2" customWidth="1"/>
    <col min="14862" max="14862" width="12.85546875" style="2" customWidth="1"/>
    <col min="14863" max="15100" width="9.140625" style="2"/>
    <col min="15101" max="15101" width="3.140625" style="2" customWidth="1"/>
    <col min="15102" max="15102" width="25.42578125" style="2" customWidth="1"/>
    <col min="15103" max="15103" width="30.85546875" style="2" customWidth="1"/>
    <col min="15104" max="15104" width="5.85546875" style="2" customWidth="1"/>
    <col min="15105" max="15105" width="6.85546875" style="2" customWidth="1"/>
    <col min="15106" max="15108" width="11.7109375" style="2" customWidth="1"/>
    <col min="15109" max="15109" width="9.85546875" style="2" customWidth="1"/>
    <col min="15110" max="15110" width="9.140625" style="2" customWidth="1"/>
    <col min="15111" max="15111" width="15.5703125" style="2" customWidth="1"/>
    <col min="15112" max="15112" width="15.42578125" style="2" customWidth="1"/>
    <col min="15113" max="15114" width="14.28515625" style="2" customWidth="1"/>
    <col min="15115" max="15115" width="22.7109375" style="2" customWidth="1"/>
    <col min="15116" max="15116" width="12.140625" style="2" customWidth="1"/>
    <col min="15117" max="15117" width="12.28515625" style="2" customWidth="1"/>
    <col min="15118" max="15118" width="12.85546875" style="2" customWidth="1"/>
    <col min="15119" max="15356" width="9.140625" style="2"/>
    <col min="15357" max="15357" width="3.140625" style="2" customWidth="1"/>
    <col min="15358" max="15358" width="25.42578125" style="2" customWidth="1"/>
    <col min="15359" max="15359" width="30.85546875" style="2" customWidth="1"/>
    <col min="15360" max="15360" width="5.85546875" style="2" customWidth="1"/>
    <col min="15361" max="15361" width="6.85546875" style="2" customWidth="1"/>
    <col min="15362" max="15364" width="11.7109375" style="2" customWidth="1"/>
    <col min="15365" max="15365" width="9.85546875" style="2" customWidth="1"/>
    <col min="15366" max="15366" width="9.140625" style="2" customWidth="1"/>
    <col min="15367" max="15367" width="15.5703125" style="2" customWidth="1"/>
    <col min="15368" max="15368" width="15.42578125" style="2" customWidth="1"/>
    <col min="15369" max="15370" width="14.28515625" style="2" customWidth="1"/>
    <col min="15371" max="15371" width="22.7109375" style="2" customWidth="1"/>
    <col min="15372" max="15372" width="12.140625" style="2" customWidth="1"/>
    <col min="15373" max="15373" width="12.28515625" style="2" customWidth="1"/>
    <col min="15374" max="15374" width="12.85546875" style="2" customWidth="1"/>
    <col min="15375" max="15612" width="9.140625" style="2"/>
    <col min="15613" max="15613" width="3.140625" style="2" customWidth="1"/>
    <col min="15614" max="15614" width="25.42578125" style="2" customWidth="1"/>
    <col min="15615" max="15615" width="30.85546875" style="2" customWidth="1"/>
    <col min="15616" max="15616" width="5.85546875" style="2" customWidth="1"/>
    <col min="15617" max="15617" width="6.85546875" style="2" customWidth="1"/>
    <col min="15618" max="15620" width="11.7109375" style="2" customWidth="1"/>
    <col min="15621" max="15621" width="9.85546875" style="2" customWidth="1"/>
    <col min="15622" max="15622" width="9.140625" style="2" customWidth="1"/>
    <col min="15623" max="15623" width="15.5703125" style="2" customWidth="1"/>
    <col min="15624" max="15624" width="15.42578125" style="2" customWidth="1"/>
    <col min="15625" max="15626" width="14.28515625" style="2" customWidth="1"/>
    <col min="15627" max="15627" width="22.7109375" style="2" customWidth="1"/>
    <col min="15628" max="15628" width="12.140625" style="2" customWidth="1"/>
    <col min="15629" max="15629" width="12.28515625" style="2" customWidth="1"/>
    <col min="15630" max="15630" width="12.85546875" style="2" customWidth="1"/>
    <col min="15631" max="15868" width="9.140625" style="2"/>
    <col min="15869" max="15869" width="3.140625" style="2" customWidth="1"/>
    <col min="15870" max="15870" width="25.42578125" style="2" customWidth="1"/>
    <col min="15871" max="15871" width="30.85546875" style="2" customWidth="1"/>
    <col min="15872" max="15872" width="5.85546875" style="2" customWidth="1"/>
    <col min="15873" max="15873" width="6.85546875" style="2" customWidth="1"/>
    <col min="15874" max="15876" width="11.7109375" style="2" customWidth="1"/>
    <col min="15877" max="15877" width="9.85546875" style="2" customWidth="1"/>
    <col min="15878" max="15878" width="9.140625" style="2" customWidth="1"/>
    <col min="15879" max="15879" width="15.5703125" style="2" customWidth="1"/>
    <col min="15880" max="15880" width="15.42578125" style="2" customWidth="1"/>
    <col min="15881" max="15882" width="14.28515625" style="2" customWidth="1"/>
    <col min="15883" max="15883" width="22.7109375" style="2" customWidth="1"/>
    <col min="15884" max="15884" width="12.140625" style="2" customWidth="1"/>
    <col min="15885" max="15885" width="12.28515625" style="2" customWidth="1"/>
    <col min="15886" max="15886" width="12.85546875" style="2" customWidth="1"/>
    <col min="15887" max="16124" width="9.140625" style="2"/>
    <col min="16125" max="16125" width="3.140625" style="2" customWidth="1"/>
    <col min="16126" max="16126" width="25.42578125" style="2" customWidth="1"/>
    <col min="16127" max="16127" width="30.85546875" style="2" customWidth="1"/>
    <col min="16128" max="16128" width="5.85546875" style="2" customWidth="1"/>
    <col min="16129" max="16129" width="6.85546875" style="2" customWidth="1"/>
    <col min="16130" max="16132" width="11.7109375" style="2" customWidth="1"/>
    <col min="16133" max="16133" width="9.85546875" style="2" customWidth="1"/>
    <col min="16134" max="16134" width="9.140625" style="2" customWidth="1"/>
    <col min="16135" max="16135" width="15.5703125" style="2" customWidth="1"/>
    <col min="16136" max="16136" width="15.42578125" style="2" customWidth="1"/>
    <col min="16137" max="16138" width="14.28515625" style="2" customWidth="1"/>
    <col min="16139" max="16139" width="22.7109375" style="2" customWidth="1"/>
    <col min="16140" max="16140" width="12.140625" style="2" customWidth="1"/>
    <col min="16141" max="16141" width="12.28515625" style="2" customWidth="1"/>
    <col min="16142" max="16142" width="12.85546875" style="2" customWidth="1"/>
    <col min="16143" max="16384" width="9.140625" style="2"/>
  </cols>
  <sheetData>
    <row r="1" spans="1:16" s="1" customFormat="1" ht="36" customHeight="1" x14ac:dyDescent="0.25">
      <c r="A1" s="31" t="s">
        <v>20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</row>
    <row r="2" spans="1:16" ht="23.25" customHeight="1" x14ac:dyDescent="0.2">
      <c r="A2" s="42" t="s">
        <v>19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</row>
    <row r="3" spans="1:16" ht="48" customHeight="1" x14ac:dyDescent="0.2">
      <c r="A3" s="43"/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</row>
    <row r="4" spans="1:16" ht="39" customHeight="1" x14ac:dyDescent="0.2">
      <c r="A4" s="32" t="s">
        <v>0</v>
      </c>
      <c r="B4" s="32" t="s">
        <v>15</v>
      </c>
      <c r="C4" s="33" t="s">
        <v>1</v>
      </c>
      <c r="D4" s="33" t="s">
        <v>2</v>
      </c>
      <c r="E4" s="33" t="s">
        <v>3</v>
      </c>
      <c r="F4" s="36" t="s">
        <v>17</v>
      </c>
      <c r="G4" s="37"/>
      <c r="H4" s="38"/>
      <c r="I4" s="39" t="s">
        <v>4</v>
      </c>
      <c r="J4" s="40"/>
      <c r="K4" s="40"/>
      <c r="L4" s="41"/>
      <c r="M4" s="44" t="s">
        <v>5</v>
      </c>
      <c r="N4" s="44"/>
      <c r="O4" s="44"/>
      <c r="P4" s="44"/>
    </row>
    <row r="5" spans="1:16" ht="165" customHeight="1" x14ac:dyDescent="0.2">
      <c r="A5" s="33"/>
      <c r="B5" s="33"/>
      <c r="C5" s="34"/>
      <c r="D5" s="35"/>
      <c r="E5" s="35"/>
      <c r="F5" s="3" t="s">
        <v>24</v>
      </c>
      <c r="G5" s="3" t="s">
        <v>25</v>
      </c>
      <c r="H5" s="3" t="s">
        <v>26</v>
      </c>
      <c r="I5" s="4"/>
      <c r="J5" s="4" t="s">
        <v>6</v>
      </c>
      <c r="K5" s="5" t="s">
        <v>7</v>
      </c>
      <c r="L5" s="5" t="s">
        <v>8</v>
      </c>
      <c r="M5" s="6" t="s">
        <v>9</v>
      </c>
      <c r="N5" s="4" t="s">
        <v>10</v>
      </c>
      <c r="O5" s="4" t="s">
        <v>11</v>
      </c>
      <c r="P5" s="4" t="s">
        <v>12</v>
      </c>
    </row>
    <row r="6" spans="1:16" ht="87" customHeight="1" x14ac:dyDescent="0.2">
      <c r="A6" s="7">
        <v>1</v>
      </c>
      <c r="B6" s="16" t="s">
        <v>21</v>
      </c>
      <c r="C6" s="17" t="s">
        <v>23</v>
      </c>
      <c r="D6" s="17" t="s">
        <v>18</v>
      </c>
      <c r="E6" s="18">
        <v>1</v>
      </c>
      <c r="F6" s="19">
        <v>267500</v>
      </c>
      <c r="G6" s="19">
        <v>271900</v>
      </c>
      <c r="H6" s="20">
        <v>256199</v>
      </c>
      <c r="I6" s="21">
        <f>AVERAGE(F6:H6)</f>
        <v>265199.66666666669</v>
      </c>
      <c r="J6" s="22">
        <f>SQRT(((SUM((POWER(H6-I6,2)),(POWER(G6-I6,2)),(POWER(F6-I6,2)))/(COLUMNS(F6:H6)-1))))</f>
        <v>8099.3209797694353</v>
      </c>
      <c r="K6" s="22">
        <f t="shared" ref="K6" si="0">J6/I6*100</f>
        <v>3.0540464403937544</v>
      </c>
      <c r="L6" s="23" t="str">
        <f t="shared" ref="L6" si="1">IF(K6&lt;33,"ОДНОРОДНЫЕ","НЕОДНОРОДНЫЕ")</f>
        <v>ОДНОРОДНЫЕ</v>
      </c>
      <c r="M6" s="20">
        <f>((E6/3)*(SUM(F6:H6)))</f>
        <v>265199.66666666663</v>
      </c>
      <c r="N6" s="24">
        <f>M6/E6</f>
        <v>265199.66666666663</v>
      </c>
      <c r="O6" s="20">
        <v>265199.67</v>
      </c>
      <c r="P6" s="20">
        <f>O6*E6</f>
        <v>265199.67</v>
      </c>
    </row>
    <row r="7" spans="1:16" ht="87" customHeight="1" x14ac:dyDescent="0.2">
      <c r="A7" s="25">
        <v>1</v>
      </c>
      <c r="B7" s="16" t="s">
        <v>22</v>
      </c>
      <c r="C7" s="17" t="s">
        <v>23</v>
      </c>
      <c r="D7" s="17" t="s">
        <v>18</v>
      </c>
      <c r="E7" s="18">
        <v>1</v>
      </c>
      <c r="F7" s="19">
        <v>295500</v>
      </c>
      <c r="G7" s="19">
        <v>299000</v>
      </c>
      <c r="H7" s="20">
        <v>284381</v>
      </c>
      <c r="I7" s="21">
        <f>AVERAGE(F7:H7)</f>
        <v>292960.33333333331</v>
      </c>
      <c r="J7" s="22">
        <f>SQRT(((SUM((POWER(H7-I7,2)),(POWER(G7-I7,2)),(POWER(F7-I7,2)))/(COLUMNS(F7:H7)-1))))</f>
        <v>7633.2313166399799</v>
      </c>
      <c r="K7" s="22">
        <f t="shared" ref="K7" si="2">J7/I7*100</f>
        <v>2.6055511440024235</v>
      </c>
      <c r="L7" s="23" t="str">
        <f t="shared" ref="L7" si="3">IF(K7&lt;33,"ОДНОРОДНЫЕ","НЕОДНОРОДНЫЕ")</f>
        <v>ОДНОРОДНЫЕ</v>
      </c>
      <c r="M7" s="20">
        <f>((E7/3)*(SUM(F7:H7)))</f>
        <v>292960.33333333331</v>
      </c>
      <c r="N7" s="24">
        <f>M7/E7</f>
        <v>292960.33333333331</v>
      </c>
      <c r="O7" s="20">
        <v>292960.33</v>
      </c>
      <c r="P7" s="20">
        <f>O7*E7</f>
        <v>292960.33</v>
      </c>
    </row>
    <row r="8" spans="1:16" s="9" customFormat="1" ht="30.75" customHeight="1" x14ac:dyDescent="0.25">
      <c r="A8" s="26" t="s">
        <v>16</v>
      </c>
      <c r="B8" s="26"/>
      <c r="C8" s="26"/>
      <c r="D8" s="26"/>
      <c r="E8" s="26"/>
      <c r="F8" s="27"/>
      <c r="G8" s="27"/>
      <c r="H8" s="27"/>
      <c r="I8" s="45">
        <f>P8</f>
        <v>558160</v>
      </c>
      <c r="J8" s="8" t="s">
        <v>13</v>
      </c>
      <c r="K8" s="8"/>
      <c r="L8" s="8"/>
      <c r="M8" s="8"/>
      <c r="N8" s="8"/>
      <c r="O8" s="8"/>
      <c r="P8" s="45">
        <f>P6+P7</f>
        <v>558160</v>
      </c>
    </row>
    <row r="9" spans="1:16" s="9" customFormat="1" ht="0.6" customHeight="1" x14ac:dyDescent="0.25">
      <c r="A9" s="28"/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</row>
    <row r="10" spans="1:16" s="9" customFormat="1" ht="0.6" customHeight="1" x14ac:dyDescent="0.25">
      <c r="A10" s="10"/>
      <c r="B10" s="11"/>
      <c r="C10" s="11"/>
      <c r="D10" s="11"/>
      <c r="E10" s="13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</row>
    <row r="11" spans="1:16" ht="66" customHeight="1" x14ac:dyDescent="0.2">
      <c r="A11" s="30" t="s">
        <v>14</v>
      </c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</row>
    <row r="12" spans="1:16" ht="13.15" customHeight="1" x14ac:dyDescent="0.25">
      <c r="A12" s="12"/>
      <c r="B12" s="12"/>
      <c r="C12" s="12"/>
      <c r="D12" s="12"/>
      <c r="E12" s="14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</row>
    <row r="13" spans="1:16" ht="13.15" customHeight="1" x14ac:dyDescent="0.25">
      <c r="A13" s="12"/>
      <c r="B13" s="12"/>
      <c r="C13" s="12"/>
      <c r="D13" s="12"/>
      <c r="E13" s="14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</row>
  </sheetData>
  <mergeCells count="13">
    <mergeCell ref="A8:H8"/>
    <mergeCell ref="A9:P9"/>
    <mergeCell ref="A11:P11"/>
    <mergeCell ref="A1:P1"/>
    <mergeCell ref="A4:A5"/>
    <mergeCell ref="B4:B5"/>
    <mergeCell ref="C4:C5"/>
    <mergeCell ref="D4:D5"/>
    <mergeCell ref="E4:E5"/>
    <mergeCell ref="F4:H4"/>
    <mergeCell ref="I4:L4"/>
    <mergeCell ref="A2:P3"/>
    <mergeCell ref="M4:P4"/>
  </mergeCells>
  <conditionalFormatting sqref="L6">
    <cfRule type="containsText" dxfId="11" priority="40" operator="containsText" text="НЕ">
      <formula>NOT(ISERROR(SEARCH("НЕ",L6)))</formula>
    </cfRule>
    <cfRule type="containsText" dxfId="10" priority="41" operator="containsText" text="ОДНОРОДНЫЕ">
      <formula>NOT(ISERROR(SEARCH("ОДНОРОДНЫЕ",L6)))</formula>
    </cfRule>
    <cfRule type="containsText" dxfId="9" priority="42" operator="containsText" text="НЕОДНОРОДНЫЕ">
      <formula>NOT(ISERROR(SEARCH("НЕОДНОРОДНЫЕ",L6)))</formula>
    </cfRule>
  </conditionalFormatting>
  <conditionalFormatting sqref="L6">
    <cfRule type="containsText" dxfId="8" priority="37" operator="containsText" text="НЕОДНОРОДНЫЕ">
      <formula>NOT(ISERROR(SEARCH("НЕОДНОРОДНЫЕ",L6)))</formula>
    </cfRule>
    <cfRule type="containsText" dxfId="7" priority="38" operator="containsText" text="ОДНОРОДНЫЕ">
      <formula>NOT(ISERROR(SEARCH("ОДНОРОДНЫЕ",L6)))</formula>
    </cfRule>
    <cfRule type="containsText" dxfId="6" priority="39" operator="containsText" text="НЕОДНОРОДНЫЕ">
      <formula>NOT(ISERROR(SEARCH("НЕОДНОРОДНЫЕ",L6)))</formula>
    </cfRule>
  </conditionalFormatting>
  <conditionalFormatting sqref="L7">
    <cfRule type="containsText" dxfId="5" priority="4" operator="containsText" text="НЕ">
      <formula>NOT(ISERROR(SEARCH("НЕ",L7)))</formula>
    </cfRule>
    <cfRule type="containsText" dxfId="4" priority="5" operator="containsText" text="ОДНОРОДНЫЕ">
      <formula>NOT(ISERROR(SEARCH("ОДНОРОДНЫЕ",L7)))</formula>
    </cfRule>
    <cfRule type="containsText" dxfId="3" priority="6" operator="containsText" text="НЕОДНОРОДНЫЕ">
      <formula>NOT(ISERROR(SEARCH("НЕОДНОРОДНЫЕ",L7)))</formula>
    </cfRule>
  </conditionalFormatting>
  <conditionalFormatting sqref="L7">
    <cfRule type="containsText" dxfId="2" priority="1" operator="containsText" text="НЕОДНОРОДНЫЕ">
      <formula>NOT(ISERROR(SEARCH("НЕОДНОРОДНЫЕ",L7)))</formula>
    </cfRule>
    <cfRule type="containsText" dxfId="1" priority="2" operator="containsText" text="ОДНОРОДНЫЕ">
      <formula>NOT(ISERROR(SEARCH("ОДНОРОДНЫЕ",L7)))</formula>
    </cfRule>
    <cfRule type="containsText" dxfId="0" priority="3" operator="containsText" text="НЕОДНОРОДНЫЕ">
      <formula>NOT(ISERROR(SEARCH("НЕОДНОРОДНЫЕ",L7)))</formula>
    </cfRule>
  </conditionalFormatting>
  <pageMargins left="0.70866141732283472" right="0.70866141732283472" top="0.74803149606299213" bottom="0.74803149606299213" header="0.31496062992125984" footer="0.31496062992125984"/>
  <pageSetup paperSize="9" scale="57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Тыл</dc:creator>
  <cp:lastModifiedBy>User</cp:lastModifiedBy>
  <cp:lastPrinted>2021-09-23T07:20:33Z</cp:lastPrinted>
  <dcterms:created xsi:type="dcterms:W3CDTF">2018-03-15T12:27:06Z</dcterms:created>
  <dcterms:modified xsi:type="dcterms:W3CDTF">2026-04-29T10:13:08Z</dcterms:modified>
</cp:coreProperties>
</file>