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500" yWindow="1395" windowWidth="29535" windowHeight="17265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1" l="1"/>
  <c r="AD13" i="1"/>
  <c r="AD12" i="1"/>
  <c r="AC12" i="1"/>
</calcChain>
</file>

<file path=xl/sharedStrings.xml><?xml version="1.0" encoding="utf-8"?>
<sst xmlns="http://schemas.openxmlformats.org/spreadsheetml/2006/main" count="86" uniqueCount="66">
  <si>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</si>
  <si>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</si>
  <si>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</si>
  <si>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</si>
  <si>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</si>
  <si>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</si>
  <si>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</si>
  <si>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</si>
  <si>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</si>
  <si>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</si>
  <si>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</si>
  <si>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</si>
  <si>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</si>
  <si>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</si>
  <si>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</si>
  <si>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</si>
  <si>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</si>
  <si>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</si>
  <si>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</si>
  <si>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</si>
  <si>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</si>
  <si>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</si>
  <si>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</si>
  <si>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</si>
  <si>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</si>
  <si>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</si>
  <si>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</si>
  <si>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</si>
  <si>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</si>
  <si>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</si>
  <si>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</si>
  <si>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</si>
  <si>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</si>
  <si>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</si>
  <si>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</si>
  <si>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</si>
  <si>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</si>
  <si>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</si>
  <si>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</si>
  <si>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</si>
  <si>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</si>
  <si>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</si>
  <si>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</si>
  <si>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</si>
  <si>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</si>
  <si>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</si>
  <si>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</si>
  <si>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</si>
  <si>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</si>
  <si>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</si>
  <si>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</si>
  <si>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</si>
  <si>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усл. ед</t>
  </si>
  <si>
    <t>86.90.19.190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</si>
  <si>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</si>
  <si>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</si>
  <si>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</si>
  <si>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</si>
  <si>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</si>
  <si>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</si>
  <si>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</si>
  <si>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</si>
  <si>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</si>
  <si>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На основании проведенного анализа рынка и расчетов, НМЦК составляет:</t>
  </si>
  <si>
    <t>Дата подготовки обоснования НМЦК:06.05.2026</t>
  </si>
  <si>
    <t>Оказание услуг по первой медицинской помощи детям в МАУ ДОЛ "Буревестник"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</si>
</sst>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51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tabSelected="1" view="pageBreakPreview" topLeftCell="A10" zoomScaleNormal="100" zoomScaleSheetLayoutView="100" workbookViewId="0">
      <selection activeCell="A14" sqref="A14:I14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2" t="s">
        <v>2</v>
      </c>
      <c r="B6" s="32"/>
      <c r="C6" s="33" t="s">
        <v>60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2" ht="42" customHeight="1" x14ac:dyDescent="0.25">
      <c r="A7" s="32" t="s">
        <v>58</v>
      </c>
      <c r="B7" s="32"/>
      <c r="C7" s="33" t="s">
        <v>59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2" ht="43.5" customHeight="1" x14ac:dyDescent="0.25">
      <c r="A8" s="27" t="s">
        <v>57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</row>
    <row r="9" spans="1:32" ht="125.25" customHeight="1" x14ac:dyDescent="0.25">
      <c r="A9" s="34" t="s">
        <v>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2" ht="30" customHeight="1" x14ac:dyDescent="0.25">
      <c r="A10" s="32" t="s">
        <v>4</v>
      </c>
      <c r="B10" s="32" t="s">
        <v>5</v>
      </c>
      <c r="C10" s="32"/>
      <c r="D10" s="35" t="s">
        <v>6</v>
      </c>
      <c r="E10" s="32" t="s">
        <v>7</v>
      </c>
      <c r="F10" s="35" t="s">
        <v>8</v>
      </c>
      <c r="G10" s="6" t="s">
        <v>54</v>
      </c>
      <c r="H10" s="6" t="s">
        <v>55</v>
      </c>
      <c r="I10" s="6" t="s">
        <v>56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5" t="s">
        <v>61</v>
      </c>
      <c r="AD10" s="8" t="s">
        <v>28</v>
      </c>
    </row>
    <row r="11" spans="1:32" ht="45" customHeight="1" x14ac:dyDescent="0.25">
      <c r="A11" s="32"/>
      <c r="B11" s="32"/>
      <c r="C11" s="32"/>
      <c r="D11" s="35"/>
      <c r="E11" s="32"/>
      <c r="F11" s="35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5"/>
      <c r="AD11" s="10"/>
    </row>
    <row r="12" spans="1:32" ht="52.5" customHeight="1" x14ac:dyDescent="0.25">
      <c r="A12" s="11" t="s">
        <v>51</v>
      </c>
      <c r="B12" s="32" t="s">
        <v>65</v>
      </c>
      <c r="C12" s="32"/>
      <c r="D12" s="7" t="s">
        <v>53</v>
      </c>
      <c r="E12" s="11" t="s">
        <v>52</v>
      </c>
      <c r="F12" s="12">
        <v>1</v>
      </c>
      <c r="G12" s="6">
        <v>495451.74</v>
      </c>
      <c r="H12" s="6">
        <v>510000</v>
      </c>
      <c r="I12" s="6">
        <v>490050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189893.96</v>
      </c>
      <c r="AB12" s="6">
        <v>28.04</v>
      </c>
      <c r="AC12" s="6">
        <f>(G12+H12+I12)/3</f>
        <v>498500.58</v>
      </c>
      <c r="AD12" s="6">
        <f>F12*AC12</f>
        <v>498500.58</v>
      </c>
      <c r="AE12" s="13"/>
      <c r="AF12" s="13"/>
    </row>
    <row r="13" spans="1:32" x14ac:dyDescent="0.25">
      <c r="A13" s="38">
        <v>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C13" s="11" t="s">
        <v>47</v>
      </c>
      <c r="AD13" s="6">
        <f>AD12</f>
        <v>498500.58</v>
      </c>
    </row>
    <row r="14" spans="1:32" ht="39" customHeight="1" x14ac:dyDescent="0.25">
      <c r="A14" s="49" t="s">
        <v>63</v>
      </c>
      <c r="B14" s="50"/>
      <c r="C14" s="50"/>
      <c r="D14" s="50"/>
      <c r="E14" s="50"/>
      <c r="F14" s="50"/>
      <c r="G14" s="50"/>
      <c r="H14" s="50"/>
      <c r="I14" s="50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6">
        <f>AD13</f>
        <v>498500.58</v>
      </c>
      <c r="AB14" s="24"/>
      <c r="AC14" s="24"/>
      <c r="AD14" s="25"/>
    </row>
    <row r="15" spans="1:32" ht="1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2" ht="15" customHeight="1" x14ac:dyDescent="0.25">
      <c r="A16" s="39" t="s">
        <v>64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1:30" ht="1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 ht="1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ht="15.75" thickBot="1" x14ac:dyDescent="0.3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15.75" thickBot="1" x14ac:dyDescent="0.3">
      <c r="A20" s="41" t="s">
        <v>48</v>
      </c>
      <c r="B20" s="42"/>
      <c r="C20" s="42"/>
      <c r="D20" s="42"/>
      <c r="E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30" x14ac:dyDescent="0.25">
      <c r="A21" s="43"/>
      <c r="B21" s="44"/>
      <c r="C21" s="44"/>
      <c r="D21" s="44"/>
      <c r="E21" s="15"/>
      <c r="F21" s="1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ht="15.75" thickBot="1" x14ac:dyDescent="0.3">
      <c r="A22" s="45" t="s">
        <v>49</v>
      </c>
      <c r="B22" s="46"/>
      <c r="C22" s="46"/>
      <c r="D22" s="46"/>
      <c r="E22" s="17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47" t="s">
        <v>62</v>
      </c>
      <c r="B23" s="48"/>
      <c r="C23" s="48"/>
      <c r="D23" s="48"/>
      <c r="E23" s="18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6.5" thickBot="1" x14ac:dyDescent="0.3">
      <c r="A24" s="36" t="s">
        <v>50</v>
      </c>
      <c r="B24" s="37"/>
      <c r="C24" s="37"/>
      <c r="D24" s="37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3"/>
      <c r="AB24" s="3"/>
      <c r="AC24" s="3"/>
    </row>
    <row r="25" spans="1:30" ht="15.75" x14ac:dyDescent="0.25">
      <c r="A25" s="22"/>
      <c r="B25" s="22"/>
      <c r="C25" s="22"/>
      <c r="D25" s="22"/>
      <c r="E25" s="22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75" x14ac:dyDescent="0.25">
      <c r="A26" s="23" t="s">
        <v>0</v>
      </c>
    </row>
  </sheetData>
  <mergeCells count="25">
    <mergeCell ref="A24:D24"/>
    <mergeCell ref="B12:C12"/>
    <mergeCell ref="A13:AA13"/>
    <mergeCell ref="A15:AD15"/>
    <mergeCell ref="A16:AD16"/>
    <mergeCell ref="A17:AD17"/>
    <mergeCell ref="A18:AD18"/>
    <mergeCell ref="A20:D20"/>
    <mergeCell ref="A21:D21"/>
    <mergeCell ref="A22:D22"/>
    <mergeCell ref="A23:D23"/>
    <mergeCell ref="A14:I14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2026-05-11T20:03:10Z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