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исконсульт\Desktop\рабочая папка\ТОРГИ\аукцион\11.сапоги\"/>
    </mc:Choice>
  </mc:AlternateContent>
  <bookViews>
    <workbookView xWindow="0" yWindow="30" windowWidth="22980" windowHeight="9555"/>
  </bookViews>
  <sheets>
    <sheet name="Лист1" sheetId="1" r:id="rId1"/>
  </sheets>
  <definedNames>
    <definedName name="_xlnm.Print_Area" localSheetId="0">Лист1!$A$1:$N$11</definedName>
  </definedNames>
  <calcPr calcId="162913" refMode="R1C1"/>
</workbook>
</file>

<file path=xl/calcChain.xml><?xml version="1.0" encoding="utf-8"?>
<calcChain xmlns="http://schemas.openxmlformats.org/spreadsheetml/2006/main">
  <c r="L8" i="1" l="1"/>
  <c r="J8" i="1" l="1"/>
  <c r="K8" i="1" s="1"/>
  <c r="M8" i="1"/>
  <c r="N8" i="1" s="1"/>
  <c r="N9" i="1" l="1"/>
</calcChain>
</file>

<file path=xl/sharedStrings.xml><?xml version="1.0" encoding="utf-8"?>
<sst xmlns="http://schemas.openxmlformats.org/spreadsheetml/2006/main" count="28" uniqueCount="26">
  <si>
    <t>Характеристики объекта закупки</t>
  </si>
  <si>
    <t>Используемый метод определения НМЦК 
с обоснованием:</t>
  </si>
  <si>
    <t>№</t>
  </si>
  <si>
    <t>Наименование товара, услуги (работы)</t>
  </si>
  <si>
    <t>Единица измерения</t>
  </si>
  <si>
    <t>Кол-во</t>
  </si>
  <si>
    <t>Среднеквадр. отклонение</t>
  </si>
  <si>
    <t>Коэффициент вариации (%)</t>
  </si>
  <si>
    <t>Средняя цена (руб.)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</si>
  <si>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
Расчет выполнен в соответствии с Методическими рекомендациями, утвержденными приказом МЭР РФ от 02.10.2013 №567</t>
  </si>
  <si>
    <t>НМЦД (руб)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</si>
  <si>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</si>
  <si>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Цена за единицу (руб.)</t>
  </si>
  <si>
    <t xml:space="preserve">Поставляемый товар должен соответствовать в части требований к безопасности всем нормам и правилам, применяемым к данному виду товара. Весь товар новый, не эксплуатировался, в том числе не восстанавливались, не заменялись составные части, не восстанавливались потребительские свойства. 
</t>
  </si>
  <si>
    <t>ОКПД2</t>
  </si>
  <si>
    <t>Средняя цена за единицу изм. с округлением (вниз) до сотых долей после запятой (руб.)</t>
  </si>
  <si>
    <t xml:space="preserve">ИТОГО НМЦД составила*: </t>
  </si>
  <si>
    <t>* Цена включает в себя стоимость товара, стоимость тары и упаковки, транспортные расходы, расходы на погрузку – разгрузку, налоги и сборы, расходы на страхование, уплату таможенных пошлин и другие обязательные платежи, взимаемые с Поставщика в связи с исполнением им обязательств по договору.</t>
  </si>
  <si>
    <t>V. Обоснование начальной (максимальной) цены договора</t>
  </si>
  <si>
    <t>Источник 1</t>
  </si>
  <si>
    <t>Источник 2</t>
  </si>
  <si>
    <t>Источник 3</t>
  </si>
  <si>
    <t>сапоги защитные для пожарного</t>
  </si>
  <si>
    <t>пара</t>
  </si>
  <si>
    <t>поставка сапог защитных для пожарного</t>
  </si>
  <si>
    <t>15.20.32.124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</si>
</sst>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0"/>
    <xf numFmtId="0" fontId="1" fillId="0" borderId="0" applyAlignment="0"/>
  </cellStyleXfs>
  <cellXfs count="49">
    <xf numFmtId="0" fontId="0" fillId="0" borderId="5" xfId="0" applyBorder="1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5" xfId="0" applyFont="1" applyBorder="1"/>
    <xf numFmtId="49" fontId="2" fillId="0" borderId="4" xfId="0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2" fontId="2" fillId="0" borderId="4" xfId="0" applyNumberFormat="1" applyFont="1" applyBorder="1" applyAlignment="1">
      <alignment vertical="center" wrapText="1"/>
    </xf>
    <xf numFmtId="2" fontId="3" fillId="0" borderId="8" xfId="1" applyNumberFormat="1" applyFont="1" applyBorder="1" applyAlignment="1">
      <alignment horizontal="center" vertical="center" wrapText="1"/>
    </xf>
    <xf numFmtId="2" fontId="3" fillId="0" borderId="9" xfId="1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4</xdr:row>
      <xdr:rowOff>274320</xdr:rowOff>
    </xdr:from>
    <xdr:to>
      <xdr:col>1</xdr:col>
      <xdr:colOff>708660</xdr:colOff>
      <xdr:row>4</xdr:row>
      <xdr:rowOff>762000</xdr:rowOff>
    </xdr:to>
    <xdr:pic>
      <xdr:nvPicPr>
        <xdr:cNvPr id="2" name="Изображение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167640</xdr:colOff>
      <xdr:row>6</xdr:row>
      <xdr:rowOff>99060</xdr:rowOff>
    </xdr:from>
    <xdr:to>
      <xdr:col>13</xdr:col>
      <xdr:colOff>1424940</xdr:colOff>
      <xdr:row>6</xdr:row>
      <xdr:rowOff>594360</xdr:rowOff>
    </xdr:to>
    <xdr:pic>
      <xdr:nvPicPr>
        <xdr:cNvPr id="3" name="Изображение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493014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175260</xdr:colOff>
      <xdr:row>6</xdr:row>
      <xdr:rowOff>205740</xdr:rowOff>
    </xdr:from>
    <xdr:to>
      <xdr:col>10</xdr:col>
      <xdr:colOff>929640</xdr:colOff>
      <xdr:row>6</xdr:row>
      <xdr:rowOff>601980</xdr:rowOff>
    </xdr:to>
    <xdr:pic>
      <xdr:nvPicPr>
        <xdr:cNvPr id="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5036820"/>
          <a:ext cx="754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6</xdr:row>
      <xdr:rowOff>182880</xdr:rowOff>
    </xdr:from>
    <xdr:to>
      <xdr:col>9</xdr:col>
      <xdr:colOff>1021080</xdr:colOff>
      <xdr:row>6</xdr:row>
      <xdr:rowOff>632460</xdr:rowOff>
    </xdr:to>
    <xdr:pic>
      <xdr:nvPicPr>
        <xdr:cNvPr id="5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720" y="5013960"/>
          <a:ext cx="8686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8"/>
  <sheetViews>
    <sheetView tabSelected="1" view="pageBreakPreview" zoomScale="90" zoomScaleSheetLayoutView="90" workbookViewId="0">
      <selection activeCell="D8" sqref="D8"/>
    </sheetView>
  </sheetViews>
  <sheetFormatPr defaultColWidth="9.140625" defaultRowHeight="15" x14ac:dyDescent="0.25"/>
  <cols>
    <col min="1" max="1" width="7.85546875" style="1" customWidth="1"/>
    <col min="2" max="2" width="22.28515625" style="1" customWidth="1"/>
    <col min="3" max="4" width="22.5703125" style="1" customWidth="1"/>
    <col min="5" max="5" width="15.140625" style="1" customWidth="1"/>
    <col min="6" max="6" width="9.28515625" style="1" customWidth="1"/>
    <col min="7" max="7" width="17.42578125" style="1" customWidth="1"/>
    <col min="8" max="9" width="17.42578125" style="2" customWidth="1"/>
    <col min="10" max="10" width="18.28515625" style="3" customWidth="1"/>
    <col min="11" max="11" width="15.28515625" style="3" customWidth="1"/>
    <col min="12" max="13" width="11.28515625" style="2" customWidth="1"/>
    <col min="14" max="15" width="26.42578125" style="2" customWidth="1"/>
    <col min="16" max="16" width="18.42578125" style="1" customWidth="1"/>
    <col min="17" max="256" width="9.140625" style="1"/>
    <col min="257" max="16384" width="9.140625" style="5"/>
  </cols>
  <sheetData>
    <row r="1" spans="1:256" ht="25.5" customHeight="1" x14ac:dyDescent="0.25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1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30" customHeight="1" x14ac:dyDescent="0.25">
      <c r="A2" s="39" t="s">
        <v>0</v>
      </c>
      <c r="B2" s="40"/>
      <c r="C2" s="41" t="s">
        <v>13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3.5" customHeight="1" x14ac:dyDescent="0.25">
      <c r="A3" s="42" t="s">
        <v>1</v>
      </c>
      <c r="B3" s="42"/>
      <c r="C3" s="41" t="s">
        <v>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ht="20.25" customHeight="1" x14ac:dyDescent="0.2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1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124.5" customHeight="1" x14ac:dyDescent="0.25">
      <c r="A5" s="43" t="s">
        <v>11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1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66.75" customHeight="1" x14ac:dyDescent="0.25">
      <c r="A6" s="42" t="s">
        <v>2</v>
      </c>
      <c r="B6" s="42" t="s">
        <v>3</v>
      </c>
      <c r="C6" s="42"/>
      <c r="D6" s="47" t="s">
        <v>14</v>
      </c>
      <c r="E6" s="42" t="s">
        <v>4</v>
      </c>
      <c r="F6" s="44" t="s">
        <v>5</v>
      </c>
      <c r="G6" s="15" t="s">
        <v>19</v>
      </c>
      <c r="H6" s="15" t="s">
        <v>20</v>
      </c>
      <c r="I6" s="15" t="s">
        <v>21</v>
      </c>
      <c r="J6" s="6" t="s">
        <v>6</v>
      </c>
      <c r="K6" s="6" t="s">
        <v>7</v>
      </c>
      <c r="L6" s="45" t="s">
        <v>8</v>
      </c>
      <c r="M6" s="45" t="s">
        <v>15</v>
      </c>
      <c r="N6" s="4" t="s">
        <v>10</v>
      </c>
      <c r="O6" s="1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69" customHeight="1" x14ac:dyDescent="0.25">
      <c r="A7" s="42"/>
      <c r="B7" s="42"/>
      <c r="C7" s="42"/>
      <c r="D7" s="48"/>
      <c r="E7" s="42"/>
      <c r="F7" s="44"/>
      <c r="G7" s="7" t="s">
        <v>12</v>
      </c>
      <c r="H7" s="7" t="s">
        <v>12</v>
      </c>
      <c r="I7" s="7" t="s">
        <v>12</v>
      </c>
      <c r="J7" s="6"/>
      <c r="K7" s="6"/>
      <c r="L7" s="46"/>
      <c r="M7" s="46"/>
      <c r="N7" s="4"/>
      <c r="O7" s="1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30.75" customHeight="1" x14ac:dyDescent="0.25">
      <c r="A8" s="13">
        <v>1</v>
      </c>
      <c r="B8" s="33" t="s">
        <v>22</v>
      </c>
      <c r="C8" s="34"/>
      <c r="D8" s="20" t="s">
        <v>25</v>
      </c>
      <c r="E8" s="19" t="s">
        <v>23</v>
      </c>
      <c r="F8" s="21">
        <v>256</v>
      </c>
      <c r="G8" s="22">
        <v>14000</v>
      </c>
      <c r="H8" s="22">
        <v>13800</v>
      </c>
      <c r="I8" s="22">
        <v>14200</v>
      </c>
      <c r="J8" s="4">
        <f>SQRT(((SUM((POWER(G8-L8,2)),(POWER(H8-L8,2)),(POWER(I8-L8,2)))/(COLUMNS(G8:I8)-1))))</f>
        <v>200</v>
      </c>
      <c r="K8" s="14">
        <f>J8/L8*100</f>
        <v>1.4285714285714286</v>
      </c>
      <c r="L8" s="16">
        <f>(G8+H8+I8)/3</f>
        <v>14000</v>
      </c>
      <c r="M8" s="16">
        <f>ROUNDDOWN(L8,2)</f>
        <v>14000</v>
      </c>
      <c r="N8" s="16">
        <f>M8*F8</f>
        <v>3584000</v>
      </c>
      <c r="O8" s="1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ht="15.6" customHeight="1" thickBot="1" x14ac:dyDescent="0.3">
      <c r="A9" s="26" t="s">
        <v>16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18">
        <f>SUM(N8:N8)</f>
        <v>3584000</v>
      </c>
      <c r="O9" s="1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ht="31.5" customHeight="1" x14ac:dyDescent="0.25">
      <c r="A10" s="23" t="s">
        <v>17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1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ht="15" customHeight="1" x14ac:dyDescent="0.25">
      <c r="A11" s="32"/>
      <c r="B11" s="32"/>
      <c r="C11" s="32"/>
      <c r="D11" s="17"/>
      <c r="E11" s="8"/>
      <c r="F11" s="8"/>
      <c r="G11" s="8"/>
      <c r="H11" s="8"/>
      <c r="I11" s="8"/>
      <c r="J11" s="8"/>
      <c r="K11" s="8"/>
      <c r="L11" s="8"/>
      <c r="M11" s="11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ht="31.5" customHeight="1" x14ac:dyDescent="0.25">
      <c r="A12" s="30"/>
      <c r="B12" s="30"/>
      <c r="C12" s="30"/>
      <c r="D12" s="30"/>
      <c r="E12" s="30"/>
      <c r="H12" s="1"/>
      <c r="I12" s="1"/>
      <c r="J12" s="1"/>
      <c r="K12" s="1"/>
      <c r="L12" s="1"/>
      <c r="M12" s="1"/>
      <c r="N12" s="1"/>
      <c r="O12" s="1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ht="24" customHeight="1" x14ac:dyDescent="0.25">
      <c r="A13" s="31"/>
      <c r="B13" s="31"/>
      <c r="C13" s="31"/>
      <c r="D13" s="31"/>
      <c r="E13" s="31"/>
      <c r="H13" s="1"/>
      <c r="I13" s="1"/>
      <c r="J13" s="1"/>
      <c r="K13" s="1"/>
      <c r="L13" s="1"/>
      <c r="M13" s="1"/>
      <c r="N13" s="1"/>
      <c r="O13" s="1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ht="30.75" customHeight="1" x14ac:dyDescent="0.25">
      <c r="A14" s="29"/>
      <c r="B14" s="29"/>
      <c r="C14" s="29"/>
      <c r="D14" s="29"/>
      <c r="E14" s="29"/>
      <c r="H14" s="1"/>
      <c r="I14" s="1"/>
      <c r="J14" s="1"/>
      <c r="K14" s="1"/>
      <c r="L14" s="1"/>
      <c r="M14" s="1"/>
      <c r="N14" s="1"/>
      <c r="O14" s="1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spans="1:256" ht="21" customHeight="1" x14ac:dyDescent="0.25">
      <c r="A15" s="29"/>
      <c r="B15" s="29"/>
      <c r="C15" s="29"/>
      <c r="D15" s="29"/>
      <c r="E15" s="29"/>
      <c r="F15" s="10"/>
      <c r="G15" s="9"/>
      <c r="H15" s="1"/>
      <c r="I15" s="1"/>
      <c r="J15" s="9"/>
      <c r="K15" s="1"/>
      <c r="L15" s="1"/>
      <c r="M15" s="1"/>
      <c r="N15" s="1"/>
      <c r="O15" s="9"/>
      <c r="P15" s="9"/>
      <c r="U15" s="9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ht="14.45" customHeight="1" x14ac:dyDescent="0.25">
      <c r="A16" s="11"/>
      <c r="B16" s="11"/>
      <c r="C16" s="11"/>
      <c r="D16" s="11"/>
      <c r="E16" s="11"/>
      <c r="F16" s="8"/>
      <c r="G16" s="8"/>
      <c r="H16" s="8"/>
      <c r="I16" s="8"/>
      <c r="J16" s="8"/>
      <c r="K16" s="8"/>
      <c r="L16" s="8"/>
      <c r="M16" s="11"/>
      <c r="N16" s="8"/>
      <c r="O16" s="1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56" ht="14.45" customHeight="1" x14ac:dyDescent="0.25">
      <c r="A17" s="12"/>
      <c r="B17" s="12"/>
      <c r="G17" s="2"/>
      <c r="I17" s="3"/>
      <c r="K17" s="2"/>
      <c r="O17" s="1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spans="1:256" ht="14.45" customHeight="1" x14ac:dyDescent="0.25">
      <c r="A18" s="12"/>
      <c r="B18" s="12"/>
      <c r="G18" s="2"/>
      <c r="I18" s="3"/>
      <c r="K18" s="2"/>
      <c r="O18" s="1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ht="14.45" customHeight="1" x14ac:dyDescent="0.25">
      <c r="A19" s="12"/>
      <c r="B19" s="12"/>
      <c r="G19" s="2"/>
      <c r="I19" s="3"/>
      <c r="K19" s="2"/>
      <c r="O19" s="1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ht="14.45" customHeight="1" x14ac:dyDescent="0.25">
      <c r="A20" s="12"/>
      <c r="B20" s="12"/>
      <c r="G20" s="2"/>
      <c r="I20" s="3"/>
      <c r="K20" s="2"/>
      <c r="O20" s="1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ht="14.45" customHeight="1" x14ac:dyDescent="0.25">
      <c r="A21" s="12"/>
      <c r="B21" s="12"/>
      <c r="G21" s="2"/>
      <c r="I21" s="3"/>
      <c r="K21" s="2"/>
      <c r="O21" s="1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14.45" customHeight="1" x14ac:dyDescent="0.25">
      <c r="A22" s="12"/>
      <c r="B22" s="12"/>
      <c r="G22" s="2"/>
      <c r="I22" s="3"/>
      <c r="K22" s="2"/>
      <c r="O22" s="1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14.45" customHeight="1" x14ac:dyDescent="0.25">
      <c r="A23" s="12"/>
      <c r="B23" s="12"/>
      <c r="G23" s="2"/>
      <c r="I23" s="3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spans="1:256" ht="14.45" customHeight="1" x14ac:dyDescent="0.25">
      <c r="A24" s="12"/>
      <c r="B24" s="12"/>
      <c r="G24" s="2"/>
      <c r="I24" s="3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56" ht="14.45" customHeight="1" x14ac:dyDescent="0.25">
      <c r="A25" s="12"/>
      <c r="B25" s="12"/>
      <c r="G25" s="2"/>
      <c r="I25" s="3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 ht="14.45" customHeight="1" x14ac:dyDescent="0.25">
      <c r="A26" s="12"/>
      <c r="B26" s="12"/>
      <c r="G26" s="2"/>
      <c r="I26" s="3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ht="14.45" customHeight="1" x14ac:dyDescent="0.25">
      <c r="A27" s="5"/>
      <c r="B27" s="12"/>
      <c r="C27" s="12"/>
      <c r="D27" s="12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ht="14.45" customHeight="1" x14ac:dyDescent="0.25">
      <c r="A28" s="5"/>
      <c r="B28" s="12"/>
      <c r="C28" s="12"/>
      <c r="D28" s="12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</sheetData>
  <mergeCells count="22">
    <mergeCell ref="B8:C8"/>
    <mergeCell ref="A4:N4"/>
    <mergeCell ref="A1:N1"/>
    <mergeCell ref="A2:B2"/>
    <mergeCell ref="C2:N2"/>
    <mergeCell ref="A3:B3"/>
    <mergeCell ref="C3:N3"/>
    <mergeCell ref="A5:N5"/>
    <mergeCell ref="A6:A7"/>
    <mergeCell ref="B6:C7"/>
    <mergeCell ref="E6:E7"/>
    <mergeCell ref="F6:F7"/>
    <mergeCell ref="L6:L7"/>
    <mergeCell ref="D6:D7"/>
    <mergeCell ref="M6:M7"/>
    <mergeCell ref="A10:N10"/>
    <mergeCell ref="A9:M9"/>
    <mergeCell ref="A15:E15"/>
    <mergeCell ref="A12:E12"/>
    <mergeCell ref="A13:E13"/>
    <mergeCell ref="A14:E14"/>
    <mergeCell ref="A11:C11"/>
  </mergeCell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Юрисконсульт</cp:lastModifiedBy>
  <cp:lastPrinted>2026-05-07T10:05:00Z</cp:lastPrinted>
  <dcterms:created xsi:type="dcterms:W3CDTF">2020-11-24T08:13:39Z</dcterms:created>
  <dcterms:modified xsi:type="dcterms:W3CDTF">2026-05-08T08:22:45Z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