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945" yWindow="285" windowWidth="20490" windowHeight="14955" tabRatio="500"/>
  </bookViews>
  <sheets>
    <sheet name="Лист1" sheetId="1" r:id="rId1"/>
  </sheets>
  <definedNames>
    <definedName name="_xlnm.Print_Area" localSheetId="0">Лист1!$A$1:$AC$28</definedName>
  </definedNames>
  <calcPr calcId="14562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12" i="1" l="1"/>
  <c r="AC12" i="1"/>
  <c r="AB13" i="1"/>
  <c r="AC13" i="1"/>
  <c r="AC14" i="1"/>
  <c r="Z13" i="1"/>
  <c r="AA13" i="1"/>
  <c r="Z12" i="1"/>
  <c r="AA12" i="1"/>
</calcChain>
</file>

<file path=xl/sharedStrings.xml><?xml version="1.0" encoding="utf-8"?>
<sst xmlns="http://schemas.openxmlformats.org/spreadsheetml/2006/main" count="99" uniqueCount="61">
  <si>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</si>
  <si>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</si>
  <si>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</si>
  <si>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</si>
  <si>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</si>
  <si>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</si>
  <si>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</si>
  <si>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</si>
  <si>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</si>
  <si>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</si>
  <si>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</si>
  <si>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</si>
  <si>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</si>
  <si>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</si>
  <si>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</si>
  <si>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</si>
  <si>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</si>
  <si>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</si>
  <si>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</si>
  <si>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</si>
  <si>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</si>
  <si>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</si>
  <si>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</si>
  <si>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</si>
  <si>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</si>
  <si>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</si>
  <si>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</si>
  <si>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</si>
  <si>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</si>
  <si>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</si>
  <si>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</si>
  <si>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</si>
  <si>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</si>
  <si>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</si>
  <si>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</si>
  <si>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</si>
  <si>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</si>
  <si>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</si>
  <si>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</si>
  <si>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</si>
  <si>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</si>
  <si>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</si>
  <si>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</si>
  <si>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</si>
  <si>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</si>
  <si>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</si>
  <si>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</si>
  <si>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</si>
  <si>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</si>
  <si>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/</t>
  </si>
  <si>
    <t>(подпись/расшифровка подписи)</t>
  </si>
  <si>
    <t>Поставщик 1</t>
  </si>
  <si>
    <t>Поставщик 2</t>
  </si>
  <si>
    <t>Поставщик 3</t>
  </si>
  <si>
    <t>Средняя цена (руб.)</t>
  </si>
  <si>
    <t>в соответствии с описанием</t>
  </si>
  <si>
    <t>Дата подготовки обоснования НМЦК</t>
  </si>
  <si>
    <t>кг</t>
  </si>
  <si>
    <t>Сода</t>
  </si>
  <si>
    <t>Сульфаминка</t>
  </si>
  <si>
    <t>На основании проведенного анализа рынка и расчетов, НМЦК составляет: 463 666,67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</si>
</sst>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5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61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7" fillId="0" borderId="0" xfId="0" applyFont="1"/>
    <xf numFmtId="0" fontId="4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/>
    <xf numFmtId="2" fontId="1" fillId="0" borderId="13" xfId="0" applyNumberFormat="1" applyFont="1" applyBorder="1"/>
    <xf numFmtId="2" fontId="1" fillId="0" borderId="0" xfId="0" applyNumberFormat="1" applyFont="1" applyBorder="1"/>
    <xf numFmtId="2" fontId="1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 applyBorder="1" applyAlignment="1">
      <alignment vertical="center" wrapText="1"/>
    </xf>
    <xf numFmtId="4" fontId="0" fillId="0" borderId="0" xfId="0" applyNumberFormat="1" applyBorder="1"/>
    <xf numFmtId="2" fontId="0" fillId="0" borderId="0" xfId="0" applyNumberFormat="1" applyBorder="1"/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" fontId="0" fillId="0" borderId="1" xfId="0" applyNumberForma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128270</xdr:colOff>
      <xdr:row>8</xdr:row>
      <xdr:rowOff>802005</xdr:rowOff>
    </xdr:to>
    <xdr:pic>
      <xdr:nvPicPr>
        <xdr:cNvPr id="2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1619885</xdr:colOff>
      <xdr:row>10</xdr:row>
      <xdr:rowOff>614045</xdr:rowOff>
    </xdr:to>
    <xdr:pic>
      <xdr:nvPicPr>
        <xdr:cNvPr id="3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7012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1200150</xdr:colOff>
      <xdr:row>10</xdr:row>
      <xdr:rowOff>601980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6059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1381126</xdr:colOff>
      <xdr:row>10</xdr:row>
      <xdr:rowOff>608964</xdr:rowOff>
    </xdr:to>
    <xdr:pic>
      <xdr:nvPicPr>
        <xdr:cNvPr id="5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5" y="4836160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1"/>
  <sheetViews>
    <sheetView tabSelected="1" topLeftCell="A4" zoomScale="85" zoomScaleNormal="85" zoomScaleSheetLayoutView="85" workbookViewId="0">
      <selection activeCell="A15" sqref="A15:AC15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7.7109375" customWidth="1"/>
    <col min="4" max="4" width="17" customWidth="1"/>
    <col min="5" max="5" width="13.7109375" customWidth="1"/>
    <col min="6" max="8" width="22" style="1" customWidth="1"/>
    <col min="9" max="25" width="22" style="1" hidden="1" customWidth="1"/>
    <col min="26" max="26" width="20.5703125" style="1" customWidth="1"/>
    <col min="27" max="27" width="23" style="1" customWidth="1"/>
    <col min="28" max="28" width="13.28515625" style="1" customWidth="1"/>
    <col min="29" max="29" width="31.7109375" customWidth="1"/>
    <col min="30" max="30" width="18.42578125" customWidth="1"/>
    <col min="31" max="1024" width="9.140625" customWidth="1"/>
  </cols>
  <sheetData>
    <row r="1" spans="1:31" ht="15" customHeight="1" x14ac:dyDescent="0.25">
      <c r="A1" s="2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31" ht="15" customHeight="1" x14ac:dyDescent="0.25">
      <c r="A2" s="2"/>
      <c r="B2" s="2"/>
      <c r="C2" s="2"/>
      <c r="D2" s="2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41.1" customHeight="1" x14ac:dyDescent="0.3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</row>
    <row r="4" spans="1:31" ht="15" customHeight="1" x14ac:dyDescent="0.25">
      <c r="A4" s="2"/>
      <c r="B4" s="2"/>
      <c r="C4" s="2"/>
      <c r="D4" s="2"/>
      <c r="E4" s="2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25">
      <c r="A5" s="2"/>
      <c r="B5" s="2"/>
      <c r="C5" s="2"/>
      <c r="D5" s="2"/>
      <c r="E5" s="2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19"/>
      <c r="AA5" s="20"/>
      <c r="AB5" s="4"/>
    </row>
    <row r="6" spans="1:31" ht="27" customHeight="1" x14ac:dyDescent="0.25">
      <c r="A6" s="34" t="s">
        <v>2</v>
      </c>
      <c r="B6" s="34"/>
      <c r="C6" s="34" t="s">
        <v>55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</row>
    <row r="7" spans="1:31" ht="45" customHeight="1" x14ac:dyDescent="0.25">
      <c r="A7" s="34"/>
      <c r="B7" s="3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</row>
    <row r="8" spans="1:31" ht="42.75" customHeight="1" x14ac:dyDescent="0.25">
      <c r="A8" s="56"/>
      <c r="B8" s="57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9"/>
    </row>
    <row r="9" spans="1:31" ht="120" customHeight="1" x14ac:dyDescent="0.25">
      <c r="A9" s="60" t="s">
        <v>3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</row>
    <row r="10" spans="1:31" ht="33" customHeight="1" x14ac:dyDescent="0.25">
      <c r="A10" s="34" t="s">
        <v>4</v>
      </c>
      <c r="B10" s="34" t="s">
        <v>5</v>
      </c>
      <c r="C10" s="34"/>
      <c r="D10" s="34" t="s">
        <v>6</v>
      </c>
      <c r="E10" s="53" t="s">
        <v>7</v>
      </c>
      <c r="F10" s="7" t="s">
        <v>51</v>
      </c>
      <c r="G10" s="7" t="s">
        <v>52</v>
      </c>
      <c r="H10" s="7" t="s">
        <v>53</v>
      </c>
      <c r="I10" s="7" t="s">
        <v>8</v>
      </c>
      <c r="J10" s="7" t="s">
        <v>9</v>
      </c>
      <c r="K10" s="7" t="s">
        <v>10</v>
      </c>
      <c r="L10" s="7" t="s">
        <v>11</v>
      </c>
      <c r="M10" s="7" t="s">
        <v>12</v>
      </c>
      <c r="N10" s="7" t="s">
        <v>13</v>
      </c>
      <c r="O10" s="7" t="s">
        <v>14</v>
      </c>
      <c r="P10" s="7" t="s">
        <v>15</v>
      </c>
      <c r="Q10" s="7" t="s">
        <v>16</v>
      </c>
      <c r="R10" s="7" t="s">
        <v>17</v>
      </c>
      <c r="S10" s="7" t="s">
        <v>18</v>
      </c>
      <c r="T10" s="7" t="s">
        <v>19</v>
      </c>
      <c r="U10" s="7" t="s">
        <v>20</v>
      </c>
      <c r="V10" s="7" t="s">
        <v>21</v>
      </c>
      <c r="W10" s="7" t="s">
        <v>22</v>
      </c>
      <c r="X10" s="7" t="s">
        <v>23</v>
      </c>
      <c r="Y10" s="7" t="s">
        <v>24</v>
      </c>
      <c r="Z10" s="8" t="s">
        <v>25</v>
      </c>
      <c r="AA10" s="8" t="s">
        <v>26</v>
      </c>
      <c r="AB10" s="53" t="s">
        <v>54</v>
      </c>
      <c r="AC10" s="21" t="s">
        <v>27</v>
      </c>
    </row>
    <row r="11" spans="1:31" ht="51" customHeight="1" x14ac:dyDescent="0.25">
      <c r="A11" s="34"/>
      <c r="B11" s="34"/>
      <c r="C11" s="34"/>
      <c r="D11" s="34"/>
      <c r="E11" s="53"/>
      <c r="F11" s="7" t="s">
        <v>28</v>
      </c>
      <c r="G11" s="7" t="s">
        <v>28</v>
      </c>
      <c r="H11" s="7" t="s">
        <v>28</v>
      </c>
      <c r="I11" s="7" t="s">
        <v>28</v>
      </c>
      <c r="J11" s="7" t="s">
        <v>28</v>
      </c>
      <c r="K11" s="7" t="s">
        <v>28</v>
      </c>
      <c r="L11" s="7" t="s">
        <v>28</v>
      </c>
      <c r="M11" s="7" t="s">
        <v>28</v>
      </c>
      <c r="N11" s="7" t="s">
        <v>28</v>
      </c>
      <c r="O11" s="7" t="s">
        <v>28</v>
      </c>
      <c r="P11" s="7" t="s">
        <v>28</v>
      </c>
      <c r="Q11" s="7" t="s">
        <v>28</v>
      </c>
      <c r="R11" s="7" t="s">
        <v>28</v>
      </c>
      <c r="S11" s="7" t="s">
        <v>28</v>
      </c>
      <c r="T11" s="7" t="s">
        <v>28</v>
      </c>
      <c r="U11" s="7" t="s">
        <v>28</v>
      </c>
      <c r="V11" s="7" t="s">
        <v>28</v>
      </c>
      <c r="W11" s="7" t="s">
        <v>28</v>
      </c>
      <c r="X11" s="7" t="s">
        <v>28</v>
      </c>
      <c r="Y11" s="7" t="s">
        <v>28</v>
      </c>
      <c r="Z11" s="22"/>
      <c r="AA11" s="22"/>
      <c r="AB11" s="53"/>
      <c r="AC11" s="23"/>
    </row>
    <row r="12" spans="1:31" ht="52.5" customHeight="1" x14ac:dyDescent="0.25">
      <c r="A12" s="25">
        <v>1</v>
      </c>
      <c r="B12" s="34" t="s">
        <v>58</v>
      </c>
      <c r="C12" s="34"/>
      <c r="D12" s="25" t="s">
        <v>57</v>
      </c>
      <c r="E12" s="32">
        <v>2000</v>
      </c>
      <c r="F12" s="7">
        <v>65.5</v>
      </c>
      <c r="G12" s="7">
        <v>60.5</v>
      </c>
      <c r="H12" s="7">
        <v>65</v>
      </c>
      <c r="I12" s="7" t="s">
        <v>29</v>
      </c>
      <c r="J12" s="7" t="s">
        <v>30</v>
      </c>
      <c r="K12" s="7" t="s">
        <v>31</v>
      </c>
      <c r="L12" s="7" t="s">
        <v>32</v>
      </c>
      <c r="M12" s="7" t="s">
        <v>33</v>
      </c>
      <c r="N12" s="7" t="s">
        <v>34</v>
      </c>
      <c r="O12" s="7" t="s">
        <v>35</v>
      </c>
      <c r="P12" s="7" t="s">
        <v>36</v>
      </c>
      <c r="Q12" s="7" t="s">
        <v>37</v>
      </c>
      <c r="R12" s="7" t="s">
        <v>38</v>
      </c>
      <c r="S12" s="7" t="s">
        <v>39</v>
      </c>
      <c r="T12" s="7" t="s">
        <v>40</v>
      </c>
      <c r="U12" s="7" t="s">
        <v>41</v>
      </c>
      <c r="V12" s="7" t="s">
        <v>42</v>
      </c>
      <c r="W12" s="7" t="s">
        <v>43</v>
      </c>
      <c r="X12" s="7" t="s">
        <v>44</v>
      </c>
      <c r="Y12" s="7" t="s">
        <v>45</v>
      </c>
      <c r="Z12" s="24">
        <f t="shared" ref="Z12" si="0">_xlfn.STDEV.P(F12,G12,H12)</f>
        <v>2.2484562605386733</v>
      </c>
      <c r="AA12" s="24">
        <f t="shared" ref="AA12" si="1">Z12/AB12*100</f>
        <v>3.5316066919455604</v>
      </c>
      <c r="AB12" s="24">
        <f t="shared" ref="AB12" si="2">(F12+G12+H12)/3</f>
        <v>63.666666666666664</v>
      </c>
      <c r="AC12" s="24">
        <f t="shared" ref="AC12" si="3">AB12*E12</f>
        <v>127333.33333333333</v>
      </c>
      <c r="AD12" s="1"/>
      <c r="AE12" s="1"/>
    </row>
    <row r="13" spans="1:31" ht="52.5" customHeight="1" x14ac:dyDescent="0.25">
      <c r="A13" s="33">
        <v>2</v>
      </c>
      <c r="B13" s="34" t="s">
        <v>59</v>
      </c>
      <c r="C13" s="34"/>
      <c r="D13" s="33" t="s">
        <v>57</v>
      </c>
      <c r="E13" s="32">
        <v>2000</v>
      </c>
      <c r="F13" s="7">
        <v>175.5</v>
      </c>
      <c r="G13" s="7">
        <v>164</v>
      </c>
      <c r="H13" s="7">
        <v>165</v>
      </c>
      <c r="I13" s="7" t="s">
        <v>29</v>
      </c>
      <c r="J13" s="7" t="s">
        <v>30</v>
      </c>
      <c r="K13" s="7" t="s">
        <v>31</v>
      </c>
      <c r="L13" s="7" t="s">
        <v>32</v>
      </c>
      <c r="M13" s="7" t="s">
        <v>33</v>
      </c>
      <c r="N13" s="7" t="s">
        <v>34</v>
      </c>
      <c r="O13" s="7" t="s">
        <v>35</v>
      </c>
      <c r="P13" s="7" t="s">
        <v>36</v>
      </c>
      <c r="Q13" s="7" t="s">
        <v>37</v>
      </c>
      <c r="R13" s="7" t="s">
        <v>38</v>
      </c>
      <c r="S13" s="7" t="s">
        <v>39</v>
      </c>
      <c r="T13" s="7" t="s">
        <v>40</v>
      </c>
      <c r="U13" s="7" t="s">
        <v>41</v>
      </c>
      <c r="V13" s="7" t="s">
        <v>42</v>
      </c>
      <c r="W13" s="7" t="s">
        <v>43</v>
      </c>
      <c r="X13" s="7" t="s">
        <v>44</v>
      </c>
      <c r="Y13" s="7" t="s">
        <v>45</v>
      </c>
      <c r="Z13" s="24">
        <f t="shared" ref="Z13" si="4">_xlfn.STDEV.P(F13,G13,H13)</f>
        <v>5.2014955114424115</v>
      </c>
      <c r="AA13" s="24">
        <f t="shared" ref="AA13" si="5">Z13/AB13*100</f>
        <v>3.0930597689449426</v>
      </c>
      <c r="AB13" s="24">
        <f t="shared" ref="AB13" si="6">(F13+G13+H13)/3</f>
        <v>168.16666666666666</v>
      </c>
      <c r="AC13" s="24">
        <f t="shared" ref="AC13" si="7">AB13*E13</f>
        <v>336333.33333333331</v>
      </c>
      <c r="AD13" s="1"/>
      <c r="AE13" s="1"/>
    </row>
    <row r="14" spans="1:3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B14" s="5" t="s">
        <v>46</v>
      </c>
      <c r="AC14" s="24">
        <f>SUM(AC12:AC13)</f>
        <v>463666.66666666663</v>
      </c>
    </row>
    <row r="15" spans="1:31" x14ac:dyDescent="0.25">
      <c r="A15" s="36" t="s">
        <v>60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8"/>
    </row>
    <row r="16" spans="1:31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</row>
    <row r="17" spans="1:29" x14ac:dyDescent="0.25">
      <c r="A17" s="48" t="s">
        <v>56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</row>
    <row r="18" spans="1:29" x14ac:dyDescent="0.2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</row>
    <row r="19" spans="1:29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</row>
    <row r="20" spans="1:29" x14ac:dyDescent="0.25">
      <c r="A20" s="2"/>
      <c r="B20" s="2"/>
      <c r="C20" s="2"/>
      <c r="D20" s="2"/>
      <c r="E20" s="2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9" x14ac:dyDescent="0.25">
      <c r="A21" s="51" t="s">
        <v>47</v>
      </c>
      <c r="B21" s="52"/>
      <c r="C21" s="52"/>
      <c r="D21" s="10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9" x14ac:dyDescent="0.25">
      <c r="A22" s="39"/>
      <c r="B22" s="40"/>
      <c r="C22" s="40"/>
      <c r="D22" s="11"/>
      <c r="E22" s="1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9" ht="15.75" thickBot="1" x14ac:dyDescent="0.3">
      <c r="A23" s="41" t="s">
        <v>48</v>
      </c>
      <c r="B23" s="42"/>
      <c r="C23" s="42"/>
      <c r="D23" s="13"/>
      <c r="E23" s="12"/>
      <c r="F23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/>
    </row>
    <row r="24" spans="1:29" x14ac:dyDescent="0.25">
      <c r="A24" s="43" t="s">
        <v>49</v>
      </c>
      <c r="B24" s="44"/>
      <c r="C24" s="44"/>
      <c r="D24" s="14"/>
      <c r="E24" s="12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/>
    </row>
    <row r="25" spans="1:29" ht="16.5" thickBot="1" x14ac:dyDescent="0.3">
      <c r="A25" s="45" t="s">
        <v>50</v>
      </c>
      <c r="B25" s="46"/>
      <c r="C25" s="46"/>
      <c r="D25" s="15"/>
      <c r="E25" s="16"/>
      <c r="F25" s="27"/>
      <c r="G25" s="30"/>
      <c r="H25" s="30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8"/>
      <c r="AA25" s="28"/>
      <c r="AB25"/>
    </row>
    <row r="26" spans="1:29" ht="15.75" x14ac:dyDescent="0.25">
      <c r="A26" s="9"/>
      <c r="B26" s="9"/>
      <c r="C26" s="9"/>
      <c r="D26" s="6"/>
      <c r="E26" s="17"/>
      <c r="F26" s="27"/>
      <c r="G26" s="31"/>
      <c r="H26" s="31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8"/>
      <c r="AA26" s="28"/>
      <c r="AB26"/>
    </row>
    <row r="27" spans="1:29" ht="15.75" x14ac:dyDescent="0.25">
      <c r="A27" s="18" t="s">
        <v>0</v>
      </c>
      <c r="F27" s="29"/>
      <c r="G27" s="31"/>
      <c r="H27" s="31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8"/>
      <c r="AA27" s="28"/>
    </row>
    <row r="28" spans="1:29" ht="15.75" x14ac:dyDescent="0.25">
      <c r="F28" s="29"/>
      <c r="G28" s="31"/>
      <c r="H28" s="31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8"/>
      <c r="AA28" s="28"/>
    </row>
    <row r="29" spans="1:29" ht="15.75" x14ac:dyDescent="0.25">
      <c r="F29" s="29"/>
      <c r="G29" s="31"/>
      <c r="H29" s="31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8"/>
      <c r="AA29" s="28"/>
    </row>
    <row r="30" spans="1:29" ht="15.75" x14ac:dyDescent="0.25">
      <c r="F30" s="29"/>
      <c r="G30" s="31"/>
      <c r="H30" s="31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8"/>
      <c r="AA30" s="28"/>
    </row>
    <row r="31" spans="1:29" ht="15.75" x14ac:dyDescent="0.25">
      <c r="F31" s="29"/>
      <c r="G31" s="31"/>
      <c r="H31" s="31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8"/>
      <c r="AA31" s="28"/>
    </row>
    <row r="32" spans="1:29" ht="15.75" x14ac:dyDescent="0.25">
      <c r="F32" s="29"/>
      <c r="G32" s="31"/>
      <c r="H32" s="31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8"/>
      <c r="AA32" s="28"/>
    </row>
    <row r="33" spans="6:27" ht="15.75" x14ac:dyDescent="0.25">
      <c r="F33" s="29"/>
      <c r="G33" s="31"/>
      <c r="H33" s="31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8"/>
      <c r="AA33" s="28"/>
    </row>
    <row r="34" spans="6:27" ht="15.75" x14ac:dyDescent="0.25">
      <c r="F34" s="29"/>
      <c r="G34" s="31"/>
      <c r="H34" s="31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8"/>
      <c r="AA34" s="28"/>
    </row>
    <row r="35" spans="6:27" ht="15.75" x14ac:dyDescent="0.25">
      <c r="F35" s="29"/>
      <c r="G35" s="31"/>
      <c r="H35" s="31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8"/>
      <c r="AA35" s="28"/>
    </row>
    <row r="36" spans="6:27" ht="15.75" x14ac:dyDescent="0.25">
      <c r="F36" s="29"/>
      <c r="G36" s="31"/>
      <c r="H36" s="31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8"/>
      <c r="AA36" s="28"/>
    </row>
    <row r="37" spans="6:27" ht="15.75" x14ac:dyDescent="0.25">
      <c r="F37" s="29"/>
      <c r="G37" s="31"/>
      <c r="H37" s="31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8"/>
      <c r="AA37" s="28"/>
    </row>
    <row r="38" spans="6:27" ht="15.75" x14ac:dyDescent="0.25">
      <c r="F38" s="29"/>
      <c r="G38" s="31"/>
      <c r="H38" s="31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8"/>
      <c r="AA38" s="28"/>
    </row>
    <row r="39" spans="6:27" ht="15.75" x14ac:dyDescent="0.25">
      <c r="F39" s="29"/>
      <c r="G39" s="31"/>
      <c r="H39" s="31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8"/>
      <c r="AA39" s="28"/>
    </row>
    <row r="40" spans="6:27" ht="15.75" x14ac:dyDescent="0.25">
      <c r="F40" s="29"/>
      <c r="G40" s="31"/>
      <c r="H40" s="31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8"/>
      <c r="AA40" s="28"/>
    </row>
    <row r="41" spans="6:27" ht="15.75" x14ac:dyDescent="0.25">
      <c r="F41" s="29"/>
      <c r="G41" s="31"/>
      <c r="H41" s="31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8"/>
      <c r="AA41" s="28"/>
    </row>
    <row r="42" spans="6:27" ht="15.75" x14ac:dyDescent="0.25">
      <c r="F42" s="29"/>
      <c r="G42" s="31"/>
      <c r="H42" s="31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8"/>
      <c r="AA42" s="28"/>
    </row>
    <row r="43" spans="6:27" ht="15.75" x14ac:dyDescent="0.25">
      <c r="F43" s="29"/>
      <c r="G43" s="31"/>
      <c r="H43" s="31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8"/>
      <c r="AA43" s="28"/>
    </row>
    <row r="44" spans="6:27" ht="15.75" x14ac:dyDescent="0.25">
      <c r="F44" s="29"/>
      <c r="G44" s="31"/>
      <c r="H44" s="31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8"/>
      <c r="AA44" s="28"/>
    </row>
    <row r="45" spans="6:27" ht="15.75" x14ac:dyDescent="0.25">
      <c r="F45" s="29"/>
      <c r="G45" s="31"/>
      <c r="H45" s="31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8"/>
      <c r="AA45" s="28"/>
    </row>
    <row r="46" spans="6:27" ht="15.75" x14ac:dyDescent="0.25">
      <c r="F46" s="29"/>
      <c r="G46" s="31"/>
      <c r="H46" s="31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8"/>
      <c r="AA46" s="28"/>
    </row>
    <row r="47" spans="6:27" ht="15.75" x14ac:dyDescent="0.25">
      <c r="F47" s="29"/>
      <c r="G47" s="31"/>
      <c r="H47" s="31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8"/>
      <c r="AA47" s="28"/>
    </row>
    <row r="48" spans="6:27" x14ac:dyDescent="0.25"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8"/>
      <c r="AA48" s="28"/>
    </row>
    <row r="49" spans="6:27" x14ac:dyDescent="0.25"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 spans="6:27" x14ac:dyDescent="0.25"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6:27" x14ac:dyDescent="0.25"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</sheetData>
  <mergeCells count="25">
    <mergeCell ref="D10:D11"/>
    <mergeCell ref="E10:E11"/>
    <mergeCell ref="AB10:AB11"/>
    <mergeCell ref="A3:AC3"/>
    <mergeCell ref="A6:B6"/>
    <mergeCell ref="C6:AC6"/>
    <mergeCell ref="A7:B7"/>
    <mergeCell ref="C7:AC7"/>
    <mergeCell ref="A10:A11"/>
    <mergeCell ref="B10:C11"/>
    <mergeCell ref="A8:AC8"/>
    <mergeCell ref="A9:AC9"/>
    <mergeCell ref="A24:C24"/>
    <mergeCell ref="A25:C25"/>
    <mergeCell ref="A16:AC16"/>
    <mergeCell ref="A17:AC17"/>
    <mergeCell ref="A18:AC18"/>
    <mergeCell ref="A19:AC19"/>
    <mergeCell ref="A21:C21"/>
    <mergeCell ref="B12:C12"/>
    <mergeCell ref="A14:Z14"/>
    <mergeCell ref="A15:AC15"/>
    <mergeCell ref="A22:C22"/>
    <mergeCell ref="A23:C23"/>
    <mergeCell ref="B13:C13"/>
  </mergeCells>
  <phoneticPr fontId="13" type="noConversion"/>
  <pageMargins left="0.24027777777777801" right="0.24027777777777801" top="0.05" bottom="0.209722222222222" header="0.51180555555555496" footer="0.51180555555555496"/>
  <pageSetup paperSize="9" scale="63" fitToHeight="0" orientation="landscape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Катерина</cp:lastModifiedBy>
  <cp:revision>7</cp:revision>
  <cp:lastPrinted>2014-05-23T17:45:00Z</cp:lastPrinted>
  <dcterms:created xsi:type="dcterms:W3CDTF">2014-01-17T11:35:00Z</dcterms:created>
  <dcterms:modified xsi:type="dcterms:W3CDTF">2026-05-06T08:10:32Z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1049-11.2.0.11440</vt:lpwstr>
  </property>
  <property fmtid="{D5CDD505-2E9C-101B-9397-08002B2CF9AE}" pid="3" name="ICV">
    <vt:lpwstr>9586C364BAE0484588C7CBEE8914A7E6</vt:lpwstr>
  </property>
  <property fmtid="{D5CDD505-2E9C-101B-9397-08002B2CF9AE}" pid="4" name="Generator">
    <vt:lpwstr>NPOI</vt:lpwstr>
  </property>
  <property fmtid="{D5CDD505-2E9C-101B-9397-08002B2CF9AE}" pid="5" name="Generator Version">
    <vt:lpwstr>2.4.1</vt:lpwstr>
  </property>
</Properties>
</file>