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180FE24A-A297-4656-AEE0-A075243B7439}" xr6:coauthVersionLast="47" xr6:coauthVersionMax="47" xr10:uidLastSave="{00000000-0000-0000-0000-000000000000}"/>
  <bookViews>
    <workbookView xWindow="-120" yWindow="-120" windowWidth="29040" windowHeight="15840" tabRatio="689" xr2:uid="{00000000-000D-0000-FFFF-FFFF00000000}"/>
  </bookViews>
  <sheets>
    <sheet name="НМЦК" sheetId="2" r:id="rId1"/>
  </sheets>
  <definedNames>
    <definedName name="_xlnm.Print_Area" localSheetId="0">НМЦК!$A$1:$K$15</definedName>
  </definedNames>
  <calcPr calcId="191029" calcOnSave="0" concurrentCalc="0"/>
</workbook>
</file>

<file path=xl/calcChain.xml><?xml version="1.0" encoding="utf-8"?>
<calcChain xmlns="http://schemas.openxmlformats.org/spreadsheetml/2006/main">
  <c r="K7" i="2" l="1"/>
  <c r="H7" i="2"/>
  <c r="I7" i="2"/>
  <c r="J7" i="2"/>
  <c r="C8" i="2"/>
</calcChain>
</file>

<file path=xl/sharedStrings.xml><?xml version="1.0" encoding="utf-8"?>
<sst xmlns="http://schemas.openxmlformats.org/spreadsheetml/2006/main" count="26" uniqueCount="26">
  <si>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</si>
  <si>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</si>
  <si>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</si>
  <si>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</si>
  <si>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</si>
  <si>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>Расчет Н(М)ЦК по формуле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</si>
  <si>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Н(М)ЦК, определяемая методом сопоставимых рыночных цен (анализа рынка)</t>
  </si>
  <si>
    <t>ИТОГО</t>
  </si>
  <si>
    <t>Однородность совокупности значений выявленных цен, используемых в расчете Н(М)ЦК</t>
  </si>
  <si>
    <t>Обоснование начальной (максимальной) цены контракта</t>
  </si>
  <si>
    <t>Используемый метод определения НМЦК</t>
  </si>
  <si>
    <t>Метод сопоставимых рыночных цен (анализа рынка) является приоритетным для определения и обоснования НМЦД.
В целях определения начальной (максимальной) цены договора на поставку товара (выполнение работ, оказание услуг) в порядке, установленном Положения о закупке товаров, работ, услуг УФИЦ РАН, осуществлена процедура получения ценовой информации путем направления запросов о предоставлении ценовой информации не менее пяти поставщикам, обладающим опытом поставки аналогичных товаров, информация о которых имеется в свободном доступе (в частности, опубликована в печати, размещена на сайтах в сети «Интернет»).</t>
  </si>
  <si>
    <r>
      <t>Средняя арифметическая цена за единицу     &lt;</t>
    </r>
    <r>
      <rPr>
        <b/>
        <i/>
        <sz val="11"/>
        <color indexed="8"/>
        <rFont val="Times New Roman"/>
        <family val="1"/>
        <charset val="204"/>
      </rPr>
      <t>ц</t>
    </r>
    <r>
      <rPr>
        <b/>
        <sz val="11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</si>
  <si>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</si>
  <si>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п/п</t>
  </si>
  <si>
    <t>усл.</t>
  </si>
  <si>
    <t>Наименование валюты: российский рубль.
В целях определения однородности совокупности значений выявленных цен, используемых в расчете начальной (максимальной) цены договора, был рассчитан коэффициент вариации в соответствии с Положением о закупке товаров, работ, услуг УФИЦ РАН .Начальная (максимальная) цена договора сформирована исходя из учета среднего значения стоимости товара и всех предусмотренных действующим законодательством Российской Федерации налогов, сборов и других обязательных платежей, а также иных расходов, связанных с исполнением договора. 
Расчет выполнен «14» мая 2026 г.</t>
  </si>
  <si>
    <t>Оказание услуг по разработке технической документации по объекту: «Обмерно-обследовательские работы для определения технического состояния научно-административного здания по адресу: РБ, г. Уфа, проспект Октября, д. 71, Литер А»</t>
  </si>
  <si>
    <t>вх.КП №404 от 06.05.2026</t>
  </si>
  <si>
    <t>вх.КП № 405 от 06.05.2026</t>
  </si>
  <si>
    <t>вх.КП № 406 от 06.05.2026</t>
  </si>
  <si>
    <t>Работник контрактной службы/контрактный управляющий:</t>
  </si>
  <si>
    <t>Ведущий экономист КС УФИЦ РАН</t>
  </si>
  <si>
    <t>/ Фаткуллина Л.Р.</t>
  </si>
  <si>
    <t>(подпись/расшифровка подписи)</t>
  </si>
  <si>
    <t xml:space="preserve">Приложение 3 к извещению о проведении электронного аукциона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</si>
</sst>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"/>
  </numFmts>
  <fonts count="16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49" fontId="15" fillId="0" borderId="14" xfId="0" applyNumberFormat="1" applyFont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2" fontId="2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</cellXfs>
  <cellStyles count="2">
    <cellStyle name="Обычный" xfId="0" builtinId="0"/>
    <cellStyle name="Обычный 3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30162</xdr:colOff>
      <xdr:row>4</xdr:row>
      <xdr:rowOff>1217613</xdr:rowOff>
    </xdr:from>
    <xdr:to>
      <xdr:col>10</xdr:col>
      <xdr:colOff>9525</xdr:colOff>
      <xdr:row>4</xdr:row>
      <xdr:rowOff>1693863</xdr:rowOff>
    </xdr:to>
    <xdr:pic>
      <xdr:nvPicPr>
        <xdr:cNvPr id="2473" name="Picture 1">
          <a:extLst>
            <a:ext uri="{FF2B5EF4-FFF2-40B4-BE49-F238E27FC236}">
              <a16:creationId xmlns:a16="http://schemas.microsoft.com/office/drawing/2014/main" id="{DDF31F3A-2A82-DA30-802D-CC7E5B5F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7687" y="3017838"/>
          <a:ext cx="140811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569912</xdr:colOff>
      <xdr:row>4</xdr:row>
      <xdr:rowOff>1306512</xdr:rowOff>
    </xdr:from>
    <xdr:to>
      <xdr:col>8</xdr:col>
      <xdr:colOff>755649</xdr:colOff>
      <xdr:row>5</xdr:row>
      <xdr:rowOff>1587</xdr:rowOff>
    </xdr:to>
    <xdr:pic>
      <xdr:nvPicPr>
        <xdr:cNvPr id="2474" name="Picture 2">
          <a:extLst>
            <a:ext uri="{FF2B5EF4-FFF2-40B4-BE49-F238E27FC236}">
              <a16:creationId xmlns:a16="http://schemas.microsoft.com/office/drawing/2014/main" id="{939F455D-F019-26B8-2C1A-2D016DB8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5287" y="3106737"/>
          <a:ext cx="1062037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58739</xdr:colOff>
      <xdr:row>4</xdr:row>
      <xdr:rowOff>1228725</xdr:rowOff>
    </xdr:from>
    <xdr:to>
      <xdr:col>10</xdr:col>
      <xdr:colOff>1866901</xdr:colOff>
      <xdr:row>4</xdr:row>
      <xdr:rowOff>1628775</xdr:rowOff>
    </xdr:to>
    <xdr:pic>
      <xdr:nvPicPr>
        <xdr:cNvPr id="2475" name="Picture 5">
          <a:extLst>
            <a:ext uri="{FF2B5EF4-FFF2-40B4-BE49-F238E27FC236}">
              <a16:creationId xmlns:a16="http://schemas.microsoft.com/office/drawing/2014/main" id="{B490C011-0C78-B481-F5CC-BE211893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5014" y="3019425"/>
          <a:ext cx="1808162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142875</xdr:colOff>
      <xdr:row>4</xdr:row>
      <xdr:rowOff>581025</xdr:rowOff>
    </xdr:from>
    <xdr:to>
      <xdr:col>10</xdr:col>
      <xdr:colOff>285750</xdr:colOff>
      <xdr:row>4</xdr:row>
      <xdr:rowOff>800100</xdr:rowOff>
    </xdr:to>
    <xdr:pic>
      <xdr:nvPicPr>
        <xdr:cNvPr id="2476" name="Picture 6">
          <a:extLst>
            <a:ext uri="{FF2B5EF4-FFF2-40B4-BE49-F238E27FC236}">
              <a16:creationId xmlns:a16="http://schemas.microsoft.com/office/drawing/2014/main" id="{114839CD-BE23-A41F-AAEB-1030DFEF9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644650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5</xdr:row>
      <xdr:rowOff>476250</xdr:rowOff>
    </xdr:from>
    <xdr:to>
      <xdr:col>10</xdr:col>
      <xdr:colOff>9525</xdr:colOff>
      <xdr:row>5</xdr:row>
      <xdr:rowOff>476250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FCF13D5-EE45-480A-97DC-B83847BC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4781550"/>
          <a:ext cx="1409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5</xdr:row>
      <xdr:rowOff>476250</xdr:rowOff>
    </xdr:from>
    <xdr:to>
      <xdr:col>9</xdr:col>
      <xdr:colOff>0</xdr:colOff>
      <xdr:row>5</xdr:row>
      <xdr:rowOff>476250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A18FBCB6-58DB-4D49-AF66-948CB9EA0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4229100"/>
          <a:ext cx="1057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38100</xdr:colOff>
      <xdr:row>5</xdr:row>
      <xdr:rowOff>476250</xdr:rowOff>
    </xdr:from>
    <xdr:to>
      <xdr:col>11</xdr:col>
      <xdr:colOff>0</xdr:colOff>
      <xdr:row>5</xdr:row>
      <xdr:rowOff>476250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6D04FC78-ABA8-4189-84CF-644DEDF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5181600"/>
          <a:ext cx="2085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238125</xdr:colOff>
      <xdr:row>5</xdr:row>
      <xdr:rowOff>476250</xdr:rowOff>
    </xdr:from>
    <xdr:to>
      <xdr:col>10</xdr:col>
      <xdr:colOff>381000</xdr:colOff>
      <xdr:row>5</xdr:row>
      <xdr:rowOff>476250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768B0A15-BB2C-40CE-9670-533690908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67800" y="4867275"/>
          <a:ext cx="142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view="pageBreakPreview" zoomScale="75" zoomScaleNormal="75" zoomScaleSheetLayoutView="75" workbookViewId="0">
      <selection activeCell="G1" sqref="G1:K1"/>
    </sheetView>
  </sheetViews>
  <sheetFormatPr defaultRowHeight="15" x14ac:dyDescent="0.25"/>
  <cols>
    <col min="1" max="1" width="13.140625" style="13" customWidth="1"/>
    <col min="2" max="2" width="25" style="24" customWidth="1"/>
    <col min="3" max="3" width="10.42578125" style="5" customWidth="1"/>
    <col min="4" max="4" width="8.7109375" style="5" customWidth="1"/>
    <col min="5" max="5" width="13.7109375" style="5" customWidth="1"/>
    <col min="6" max="6" width="14.28515625" style="5" customWidth="1"/>
    <col min="7" max="7" width="13.5703125" style="5" customWidth="1"/>
    <col min="8" max="8" width="14.85546875" style="5" customWidth="1"/>
    <col min="9" max="9" width="14.5703125" style="5" customWidth="1"/>
    <col min="10" max="10" width="15.28515625" style="5" customWidth="1"/>
    <col min="11" max="11" width="26.85546875" style="5" customWidth="1"/>
    <col min="12" max="12" width="18.7109375" style="5" customWidth="1"/>
    <col min="13" max="13" width="27.42578125" style="5" customWidth="1"/>
    <col min="14" max="14" width="19.28515625" style="5" customWidth="1"/>
    <col min="15" max="15" width="20.5703125" style="5" customWidth="1"/>
    <col min="16" max="16384" width="9.140625" style="5"/>
  </cols>
  <sheetData>
    <row r="1" spans="1:11" ht="36" customHeight="1" x14ac:dyDescent="0.25">
      <c r="A1" s="2"/>
      <c r="B1" s="3"/>
      <c r="C1" s="2"/>
      <c r="D1" s="2"/>
      <c r="E1" s="4"/>
      <c r="F1" s="4"/>
      <c r="G1" s="30" t="s">
        <v>25</v>
      </c>
      <c r="H1" s="30"/>
      <c r="I1" s="30"/>
      <c r="J1" s="30"/>
      <c r="K1" s="30"/>
    </row>
    <row r="2" spans="1:11" ht="21.75" customHeight="1" x14ac:dyDescent="0.25">
      <c r="A2" s="55" t="s">
        <v>9</v>
      </c>
      <c r="B2" s="55"/>
      <c r="C2" s="55"/>
      <c r="D2" s="55"/>
      <c r="E2" s="55"/>
      <c r="F2" s="55"/>
      <c r="G2" s="55"/>
      <c r="H2" s="55"/>
      <c r="I2" s="55"/>
      <c r="J2" s="55"/>
      <c r="K2" s="6"/>
    </row>
    <row r="3" spans="1:11" x14ac:dyDescent="0.25">
      <c r="A3" s="35" t="s">
        <v>10</v>
      </c>
      <c r="B3" s="36"/>
      <c r="C3" s="39" t="s">
        <v>11</v>
      </c>
      <c r="D3" s="40"/>
      <c r="E3" s="40"/>
      <c r="F3" s="40"/>
      <c r="G3" s="40"/>
      <c r="H3" s="40"/>
      <c r="I3" s="40"/>
      <c r="J3" s="40"/>
      <c r="K3" s="41"/>
    </row>
    <row r="4" spans="1:11" ht="57.75" customHeight="1" x14ac:dyDescent="0.25">
      <c r="A4" s="37"/>
      <c r="B4" s="38"/>
      <c r="C4" s="42"/>
      <c r="D4" s="43"/>
      <c r="E4" s="43"/>
      <c r="F4" s="43"/>
      <c r="G4" s="43"/>
      <c r="H4" s="43"/>
      <c r="I4" s="43"/>
      <c r="J4" s="43"/>
      <c r="K4" s="44"/>
    </row>
    <row r="5" spans="1:11" ht="137.25" customHeight="1" x14ac:dyDescent="0.25">
      <c r="A5" s="45" t="s">
        <v>14</v>
      </c>
      <c r="B5" s="45" t="s">
        <v>1</v>
      </c>
      <c r="C5" s="47" t="s">
        <v>0</v>
      </c>
      <c r="D5" s="47" t="s">
        <v>2</v>
      </c>
      <c r="E5" s="49" t="s">
        <v>3</v>
      </c>
      <c r="F5" s="50"/>
      <c r="G5" s="51"/>
      <c r="H5" s="52" t="s">
        <v>8</v>
      </c>
      <c r="I5" s="53"/>
      <c r="J5" s="54"/>
      <c r="K5" s="8" t="s">
        <v>6</v>
      </c>
    </row>
    <row r="6" spans="1:11" ht="153" customHeight="1" thickBot="1" x14ac:dyDescent="0.3">
      <c r="A6" s="46"/>
      <c r="B6" s="46"/>
      <c r="C6" s="48"/>
      <c r="D6" s="48"/>
      <c r="E6" s="27" t="s">
        <v>18</v>
      </c>
      <c r="F6" s="27" t="s">
        <v>19</v>
      </c>
      <c r="G6" s="27" t="s">
        <v>20</v>
      </c>
      <c r="H6" s="8" t="s">
        <v>12</v>
      </c>
      <c r="I6" s="8" t="s">
        <v>4</v>
      </c>
      <c r="J6" s="8" t="s">
        <v>13</v>
      </c>
      <c r="K6" s="7" t="s">
        <v>5</v>
      </c>
    </row>
    <row r="7" spans="1:11" ht="148.5" customHeight="1" thickBot="1" x14ac:dyDescent="0.3">
      <c r="A7" s="7">
        <v>1</v>
      </c>
      <c r="B7" s="28" t="s">
        <v>17</v>
      </c>
      <c r="C7" s="25" t="s">
        <v>15</v>
      </c>
      <c r="D7" s="25">
        <v>1</v>
      </c>
      <c r="E7" s="26">
        <v>1214060</v>
      </c>
      <c r="F7" s="26">
        <v>1337600</v>
      </c>
      <c r="G7" s="26">
        <v>1339340</v>
      </c>
      <c r="H7" s="9">
        <f>AVERAGE(E7:G7)</f>
        <v>1297000</v>
      </c>
      <c r="I7" s="11">
        <f>STDEV(E7:G7)</f>
        <v>71833.415622536006</v>
      </c>
      <c r="J7" s="12">
        <f>I7/H7</f>
        <v>5.5384283440659987E-2</v>
      </c>
      <c r="K7" s="10">
        <f>D7*SUM(E7:G7)/COLUMNS(E7:G7)</f>
        <v>1297000</v>
      </c>
    </row>
    <row r="8" spans="1:11" ht="24" customHeight="1" x14ac:dyDescent="0.25">
      <c r="A8" s="49" t="s">
        <v>7</v>
      </c>
      <c r="B8" s="51"/>
      <c r="C8" s="32">
        <f>SUM(K7:K7)</f>
        <v>1297000</v>
      </c>
      <c r="D8" s="33"/>
      <c r="E8" s="33"/>
      <c r="F8" s="33"/>
      <c r="G8" s="33"/>
      <c r="H8" s="33"/>
      <c r="I8" s="33"/>
      <c r="J8" s="33"/>
      <c r="K8" s="34"/>
    </row>
    <row r="9" spans="1:11" s="1" customFormat="1" ht="89.25" customHeight="1" x14ac:dyDescent="0.25">
      <c r="A9" s="56" t="s">
        <v>16</v>
      </c>
      <c r="B9" s="57"/>
      <c r="C9" s="57"/>
      <c r="D9" s="57"/>
      <c r="E9" s="57"/>
      <c r="F9" s="57"/>
      <c r="G9" s="57"/>
      <c r="H9" s="57"/>
      <c r="I9" s="57"/>
      <c r="J9" s="57"/>
      <c r="K9" s="57"/>
    </row>
    <row r="10" spans="1:11" ht="17.25" hidden="1" customHeight="1" x14ac:dyDescent="0.25">
      <c r="B10" s="14"/>
      <c r="C10" s="15"/>
      <c r="D10" s="15"/>
      <c r="E10" s="15"/>
      <c r="F10" s="15"/>
      <c r="G10" s="15"/>
      <c r="H10" s="16"/>
      <c r="I10" s="31"/>
      <c r="J10" s="31"/>
      <c r="K10" s="17"/>
    </row>
    <row r="11" spans="1:11" s="1" customFormat="1" ht="27" customHeight="1" x14ac:dyDescent="0.25">
      <c r="A11" s="13"/>
      <c r="B11" s="14" t="s">
        <v>21</v>
      </c>
      <c r="C11" s="15"/>
      <c r="D11" s="15"/>
      <c r="E11" s="15"/>
      <c r="F11" s="15"/>
      <c r="G11" s="15"/>
      <c r="H11" s="16"/>
      <c r="I11" s="31"/>
      <c r="J11" s="31"/>
      <c r="K11" s="17"/>
    </row>
    <row r="12" spans="1:11" s="1" customFormat="1" ht="26.25" customHeight="1" x14ac:dyDescent="0.25">
      <c r="A12" s="13"/>
      <c r="B12" s="14" t="s">
        <v>22</v>
      </c>
      <c r="C12" s="16"/>
      <c r="D12" s="16"/>
      <c r="E12" s="16"/>
      <c r="F12" s="16"/>
      <c r="G12" s="16"/>
      <c r="H12" s="16"/>
      <c r="I12" s="17"/>
      <c r="J12" s="17"/>
      <c r="K12" s="17"/>
    </row>
    <row r="13" spans="1:11" ht="9.75" hidden="1" customHeight="1" x14ac:dyDescent="0.25">
      <c r="A13" s="18"/>
      <c r="B13" s="19"/>
      <c r="H13" s="20"/>
      <c r="I13" s="21"/>
      <c r="J13" s="21"/>
      <c r="K13" s="15"/>
    </row>
    <row r="14" spans="1:11" ht="27.75" customHeight="1" x14ac:dyDescent="0.25">
      <c r="A14" s="18"/>
      <c r="B14" s="29" t="s">
        <v>23</v>
      </c>
      <c r="E14" s="18"/>
      <c r="F14" s="18"/>
      <c r="G14" s="22"/>
      <c r="H14" s="21"/>
      <c r="I14" s="1"/>
      <c r="J14" s="23"/>
      <c r="K14" s="1"/>
    </row>
    <row r="15" spans="1:11" ht="39.75" customHeight="1" x14ac:dyDescent="0.25">
      <c r="B15" s="14" t="s">
        <v>24</v>
      </c>
      <c r="C15" s="18"/>
      <c r="E15" s="18"/>
      <c r="F15" s="18"/>
      <c r="G15" s="22"/>
      <c r="H15" s="1"/>
      <c r="I15" s="1"/>
      <c r="J15" s="1"/>
      <c r="K15" s="1"/>
    </row>
    <row r="16" spans="1:11" x14ac:dyDescent="0.25">
      <c r="A16" s="18"/>
      <c r="B16" s="19"/>
      <c r="H16" s="20"/>
      <c r="K16" s="15"/>
    </row>
    <row r="17" spans="1:11" x14ac:dyDescent="0.25">
      <c r="A17" s="18"/>
      <c r="B17" s="19"/>
      <c r="C17" s="18"/>
      <c r="E17" s="18"/>
      <c r="F17" s="18"/>
      <c r="G17" s="22"/>
      <c r="H17" s="21"/>
      <c r="I17" s="1"/>
      <c r="J17" s="23"/>
      <c r="K17" s="1"/>
    </row>
    <row r="18" spans="1:11" x14ac:dyDescent="0.25">
      <c r="C18" s="18"/>
      <c r="E18" s="18"/>
      <c r="F18" s="18"/>
      <c r="G18" s="22"/>
      <c r="H18" s="21"/>
      <c r="I18" s="1"/>
      <c r="J18" s="23"/>
      <c r="K18" s="1"/>
    </row>
    <row r="19" spans="1:11" x14ac:dyDescent="0.25">
      <c r="H19" s="20"/>
      <c r="K19" s="15"/>
    </row>
    <row r="20" spans="1:11" x14ac:dyDescent="0.25">
      <c r="H20" s="21"/>
      <c r="I20" s="1"/>
    </row>
  </sheetData>
  <mergeCells count="15">
    <mergeCell ref="G1:K1"/>
    <mergeCell ref="I11:J11"/>
    <mergeCell ref="I10:J10"/>
    <mergeCell ref="C8:K8"/>
    <mergeCell ref="A3:B4"/>
    <mergeCell ref="C3:K4"/>
    <mergeCell ref="B5:B6"/>
    <mergeCell ref="C5:C6"/>
    <mergeCell ref="D5:D6"/>
    <mergeCell ref="E5:G5"/>
    <mergeCell ref="H5:J5"/>
    <mergeCell ref="A2:J2"/>
    <mergeCell ref="A5:A6"/>
    <mergeCell ref="A8:B8"/>
    <mergeCell ref="A9:K9"/>
  </mergeCells>
  <phoneticPr fontId="1" type="noConversion"/>
  <pageMargins left="0.47244094488188981" right="0.47244094488188981" top="0.27559055118110237" bottom="0.15748031496062992" header="0.15748031496062992" footer="0.31496062992125984"/>
  <pageSetup paperSize="9" scale="7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1</cp:lastModifiedBy>
  <cp:lastPrinted>2026-05-19T07:21:09Z</cp:lastPrinted>
  <dcterms:created xsi:type="dcterms:W3CDTF">2014-01-15T18:15:09Z</dcterms:created>
  <dcterms:modified xsi:type="dcterms:W3CDTF">2026-05-19T07:21:23Z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49e371b6-56f7-4f86-a672-223374194ede</vt:lpwstr>
  </property>
</Properties>
</file>