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6DD3010C-D7EA-455D-9736-91DEFA0F1AE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Анализ рынка " sheetId="3" r:id="rId1"/>
  </sheets>
  <definedNames>
    <definedName name="_xlnm.Print_Area" localSheetId="0">'Анализ рынка '!$A$1:$L$36</definedName>
  </definedName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3" l="1"/>
  <c r="L18" i="3" s="1"/>
  <c r="K9" i="3"/>
  <c r="L9" i="3" s="1"/>
  <c r="K10" i="3"/>
  <c r="L10" i="3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8" i="3" l="1"/>
  <c r="L8" i="3" l="1"/>
  <c r="L29" i="3" l="1"/>
</calcChain>
</file>

<file path=xl/sharedStrings.xml><?xml version="1.0" encoding="utf-8"?>
<sst xmlns="http://schemas.openxmlformats.org/spreadsheetml/2006/main" count="56" uniqueCount="31">
  <si>
    <t>№ п/п</t>
  </si>
  <si>
    <t>Ед. изм.</t>
  </si>
  <si>
    <t>Кол-во</t>
  </si>
  <si>
    <t>Основные характеристики объекта закупки</t>
  </si>
  <si>
    <t>Объект закупки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</si>
  <si>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</si>
  <si>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(подпись/расшифровка подписи)            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</si>
  <si>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</si>
  <si>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</si>
  <si>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Предмет контракта: </t>
  </si>
  <si>
    <t>Лазурко С.В.</t>
  </si>
  <si>
    <t xml:space="preserve">НМЦД (руб.)                  </t>
  </si>
  <si>
    <t>Обоснование начальной (максимальной) цены договора</t>
  </si>
  <si>
    <r>
      <t xml:space="preserve">Используемый метод определения НМЦД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</si>
  <si>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>В соответсвии с описанием объекта закупки</t>
  </si>
  <si>
    <t>штука</t>
  </si>
  <si>
    <t>Поставка учебного оборудования</t>
  </si>
  <si>
    <t>Учебное оборудование для организации мобильного рабочего места ОКПД2 32.99.53.111</t>
  </si>
  <si>
    <t>Модуль организации безопасной рабочей зоны при механической обработке материалов ОКПД2 32.99.53.131</t>
  </si>
  <si>
    <t>Модуль подготовки и подачи сжатой рабочей среды ОКПД2  32.99.53.131</t>
  </si>
  <si>
    <t>Учебно-практический модуль для выполнения операций ручной обработки, сборки и технического обслуживания ОКПд2   32.99.53.111</t>
  </si>
  <si>
    <t>Учебное оборудование по освоению операций подготовки и финишной обработки поверхностей ОКПД2 32.99.53.111</t>
  </si>
  <si>
    <t>Учебно-практический комплекс для изучения процессов ручной механической обработки ОКПД2 32.99.53.111</t>
  </si>
  <si>
    <t>Учебное оборудование по отработке навыков программируемой обработки материалов с высокой точностью ОКПД2 32.99.53.111</t>
  </si>
  <si>
    <t>Учебное оборудование по освоению программируемой обработки и формированию деталей сложного профиля ОКПд2    32.99.53.111</t>
  </si>
  <si>
    <t>Учебно-практический модуль для выполнения операций ручной обработки ОКПд2 32.99.53.111</t>
  </si>
  <si>
    <t>Учебно-практический комплекс для освоения операций КРОМОЧНОГО формообразования ОКПД2 32.99.53.111</t>
  </si>
  <si>
    <t>Цена единицы продукции, указанная в источнике №1, (руб.).
Реквизиты источника: Источник № 1 КП  №бн  от 22.05.2026</t>
  </si>
  <si>
    <t>Цена единицы продукции, указанная в источнике №2, (руб.).
Реквизиты источника: Источник № 2  КП №бн от 22.05.2026</t>
  </si>
  <si>
    <t>Цена единицы продукции, указанная в источнике №3, (руб.).
Реквизиты источника: Источник № 3  КП №бн от 22.05.2026</t>
  </si>
  <si>
    <t>Дата подготовки обоснования НМЦК:        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</si>
</sst>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 shrinkToFit="1"/>
    </xf>
    <xf numFmtId="2" fontId="2" fillId="0" borderId="0" xfId="0" applyNumberFormat="1" applyFont="1" applyAlignme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13" zoomScale="85" zoomScaleNormal="85" workbookViewId="0">
      <selection activeCell="A31" sqref="A31"/>
    </sheetView>
  </sheetViews>
  <sheetFormatPr defaultRowHeight="15" x14ac:dyDescent="0.25"/>
  <cols>
    <col min="1" max="1" width="4.5703125" style="10" customWidth="1"/>
    <col min="2" max="2" width="44.28515625" style="10" customWidth="1"/>
    <col min="3" max="3" width="29.5703125" style="10" customWidth="1"/>
    <col min="4" max="5" width="9.140625" style="10"/>
    <col min="6" max="8" width="16.42578125" style="10" customWidth="1"/>
    <col min="9" max="10" width="16.42578125" style="10" hidden="1" customWidth="1"/>
    <col min="11" max="11" width="13.42578125" style="10" customWidth="1"/>
    <col min="12" max="12" width="19.5703125" style="10" customWidth="1"/>
    <col min="13" max="16384" width="9.140625" style="10"/>
  </cols>
  <sheetData>
    <row r="1" spans="1:12" ht="16.5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x14ac:dyDescent="0.25">
      <c r="A2" s="3"/>
    </row>
    <row r="3" spans="1:12" ht="16.5" customHeight="1" x14ac:dyDescent="0.25">
      <c r="A3" s="29" t="s">
        <v>9</v>
      </c>
      <c r="B3" s="29"/>
      <c r="C3" s="27" t="s">
        <v>16</v>
      </c>
      <c r="D3" s="28"/>
      <c r="E3" s="28"/>
      <c r="F3" s="28"/>
      <c r="G3" s="28"/>
      <c r="H3" s="28"/>
      <c r="I3" s="28"/>
      <c r="J3" s="28"/>
      <c r="K3" s="28"/>
      <c r="L3" s="28"/>
    </row>
    <row r="4" spans="1:12" ht="41.25" customHeight="1" x14ac:dyDescent="0.25">
      <c r="A4" s="29"/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15.75" x14ac:dyDescent="0.25">
      <c r="A5" s="3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5.75" x14ac:dyDescent="0.25">
      <c r="A6" s="4"/>
      <c r="B6" s="2"/>
      <c r="C6" s="1"/>
      <c r="D6" s="1"/>
      <c r="E6" s="1"/>
      <c r="F6" s="4"/>
      <c r="G6" s="4"/>
      <c r="H6" s="4"/>
      <c r="I6" s="4"/>
      <c r="J6" s="4"/>
      <c r="K6" s="5"/>
      <c r="L6" s="5"/>
    </row>
    <row r="7" spans="1:12" ht="256.5" customHeight="1" x14ac:dyDescent="0.25">
      <c r="A7" s="6" t="s">
        <v>0</v>
      </c>
      <c r="B7" s="19" t="s">
        <v>4</v>
      </c>
      <c r="C7" s="6" t="s">
        <v>3</v>
      </c>
      <c r="D7" s="6" t="s">
        <v>1</v>
      </c>
      <c r="E7" s="6" t="s">
        <v>2</v>
      </c>
      <c r="F7" s="6" t="s">
        <v>27</v>
      </c>
      <c r="G7" s="6" t="s">
        <v>28</v>
      </c>
      <c r="H7" s="6" t="s">
        <v>29</v>
      </c>
      <c r="I7" s="6"/>
      <c r="J7" s="6"/>
      <c r="K7" s="16" t="s">
        <v>8</v>
      </c>
      <c r="L7" s="6" t="s">
        <v>11</v>
      </c>
    </row>
    <row r="8" spans="1:12" ht="111" customHeight="1" x14ac:dyDescent="0.25">
      <c r="A8" s="17">
        <v>1</v>
      </c>
      <c r="B8" s="21" t="s">
        <v>17</v>
      </c>
      <c r="C8" s="22" t="s">
        <v>14</v>
      </c>
      <c r="D8" s="6" t="s">
        <v>15</v>
      </c>
      <c r="E8" s="6">
        <v>1</v>
      </c>
      <c r="F8" s="24">
        <v>20203.919999999998</v>
      </c>
      <c r="G8" s="24">
        <v>20408</v>
      </c>
      <c r="H8" s="24">
        <v>20612.080000000002</v>
      </c>
      <c r="I8" s="6"/>
      <c r="J8" s="6"/>
      <c r="K8" s="9">
        <f>AVERAGE(F8:J8)</f>
        <v>20408</v>
      </c>
      <c r="L8" s="14">
        <f>E8*K8</f>
        <v>20408</v>
      </c>
    </row>
    <row r="9" spans="1:12" ht="52.5" customHeight="1" x14ac:dyDescent="0.25">
      <c r="A9" s="17">
        <v>2</v>
      </c>
      <c r="B9" s="21" t="s">
        <v>18</v>
      </c>
      <c r="C9" s="22" t="s">
        <v>14</v>
      </c>
      <c r="D9" s="6" t="s">
        <v>15</v>
      </c>
      <c r="E9" s="6">
        <v>1</v>
      </c>
      <c r="F9" s="24">
        <v>43380.81</v>
      </c>
      <c r="G9" s="24">
        <v>43819</v>
      </c>
      <c r="H9" s="6">
        <v>44257.19</v>
      </c>
      <c r="I9" s="6"/>
      <c r="J9" s="6"/>
      <c r="K9" s="9">
        <f t="shared" ref="K9:K17" si="0">AVERAGE(F9:J9)</f>
        <v>43819</v>
      </c>
      <c r="L9" s="14">
        <f t="shared" ref="L9:L17" si="1">E9*K9</f>
        <v>43819</v>
      </c>
    </row>
    <row r="10" spans="1:12" ht="65.25" customHeight="1" x14ac:dyDescent="0.25">
      <c r="A10" s="17">
        <v>3</v>
      </c>
      <c r="B10" s="21" t="s">
        <v>23</v>
      </c>
      <c r="C10" s="22" t="s">
        <v>14</v>
      </c>
      <c r="D10" s="6" t="s">
        <v>15</v>
      </c>
      <c r="E10" s="6">
        <v>1</v>
      </c>
      <c r="F10" s="24">
        <v>376647.48</v>
      </c>
      <c r="G10" s="24">
        <v>380452</v>
      </c>
      <c r="H10" s="6">
        <v>384256.52</v>
      </c>
      <c r="I10" s="6"/>
      <c r="J10" s="6"/>
      <c r="K10" s="9">
        <f t="shared" si="0"/>
        <v>380452</v>
      </c>
      <c r="L10" s="14">
        <f t="shared" si="1"/>
        <v>380452</v>
      </c>
    </row>
    <row r="11" spans="1:12" ht="33.75" customHeight="1" x14ac:dyDescent="0.25">
      <c r="A11" s="18">
        <v>4</v>
      </c>
      <c r="B11" s="21" t="s">
        <v>19</v>
      </c>
      <c r="C11" s="22" t="s">
        <v>14</v>
      </c>
      <c r="D11" s="6" t="s">
        <v>15</v>
      </c>
      <c r="E11" s="12">
        <v>1</v>
      </c>
      <c r="F11" s="15">
        <v>31248.36</v>
      </c>
      <c r="G11" s="15">
        <v>31564</v>
      </c>
      <c r="H11" s="14">
        <v>31879.64</v>
      </c>
      <c r="I11" s="14"/>
      <c r="J11" s="14"/>
      <c r="K11" s="9">
        <f t="shared" si="0"/>
        <v>31564</v>
      </c>
      <c r="L11" s="14">
        <f t="shared" si="1"/>
        <v>31564</v>
      </c>
    </row>
    <row r="12" spans="1:12" ht="60" customHeight="1" x14ac:dyDescent="0.25">
      <c r="A12" s="17">
        <v>5</v>
      </c>
      <c r="B12" s="23" t="s">
        <v>20</v>
      </c>
      <c r="C12" s="22" t="s">
        <v>14</v>
      </c>
      <c r="D12" s="6" t="s">
        <v>15</v>
      </c>
      <c r="E12" s="12">
        <v>5</v>
      </c>
      <c r="F12" s="15">
        <v>16452.810000000001</v>
      </c>
      <c r="G12" s="15">
        <v>16619</v>
      </c>
      <c r="H12" s="14">
        <v>16785.189999999999</v>
      </c>
      <c r="I12" s="14"/>
      <c r="J12" s="14"/>
      <c r="K12" s="9">
        <f t="shared" si="0"/>
        <v>16619</v>
      </c>
      <c r="L12" s="14">
        <f t="shared" si="1"/>
        <v>83095</v>
      </c>
    </row>
    <row r="13" spans="1:12" ht="49.5" customHeight="1" x14ac:dyDescent="0.25">
      <c r="A13" s="18">
        <v>6</v>
      </c>
      <c r="B13" s="23" t="s">
        <v>26</v>
      </c>
      <c r="C13" s="22" t="s">
        <v>14</v>
      </c>
      <c r="D13" s="6" t="s">
        <v>15</v>
      </c>
      <c r="E13" s="12">
        <v>5</v>
      </c>
      <c r="F13" s="15">
        <v>17195.310000000001</v>
      </c>
      <c r="G13" s="15">
        <v>17369</v>
      </c>
      <c r="H13" s="14">
        <v>17542.689999999999</v>
      </c>
      <c r="I13" s="14"/>
      <c r="J13" s="14"/>
      <c r="K13" s="9">
        <f t="shared" si="0"/>
        <v>17369</v>
      </c>
      <c r="L13" s="14">
        <f t="shared" si="1"/>
        <v>86845</v>
      </c>
    </row>
    <row r="14" spans="1:12" ht="60.75" customHeight="1" x14ac:dyDescent="0.25">
      <c r="A14" s="17">
        <v>7</v>
      </c>
      <c r="B14" s="23" t="s">
        <v>21</v>
      </c>
      <c r="C14" s="22" t="s">
        <v>14</v>
      </c>
      <c r="D14" s="6" t="s">
        <v>15</v>
      </c>
      <c r="E14" s="12">
        <v>5</v>
      </c>
      <c r="F14" s="15">
        <v>6937.92</v>
      </c>
      <c r="G14" s="15">
        <v>7008</v>
      </c>
      <c r="H14" s="14">
        <v>7078.08</v>
      </c>
      <c r="I14" s="14"/>
      <c r="J14" s="14"/>
      <c r="K14" s="9">
        <f t="shared" si="0"/>
        <v>7008</v>
      </c>
      <c r="L14" s="14">
        <f t="shared" si="1"/>
        <v>35040</v>
      </c>
    </row>
    <row r="15" spans="1:12" ht="50.25" customHeight="1" x14ac:dyDescent="0.25">
      <c r="A15" s="18">
        <v>8</v>
      </c>
      <c r="B15" s="23" t="s">
        <v>22</v>
      </c>
      <c r="C15" s="22" t="s">
        <v>14</v>
      </c>
      <c r="D15" s="6" t="s">
        <v>15</v>
      </c>
      <c r="E15" s="12">
        <v>5</v>
      </c>
      <c r="F15" s="15">
        <v>5047.0200000000004</v>
      </c>
      <c r="G15" s="15">
        <v>5098</v>
      </c>
      <c r="H15" s="14">
        <v>5148.9799999999996</v>
      </c>
      <c r="I15" s="14"/>
      <c r="J15" s="14"/>
      <c r="K15" s="9">
        <f t="shared" si="0"/>
        <v>5098</v>
      </c>
      <c r="L15" s="14">
        <f t="shared" si="1"/>
        <v>25490</v>
      </c>
    </row>
    <row r="16" spans="1:12" ht="63" customHeight="1" x14ac:dyDescent="0.25">
      <c r="A16" s="17">
        <v>9</v>
      </c>
      <c r="B16" s="23" t="s">
        <v>23</v>
      </c>
      <c r="C16" s="22" t="s">
        <v>14</v>
      </c>
      <c r="D16" s="6" t="s">
        <v>15</v>
      </c>
      <c r="E16" s="12">
        <v>1</v>
      </c>
      <c r="F16" s="15">
        <v>357293.97</v>
      </c>
      <c r="G16" s="15">
        <v>360903</v>
      </c>
      <c r="H16" s="14">
        <v>364512.03</v>
      </c>
      <c r="I16" s="14"/>
      <c r="J16" s="14"/>
      <c r="K16" s="9">
        <f t="shared" si="0"/>
        <v>360903</v>
      </c>
      <c r="L16" s="14">
        <f t="shared" si="1"/>
        <v>360903</v>
      </c>
    </row>
    <row r="17" spans="1:12" ht="59.25" customHeight="1" x14ac:dyDescent="0.25">
      <c r="A17" s="18">
        <v>10</v>
      </c>
      <c r="B17" s="23" t="s">
        <v>24</v>
      </c>
      <c r="C17" s="22" t="s">
        <v>14</v>
      </c>
      <c r="D17" s="6" t="s">
        <v>15</v>
      </c>
      <c r="E17" s="12">
        <v>1</v>
      </c>
      <c r="F17" s="15">
        <v>409398.66</v>
      </c>
      <c r="G17" s="15">
        <v>413534</v>
      </c>
      <c r="H17" s="14">
        <v>417669.34</v>
      </c>
      <c r="I17" s="14"/>
      <c r="J17" s="14"/>
      <c r="K17" s="9">
        <f t="shared" si="0"/>
        <v>413534</v>
      </c>
      <c r="L17" s="14">
        <f t="shared" si="1"/>
        <v>413534</v>
      </c>
    </row>
    <row r="18" spans="1:12" ht="48" customHeight="1" x14ac:dyDescent="0.25">
      <c r="A18" s="17">
        <v>11</v>
      </c>
      <c r="B18" s="23" t="s">
        <v>25</v>
      </c>
      <c r="C18" s="22" t="s">
        <v>14</v>
      </c>
      <c r="D18" s="6" t="s">
        <v>15</v>
      </c>
      <c r="E18" s="12">
        <v>1</v>
      </c>
      <c r="F18" s="15">
        <v>18659.52</v>
      </c>
      <c r="G18" s="15">
        <v>18848</v>
      </c>
      <c r="H18" s="14">
        <v>19036.48</v>
      </c>
      <c r="I18" s="14"/>
      <c r="J18" s="14"/>
      <c r="K18" s="9">
        <f>AVERAGE(F18:J18)</f>
        <v>18848</v>
      </c>
      <c r="L18" s="14">
        <f>E18*K18</f>
        <v>18848</v>
      </c>
    </row>
    <row r="19" spans="1:12" ht="30" hidden="1" customHeight="1" x14ac:dyDescent="0.25">
      <c r="A19" s="18">
        <v>12</v>
      </c>
      <c r="C19" s="22" t="s">
        <v>14</v>
      </c>
      <c r="D19" s="6" t="s">
        <v>15</v>
      </c>
      <c r="E19" s="12"/>
      <c r="F19" s="15"/>
      <c r="G19" s="15"/>
      <c r="H19" s="14"/>
      <c r="I19" s="14"/>
      <c r="J19" s="14"/>
      <c r="K19" s="9"/>
      <c r="L19" s="14"/>
    </row>
    <row r="20" spans="1:12" ht="6.75" hidden="1" customHeight="1" x14ac:dyDescent="0.25">
      <c r="A20" s="17">
        <v>13</v>
      </c>
      <c r="C20" s="22" t="s">
        <v>14</v>
      </c>
      <c r="D20" s="6" t="s">
        <v>15</v>
      </c>
      <c r="E20" s="12"/>
      <c r="F20" s="15"/>
      <c r="G20" s="15"/>
      <c r="H20" s="14"/>
      <c r="I20" s="14"/>
      <c r="J20" s="14"/>
      <c r="K20" s="9"/>
      <c r="L20" s="14"/>
    </row>
    <row r="21" spans="1:12" ht="31.5" hidden="1" customHeight="1" x14ac:dyDescent="0.25">
      <c r="A21" s="18">
        <v>14</v>
      </c>
      <c r="B21" s="23"/>
      <c r="C21" s="22"/>
      <c r="D21" s="6"/>
      <c r="E21" s="12"/>
      <c r="F21" s="15"/>
      <c r="G21" s="15"/>
      <c r="H21" s="14"/>
      <c r="I21" s="14"/>
      <c r="J21" s="14"/>
      <c r="K21" s="9"/>
      <c r="L21" s="14"/>
    </row>
    <row r="22" spans="1:12" ht="30" hidden="1" customHeight="1" x14ac:dyDescent="0.25">
      <c r="A22" s="17">
        <v>15</v>
      </c>
      <c r="B22" s="23"/>
      <c r="C22" s="22"/>
      <c r="D22" s="6"/>
      <c r="E22" s="12"/>
      <c r="F22" s="15"/>
      <c r="G22" s="15"/>
      <c r="H22" s="14"/>
      <c r="I22" s="14"/>
      <c r="J22" s="14"/>
      <c r="K22" s="9"/>
      <c r="L22" s="14"/>
    </row>
    <row r="23" spans="1:12" ht="30" hidden="1" customHeight="1" x14ac:dyDescent="0.25">
      <c r="A23" s="18">
        <v>16</v>
      </c>
      <c r="B23" s="23"/>
      <c r="C23" s="22"/>
      <c r="D23" s="6"/>
      <c r="E23" s="12"/>
      <c r="F23" s="15"/>
      <c r="G23" s="15"/>
      <c r="H23" s="14"/>
      <c r="I23" s="14"/>
      <c r="J23" s="14"/>
      <c r="K23" s="9"/>
      <c r="L23" s="14"/>
    </row>
    <row r="24" spans="1:12" ht="30" hidden="1" customHeight="1" x14ac:dyDescent="0.25">
      <c r="A24" s="17">
        <v>17</v>
      </c>
      <c r="B24" s="23"/>
      <c r="C24" s="22"/>
      <c r="D24" s="6"/>
      <c r="E24" s="12"/>
      <c r="F24" s="15"/>
      <c r="G24" s="15"/>
      <c r="H24" s="14"/>
      <c r="I24" s="14"/>
      <c r="J24" s="14"/>
      <c r="K24" s="9"/>
      <c r="L24" s="14"/>
    </row>
    <row r="25" spans="1:12" ht="30" hidden="1" customHeight="1" x14ac:dyDescent="0.25">
      <c r="A25" s="18">
        <v>18</v>
      </c>
      <c r="B25" s="23"/>
      <c r="C25" s="22"/>
      <c r="D25" s="6"/>
      <c r="E25" s="12"/>
      <c r="F25" s="15"/>
      <c r="G25" s="15"/>
      <c r="H25" s="14"/>
      <c r="I25" s="14"/>
      <c r="J25" s="14"/>
      <c r="K25" s="9"/>
      <c r="L25" s="14"/>
    </row>
    <row r="26" spans="1:12" ht="30" hidden="1" customHeight="1" x14ac:dyDescent="0.25">
      <c r="A26" s="17">
        <v>19</v>
      </c>
      <c r="B26" s="23"/>
      <c r="C26" s="22"/>
      <c r="D26" s="6"/>
      <c r="E26" s="12"/>
      <c r="F26" s="15"/>
      <c r="G26" s="15"/>
      <c r="H26" s="14"/>
      <c r="I26" s="14"/>
      <c r="J26" s="14"/>
      <c r="K26" s="9"/>
      <c r="L26" s="14"/>
    </row>
    <row r="27" spans="1:12" ht="30" hidden="1" customHeight="1" x14ac:dyDescent="0.25">
      <c r="A27" s="18">
        <v>20</v>
      </c>
      <c r="B27" s="23"/>
      <c r="C27" s="22"/>
      <c r="D27" s="6"/>
      <c r="E27" s="12"/>
      <c r="F27" s="15"/>
      <c r="G27" s="15"/>
      <c r="H27" s="14"/>
      <c r="I27" s="14"/>
      <c r="J27" s="14"/>
      <c r="K27" s="9"/>
      <c r="L27" s="14"/>
    </row>
    <row r="28" spans="1:12" ht="30" hidden="1" customHeight="1" x14ac:dyDescent="0.25">
      <c r="A28" s="17">
        <v>21</v>
      </c>
      <c r="B28" s="23"/>
      <c r="C28" s="22"/>
      <c r="D28" s="6"/>
      <c r="E28" s="12"/>
      <c r="F28" s="15"/>
      <c r="G28" s="15"/>
      <c r="H28" s="14"/>
      <c r="I28" s="14"/>
      <c r="J28" s="14"/>
      <c r="K28" s="9"/>
      <c r="L28" s="14"/>
    </row>
    <row r="29" spans="1:12" ht="15.75" x14ac:dyDescent="0.25">
      <c r="A29" s="7"/>
      <c r="B29" s="20" t="s">
        <v>7</v>
      </c>
      <c r="C29" s="7"/>
      <c r="D29" s="7"/>
      <c r="E29" s="13"/>
      <c r="F29" s="9"/>
      <c r="G29" s="9"/>
      <c r="H29" s="9"/>
      <c r="I29" s="9"/>
      <c r="J29" s="9"/>
      <c r="K29" s="8"/>
      <c r="L29" s="9">
        <f>SUM(L8:L28)</f>
        <v>1499998</v>
      </c>
    </row>
    <row r="31" spans="1:12" x14ac:dyDescent="0.25">
      <c r="A31" s="11" t="s">
        <v>30</v>
      </c>
    </row>
    <row r="33" spans="1:6" x14ac:dyDescent="0.25">
      <c r="A33" s="10" t="s">
        <v>5</v>
      </c>
    </row>
    <row r="35" spans="1:6" x14ac:dyDescent="0.25">
      <c r="A35" s="10" t="s">
        <v>10</v>
      </c>
    </row>
    <row r="36" spans="1:6" x14ac:dyDescent="0.25">
      <c r="A36" s="10" t="s">
        <v>6</v>
      </c>
    </row>
    <row r="40" spans="1:6" x14ac:dyDescent="0.25">
      <c r="F40" s="25"/>
    </row>
    <row r="41" spans="1:6" x14ac:dyDescent="0.25">
      <c r="F41" s="25"/>
    </row>
  </sheetData>
  <mergeCells count="3">
    <mergeCell ref="A1:L1"/>
    <mergeCell ref="C3:L4"/>
    <mergeCell ref="A3:B4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</vt:lpstr>
      <vt:lpstr>'Анализ рынка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2026-05-23T02:13:32Z</dcterms:modified>
</cp:coreProperties>
</file>