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zzzz\OneDrive\Рабочий стол\Котельная А-Д\"/>
    </mc:Choice>
  </mc:AlternateContent>
  <bookViews>
    <workbookView xWindow="0" yWindow="0" windowWidth="28800" windowHeight="11505"/>
  </bookViews>
  <sheets>
    <sheet name="Лист2" sheetId="13" r:id="rId1"/>
  </sheets>
  <definedNames>
    <definedName name="_xlnm._FilterDatabase" localSheetId="0" hidden="1">Лист2!$A$8:$N$11</definedName>
    <definedName name="_xlnm.Print_Titles" localSheetId="0">Лист2!$1:$8</definedName>
    <definedName name="_xlnm.Print_Area" localSheetId="0">Лист2!$A$1:$N$15</definedName>
  </definedNames>
  <calcPr calcId="162913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3" l="1"/>
  <c r="N9" i="13"/>
  <c r="L9" i="13"/>
  <c r="M9" i="13"/>
  <c r="N11" i="13"/>
</calcChain>
</file>

<file path=xl/sharedStrings.xml><?xml version="1.0" encoding="utf-8"?>
<sst xmlns="http://schemas.openxmlformats.org/spreadsheetml/2006/main" count="19" uniqueCount="19">
  <si>
    <t>за ед.</t>
  </si>
  <si>
    <t>кол-во</t>
  </si>
  <si>
    <t>коэф-т вариации, %</t>
  </si>
  <si>
    <t>Наименование товаров, работ, услуг</t>
  </si>
  <si>
    <t>ИТОГО:</t>
  </si>
  <si>
    <t>№ п/п</t>
  </si>
  <si>
    <t>Коммерческое предложение 4</t>
  </si>
  <si>
    <t>Коммерческое предложение 5</t>
  </si>
  <si>
    <t>НМЦК, руб.</t>
  </si>
  <si>
    <t>1</t>
  </si>
  <si>
    <t>Коммерческое предложение 6</t>
  </si>
  <si>
    <t>Коммерческое предложение 7</t>
  </si>
  <si>
    <t>Обоснование начальной (максимальной) цены закупки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</si>
  <si>
    <t xml:space="preserve">Задание
застройщика (технического заказчика) на проектирование объекта капитального строительства, которого осуществляются с привлечением средств бюджетной системы Российской Федерации
«Строительство котельной в г. Ак-Довурак, Республика Тыва»
</t>
  </si>
  <si>
    <t>Коммерческое предложение 1, № 41 от 12.03.2026г</t>
  </si>
  <si>
    <t>Коммерческое предложение 3, № 80 от 30.04.2026</t>
  </si>
  <si>
    <t>Метод сопоставимых рыночных цен: для определения НМЦ закупки применялся запрос коммерческих предложений.</t>
  </si>
  <si>
    <t>Коммерческое предложение 2 № б/н от 12.03.2026</t>
  </si>
  <si>
    <t>Предмет контракта: Разработка проектно-сметной документации объекта «Строительство котельной г. Ак-Довурак, Республика Тыва». С учетом положений статьи 34 Бюджетного кодекса Российской Федерации, регламентирующей принцип эффективности использования денежных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объема средств (результативности)) начальная (максимальная) цена договора устанавливается в размере 50 000 000 (Пятьдесят миллионов)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</si>
</sst>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Alignment="0"/>
  </cellStyleXfs>
  <cellXfs count="47">
    <xf numFmtId="0" fontId="0" fillId="0" borderId="0" xfId="0"/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left" wrapText="1"/>
    </xf>
    <xf numFmtId="1" fontId="1" fillId="0" borderId="0" xfId="0" applyNumberFormat="1" applyFont="1" applyFill="1" applyAlignment="1">
      <alignment horizontal="center" wrapText="1"/>
    </xf>
    <xf numFmtId="4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4" fontId="0" fillId="0" borderId="7" xfId="0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2" fontId="0" fillId="0" borderId="0" xfId="0" applyNumberFormat="1" applyFont="1" applyFill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9" fillId="0" borderId="0" xfId="0" applyNumberFormat="1" applyFont="1" applyFill="1" applyAlignment="1">
      <alignment horizont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2" fontId="5" fillId="0" borderId="1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2" fontId="8" fillId="0" borderId="0" xfId="0" applyNumberFormat="1" applyFont="1" applyFill="1" applyAlignment="1">
      <alignment horizontal="left" vertical="center" wrapText="1"/>
    </xf>
    <xf numFmtId="2" fontId="0" fillId="0" borderId="2" xfId="0" applyNumberFormat="1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 wrapText="1"/>
    </xf>
    <xf numFmtId="2" fontId="0" fillId="0" borderId="3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1">
    <dxf>
      <fill>
        <patternFill>
          <bgColor rgb="FFFE8F86"/>
        </patternFill>
      </fill>
    </dxf>
  </dxfs>
  <tableStyles count="0" defaultTableStyle="TableStyleMedium2" defaultPivotStyle="PivotStyleLight16"/>
  <colors>
    <mruColors>
      <color rgb="FFFF9B9B"/>
      <color rgb="FFFE8F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view="pageBreakPreview" zoomScaleNormal="100" zoomScaleSheetLayoutView="100" workbookViewId="0">
      <selection activeCell="B13" sqref="B13:M14"/>
    </sheetView>
  </sheetViews>
  <sheetFormatPr defaultRowHeight="15" x14ac:dyDescent="0.25"/>
  <cols>
    <col min="1" max="1" width="6.5703125" style="21" customWidth="1"/>
    <col min="2" max="2" width="33.85546875" style="12" customWidth="1"/>
    <col min="3" max="3" width="20" style="19" customWidth="1"/>
    <col min="4" max="4" width="18.85546875" style="19" customWidth="1"/>
    <col min="5" max="5" width="19.5703125" style="19" customWidth="1"/>
    <col min="6" max="9" width="18" style="19" hidden="1" customWidth="1"/>
    <col min="10" max="10" width="14.85546875" style="21" customWidth="1"/>
    <col min="11" max="11" width="11.28515625" style="22" customWidth="1"/>
    <col min="12" max="12" width="14" style="21" customWidth="1"/>
    <col min="13" max="13" width="8" style="21" customWidth="1"/>
    <col min="14" max="14" width="18.140625" style="21" customWidth="1"/>
    <col min="15" max="15" width="18.140625" style="14" customWidth="1"/>
    <col min="16" max="17" width="18.140625" style="15" customWidth="1"/>
    <col min="18" max="16384" width="9.140625" style="15"/>
  </cols>
  <sheetData>
    <row r="1" spans="1:17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7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7" ht="3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7" ht="37.5" customHeight="1" x14ac:dyDescent="0.25">
      <c r="A4" s="36" t="s">
        <v>12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7" ht="24.7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7" ht="15.7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7" ht="15.75" customHeight="1" x14ac:dyDescent="0.25">
      <c r="A7" s="44" t="s">
        <v>16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6"/>
    </row>
    <row r="8" spans="1:17" s="2" customFormat="1" ht="45" x14ac:dyDescent="0.25">
      <c r="A8" s="6" t="s">
        <v>5</v>
      </c>
      <c r="B8" s="33" t="s">
        <v>3</v>
      </c>
      <c r="C8" s="8" t="s">
        <v>14</v>
      </c>
      <c r="D8" s="8" t="s">
        <v>17</v>
      </c>
      <c r="E8" s="8" t="s">
        <v>15</v>
      </c>
      <c r="F8" s="8" t="s">
        <v>6</v>
      </c>
      <c r="G8" s="8" t="s">
        <v>7</v>
      </c>
      <c r="H8" s="8" t="s">
        <v>10</v>
      </c>
      <c r="I8" s="8" t="s">
        <v>11</v>
      </c>
      <c r="J8" s="6" t="s">
        <v>0</v>
      </c>
      <c r="K8" s="7" t="s">
        <v>1</v>
      </c>
      <c r="L8" s="37" t="s">
        <v>2</v>
      </c>
      <c r="M8" s="38"/>
      <c r="N8" s="6" t="s">
        <v>8</v>
      </c>
      <c r="O8" s="9"/>
    </row>
    <row r="9" spans="1:17" s="2" customFormat="1" ht="104.25" customHeight="1" x14ac:dyDescent="0.25">
      <c r="A9" s="27" t="s">
        <v>9</v>
      </c>
      <c r="B9" s="28" t="s">
        <v>13</v>
      </c>
      <c r="C9" s="16">
        <v>50186005</v>
      </c>
      <c r="D9" s="17">
        <v>58500000</v>
      </c>
      <c r="E9" s="18">
        <v>49813995</v>
      </c>
      <c r="F9" s="23"/>
      <c r="G9" s="18"/>
      <c r="H9" s="18"/>
      <c r="I9" s="18"/>
      <c r="J9" s="5">
        <f>ROUND(AVERAGE(C9:I9),2)</f>
        <v>52833333.329999998</v>
      </c>
      <c r="K9" s="18">
        <v>1</v>
      </c>
      <c r="L9" s="4">
        <f>ROUND(_xlfn.STDEV.S(C9:I9)/J9*100,2)</f>
        <v>9.3000000000000007</v>
      </c>
      <c r="M9" s="26" t="str">
        <f>IF(L9&lt;33,"&lt;33","&gt;33")</f>
        <v>&lt;33</v>
      </c>
      <c r="N9" s="25">
        <f>ROUND(((K9/(COUNT(C9:I9))*(C9+D9+E9+F9+G9+H9+I9))),2)</f>
        <v>52833333.329999998</v>
      </c>
      <c r="O9" s="9"/>
      <c r="P9" s="13"/>
    </row>
    <row r="10" spans="1:17" ht="21.75" customHeight="1" x14ac:dyDescent="0.25">
      <c r="A10" s="10"/>
      <c r="B10" s="39"/>
      <c r="C10" s="39"/>
      <c r="D10" s="39"/>
      <c r="E10" s="39"/>
      <c r="F10" s="40"/>
      <c r="G10" s="40"/>
      <c r="H10" s="40"/>
      <c r="I10" s="40"/>
      <c r="J10" s="40"/>
      <c r="K10" s="39"/>
      <c r="L10" s="40"/>
      <c r="M10" s="41"/>
      <c r="N10" s="1" t="s">
        <v>4</v>
      </c>
    </row>
    <row r="11" spans="1:17" s="32" customFormat="1" ht="21.75" customHeight="1" x14ac:dyDescent="0.2">
      <c r="A11" s="30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42"/>
      <c r="N11" s="31">
        <f>SUM(N9:N10)</f>
        <v>52833333.329999998</v>
      </c>
      <c r="O11" s="29"/>
    </row>
    <row r="12" spans="1:17" x14ac:dyDescent="0.25">
      <c r="A12" s="10"/>
      <c r="B12" s="11"/>
      <c r="D12" s="20"/>
      <c r="E12" s="20"/>
      <c r="F12" s="20"/>
      <c r="G12" s="20"/>
      <c r="H12" s="20"/>
      <c r="I12" s="20"/>
      <c r="L12" s="19"/>
      <c r="N12" s="24"/>
    </row>
    <row r="13" spans="1:17" s="22" customFormat="1" x14ac:dyDescent="0.25">
      <c r="A13" s="3"/>
      <c r="B13" s="43" t="s">
        <v>18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21"/>
      <c r="O13" s="14"/>
      <c r="P13" s="15"/>
      <c r="Q13" s="15"/>
    </row>
    <row r="14" spans="1:17" s="22" customFormat="1" ht="119.25" customHeight="1" x14ac:dyDescent="0.25">
      <c r="A14" s="21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21"/>
      <c r="O14" s="14"/>
      <c r="P14" s="15"/>
      <c r="Q14" s="15"/>
    </row>
    <row r="15" spans="1:17" s="22" customFormat="1" x14ac:dyDescent="0.25">
      <c r="A15" s="21"/>
      <c r="B15" s="12"/>
      <c r="C15" s="19"/>
      <c r="D15" s="19"/>
      <c r="E15" s="19"/>
      <c r="F15" s="19"/>
      <c r="G15" s="19"/>
      <c r="H15" s="19"/>
      <c r="I15" s="19"/>
      <c r="J15" s="21"/>
      <c r="L15" s="21"/>
      <c r="M15" s="21"/>
      <c r="N15" s="21"/>
      <c r="O15" s="14"/>
      <c r="P15" s="15"/>
      <c r="Q15" s="15"/>
    </row>
    <row r="16" spans="1:17" s="22" customFormat="1" x14ac:dyDescent="0.25">
      <c r="A16" s="21"/>
      <c r="B16" s="12"/>
      <c r="C16" s="19"/>
      <c r="D16" s="19"/>
      <c r="E16" s="19"/>
      <c r="F16" s="19"/>
      <c r="G16" s="19"/>
      <c r="H16" s="19"/>
      <c r="I16" s="19"/>
      <c r="J16" s="21"/>
      <c r="L16" s="21"/>
      <c r="M16" s="21"/>
      <c r="N16" s="21"/>
      <c r="O16" s="14"/>
      <c r="P16" s="15"/>
      <c r="Q16" s="15"/>
    </row>
    <row r="17" spans="1:17" s="22" customFormat="1" x14ac:dyDescent="0.25">
      <c r="A17" s="21"/>
      <c r="B17" s="12"/>
      <c r="C17" s="19"/>
      <c r="D17" s="19"/>
      <c r="E17" s="19"/>
      <c r="F17" s="19"/>
      <c r="G17" s="19"/>
      <c r="H17" s="19"/>
      <c r="I17" s="19"/>
      <c r="J17" s="21"/>
      <c r="L17" s="21"/>
      <c r="M17" s="21"/>
      <c r="N17" s="21"/>
      <c r="O17" s="14"/>
      <c r="P17" s="15"/>
      <c r="Q17" s="15"/>
    </row>
    <row r="18" spans="1:17" s="22" customFormat="1" x14ac:dyDescent="0.25">
      <c r="A18" s="21"/>
      <c r="B18" s="12"/>
      <c r="C18" s="19"/>
      <c r="D18" s="19"/>
      <c r="E18" s="19"/>
      <c r="F18" s="19"/>
      <c r="G18" s="19"/>
      <c r="H18" s="19"/>
      <c r="I18" s="19"/>
      <c r="J18" s="21"/>
      <c r="L18" s="21"/>
      <c r="M18" s="21"/>
      <c r="N18" s="21"/>
      <c r="O18" s="14"/>
      <c r="P18" s="15"/>
      <c r="Q18" s="15"/>
    </row>
    <row r="19" spans="1:17" s="22" customFormat="1" x14ac:dyDescent="0.25">
      <c r="A19" s="21"/>
      <c r="B19" s="12"/>
      <c r="C19" s="19"/>
      <c r="D19" s="19"/>
      <c r="E19" s="19"/>
      <c r="F19" s="19"/>
      <c r="G19" s="19"/>
      <c r="H19" s="19"/>
      <c r="I19" s="19"/>
      <c r="J19" s="21"/>
      <c r="L19" s="21"/>
      <c r="M19" s="21"/>
      <c r="N19" s="21"/>
      <c r="O19" s="14"/>
      <c r="P19" s="15"/>
      <c r="Q19" s="15"/>
    </row>
  </sheetData>
  <autoFilter ref="A8:N11">
    <filterColumn colId="11" showButton="0"/>
  </autoFilter>
  <mergeCells count="6">
    <mergeCell ref="A1:N3"/>
    <mergeCell ref="A4:N6"/>
    <mergeCell ref="L8:M8"/>
    <mergeCell ref="B10:M11"/>
    <mergeCell ref="B13:M14"/>
    <mergeCell ref="A7:N7"/>
  </mergeCells>
  <phoneticPr fontId="2" type="noConversion"/>
  <conditionalFormatting sqref="M9">
    <cfRule type="cellIs" dxfId="0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Дибаева</dc:creator>
  <cp:lastModifiedBy>Тумен Монгуш</cp:lastModifiedBy>
  <cp:lastPrinted>2022-02-25T05:33:42Z</cp:lastPrinted>
  <dcterms:created xsi:type="dcterms:W3CDTF">2021-04-05T09:35:27Z</dcterms:created>
  <dcterms:modified xsi:type="dcterms:W3CDTF">2026-05-11T10:36:44Z</dcterms:modified>
</cp:coreProperties>
</file>