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B79FA2F0-3927-4A2B-9CE2-601E24ABBA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</sheets>
  <definedNames>
    <definedName name="ЕП">#REF!</definedName>
    <definedName name="Замы">#REF!</definedName>
    <definedName name="Источники">#REF!</definedName>
    <definedName name="КС">#REF!</definedName>
    <definedName name="КС1">#REF!</definedName>
    <definedName name="Медизделие">#REF!</definedName>
    <definedName name="Нацрежим">#REF!</definedName>
    <definedName name="нмцк">#REF!</definedName>
    <definedName name="_xlnm.Print_Area" localSheetId="0">НМЦК!$A$1:$L$12</definedName>
    <definedName name="Оплата">#REF!</definedName>
    <definedName name="отделы">#REF!</definedName>
    <definedName name="ОФУ">#REF!</definedName>
    <definedName name="ОФУ1">#REF!</definedName>
    <definedName name="ПГПЗ">#REF!</definedName>
    <definedName name="Реестр">#REF!</definedName>
    <definedName name="Способ_закупк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7" l="1"/>
  <c r="I8" i="17"/>
  <c r="H8" i="17"/>
  <c r="J8" i="17" l="1"/>
  <c r="H7" i="17"/>
  <c r="I7" i="17"/>
  <c r="J7" i="17" s="1"/>
  <c r="K7" i="17"/>
  <c r="C9" i="17" s="1"/>
</calcChain>
</file>

<file path=xl/sharedStrings.xml><?xml version="1.0" encoding="utf-8"?>
<sst xmlns="http://schemas.openxmlformats.org/spreadsheetml/2006/main" count="24" uniqueCount="23">
  <si>
    <t>Кол-во</t>
  </si>
  <si>
    <t>ИТОГО</t>
  </si>
  <si>
    <t>шт.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</si>
  <si>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</si>
  <si>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</si>
  <si>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</si>
  <si>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</si>
  <si>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</si>
  <si>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</si>
  <si>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</si>
  <si>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</si>
  <si>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</si>
  <si>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</si>
  <si>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</si>
  <si>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</si>
  <si>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 xml:space="preserve">                     Специалист по закупкам ИБГ УФИЦ РАН                                                                                         Микулик Л.П.</t>
  </si>
  <si>
    <t>Нанопроновый секвенатор</t>
  </si>
  <si>
    <t xml:space="preserve">Адаптер </t>
  </si>
  <si>
    <t>КП 427 от 23.04.2026</t>
  </si>
  <si>
    <t>КП УТ-3265 от 23.04.2026</t>
  </si>
  <si>
    <t>КП 519 от 23.04.2026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</si>
  <si>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«24» апреля 2026 г.</t>
  </si>
  <si>
    <t xml:space="preserve">Приложение № 3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</si>
</sst>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14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14" fontId="16" fillId="0" borderId="0" xfId="0" applyNumberFormat="1" applyFont="1"/>
    <xf numFmtId="0" fontId="16" fillId="0" borderId="0" xfId="0" applyFont="1" applyAlignment="1" applyProtection="1">
      <alignment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left"/>
    </xf>
    <xf numFmtId="0" fontId="16" fillId="0" borderId="0" xfId="0" applyFont="1"/>
    <xf numFmtId="2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20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10" fontId="19" fillId="0" borderId="4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textRotation="90" wrapText="1"/>
    </xf>
    <xf numFmtId="0" fontId="23" fillId="0" borderId="4" xfId="0" applyFont="1" applyBorder="1" applyAlignment="1" applyProtection="1">
      <alignment horizontal="center" vertical="center" textRotation="90" wrapText="1"/>
      <protection locked="0"/>
    </xf>
    <xf numFmtId="0" fontId="23" fillId="0" borderId="5" xfId="0" applyFont="1" applyBorder="1" applyAlignment="1">
      <alignment horizontal="center" vertical="center" textRotation="90" wrapText="1"/>
    </xf>
    <xf numFmtId="49" fontId="2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4" xfId="0" applyFont="1" applyBorder="1" applyAlignment="1">
      <alignment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/>
    </xf>
    <xf numFmtId="2" fontId="10" fillId="0" borderId="0" xfId="0" applyNumberFormat="1" applyFont="1" applyAlignment="1">
      <alignment horizontal="right" vertical="top" wrapText="1"/>
    </xf>
    <xf numFmtId="49" fontId="24" fillId="0" borderId="0" xfId="0" applyNumberFormat="1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2" fontId="17" fillId="0" borderId="0" xfId="0" applyNumberFormat="1" applyFont="1" applyAlignment="1">
      <alignment horizontal="right" vertical="center"/>
    </xf>
    <xf numFmtId="2" fontId="20" fillId="0" borderId="3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2" fontId="20" fillId="0" borderId="2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75" zoomScaleNormal="75" zoomScaleSheetLayoutView="62" workbookViewId="0">
      <selection activeCell="S3" sqref="S3"/>
    </sheetView>
  </sheetViews>
  <sheetFormatPr defaultColWidth="9.140625" defaultRowHeight="12.75" x14ac:dyDescent="0.2"/>
  <cols>
    <col min="1" max="1" width="4.7109375" style="1" customWidth="1"/>
    <col min="2" max="2" width="21" style="1" customWidth="1"/>
    <col min="3" max="3" width="5.85546875" style="1" customWidth="1"/>
    <col min="4" max="4" width="6.85546875" style="1" customWidth="1"/>
    <col min="5" max="7" width="13.42578125" style="1" customWidth="1"/>
    <col min="8" max="8" width="16" style="1" customWidth="1"/>
    <col min="9" max="9" width="16.28515625" style="1" customWidth="1"/>
    <col min="10" max="10" width="21.42578125" style="1" customWidth="1"/>
    <col min="11" max="11" width="31.85546875" style="1" customWidth="1"/>
    <col min="12" max="16384" width="9.140625" style="1"/>
  </cols>
  <sheetData>
    <row r="1" spans="1:12" ht="27.75" customHeight="1" x14ac:dyDescent="0.2">
      <c r="A1" s="35"/>
      <c r="B1" s="35"/>
      <c r="C1" s="35"/>
      <c r="D1" s="35"/>
      <c r="E1" s="34"/>
      <c r="F1" s="34"/>
      <c r="G1" s="34"/>
      <c r="H1" s="34"/>
      <c r="I1" s="52" t="s">
        <v>22</v>
      </c>
      <c r="J1" s="52"/>
      <c r="K1" s="52"/>
    </row>
    <row r="2" spans="1:12" ht="27.75" customHeight="1" x14ac:dyDescent="0.2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33"/>
    </row>
    <row r="3" spans="1:12" ht="123.75" customHeight="1" x14ac:dyDescent="0.2">
      <c r="A3" s="38" t="s">
        <v>13</v>
      </c>
      <c r="B3" s="39"/>
      <c r="C3" s="42" t="s">
        <v>12</v>
      </c>
      <c r="D3" s="43"/>
      <c r="E3" s="43"/>
      <c r="F3" s="43"/>
      <c r="G3" s="43"/>
      <c r="H3" s="43"/>
      <c r="I3" s="43"/>
      <c r="J3" s="43"/>
      <c r="K3" s="44"/>
    </row>
    <row r="4" spans="1:12" ht="14.25" hidden="1" customHeight="1" x14ac:dyDescent="0.2">
      <c r="A4" s="40"/>
      <c r="B4" s="41"/>
      <c r="C4" s="45"/>
      <c r="D4" s="46"/>
      <c r="E4" s="46"/>
      <c r="F4" s="46"/>
      <c r="G4" s="46"/>
      <c r="H4" s="46"/>
      <c r="I4" s="46"/>
      <c r="J4" s="46"/>
      <c r="K4" s="47"/>
    </row>
    <row r="5" spans="1:12" ht="51.75" customHeight="1" x14ac:dyDescent="0.2">
      <c r="B5" s="64" t="s">
        <v>11</v>
      </c>
      <c r="C5" s="64" t="s">
        <v>10</v>
      </c>
      <c r="D5" s="64" t="s">
        <v>0</v>
      </c>
      <c r="E5" s="54" t="s">
        <v>9</v>
      </c>
      <c r="F5" s="55"/>
      <c r="G5" s="56"/>
      <c r="H5" s="61" t="s">
        <v>8</v>
      </c>
      <c r="I5" s="62"/>
      <c r="J5" s="63"/>
      <c r="K5" s="29" t="s">
        <v>7</v>
      </c>
    </row>
    <row r="6" spans="1:12" s="19" customFormat="1" ht="226.5" customHeight="1" x14ac:dyDescent="0.2">
      <c r="A6" s="1"/>
      <c r="B6" s="65"/>
      <c r="C6" s="65"/>
      <c r="D6" s="65"/>
      <c r="E6" s="32" t="s">
        <v>18</v>
      </c>
      <c r="F6" s="31" t="s">
        <v>19</v>
      </c>
      <c r="G6" s="30" t="s">
        <v>20</v>
      </c>
      <c r="H6" s="29" t="s">
        <v>6</v>
      </c>
      <c r="I6" s="29" t="s">
        <v>5</v>
      </c>
      <c r="J6" s="29" t="s">
        <v>4</v>
      </c>
      <c r="K6" s="28" t="s">
        <v>3</v>
      </c>
    </row>
    <row r="7" spans="1:12" s="18" customFormat="1" ht="75" customHeight="1" x14ac:dyDescent="0.2">
      <c r="A7" s="1"/>
      <c r="B7" s="36" t="s">
        <v>16</v>
      </c>
      <c r="C7" s="27" t="s">
        <v>2</v>
      </c>
      <c r="D7" s="26">
        <v>1</v>
      </c>
      <c r="E7" s="25">
        <v>214324.72</v>
      </c>
      <c r="F7" s="25">
        <v>225040</v>
      </c>
      <c r="G7" s="25">
        <v>229327</v>
      </c>
      <c r="H7" s="24">
        <f>AVERAGE(E7:G7)</f>
        <v>222897.24</v>
      </c>
      <c r="I7" s="23">
        <f>STDEV(E7:G7)</f>
        <v>7727.2677326982785</v>
      </c>
      <c r="J7" s="22">
        <f>I7/H7</f>
        <v>3.4667399796867289E-2</v>
      </c>
      <c r="K7" s="21">
        <f>D7*SUM(E7:G7)/COLUMNS(E7:G7)</f>
        <v>222897.24</v>
      </c>
    </row>
    <row r="8" spans="1:12" s="18" customFormat="1" ht="75" customHeight="1" x14ac:dyDescent="0.2">
      <c r="A8" s="1"/>
      <c r="B8" s="36" t="s">
        <v>17</v>
      </c>
      <c r="C8" s="27" t="s">
        <v>2</v>
      </c>
      <c r="D8" s="26">
        <v>1</v>
      </c>
      <c r="E8" s="25">
        <v>206192.2</v>
      </c>
      <c r="F8" s="25">
        <v>216501</v>
      </c>
      <c r="G8" s="25">
        <v>220625</v>
      </c>
      <c r="H8" s="24">
        <f>AVERAGE(E8:G8)</f>
        <v>214439.4</v>
      </c>
      <c r="I8" s="23">
        <f>STDEV(E8:G8)</f>
        <v>7433.9810922546676</v>
      </c>
      <c r="J8" s="22">
        <f>I8/H8</f>
        <v>3.4667048556630303E-2</v>
      </c>
      <c r="K8" s="21">
        <f>D8*SUM(E8:G8)/COLUMNS(E8:G8)</f>
        <v>214439.4</v>
      </c>
    </row>
    <row r="9" spans="1:12" s="18" customFormat="1" ht="21" customHeight="1" x14ac:dyDescent="0.2">
      <c r="A9" s="1"/>
      <c r="B9" s="20" t="s">
        <v>1</v>
      </c>
      <c r="C9" s="57">
        <f>K7+K8</f>
        <v>437336.64</v>
      </c>
      <c r="D9" s="58"/>
      <c r="E9" s="58"/>
      <c r="F9" s="58"/>
      <c r="G9" s="58"/>
      <c r="H9" s="58"/>
      <c r="I9" s="58"/>
      <c r="J9" s="58"/>
      <c r="K9" s="59"/>
    </row>
    <row r="10" spans="1:12" ht="91.5" customHeight="1" x14ac:dyDescent="0.2">
      <c r="B10" s="49" t="s">
        <v>21</v>
      </c>
      <c r="C10" s="50"/>
      <c r="D10" s="50"/>
      <c r="E10" s="50"/>
      <c r="F10" s="50"/>
      <c r="G10" s="50"/>
      <c r="H10" s="50"/>
      <c r="I10" s="50"/>
      <c r="J10" s="50"/>
      <c r="K10" s="50"/>
      <c r="L10" s="51"/>
    </row>
    <row r="11" spans="1:12" s="11" customFormat="1" ht="15.75" x14ac:dyDescent="0.2">
      <c r="A11" s="19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1"/>
    </row>
    <row r="12" spans="1:12" s="37" customFormat="1" ht="15" x14ac:dyDescent="0.25">
      <c r="A12" s="66" t="s">
        <v>15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2" ht="19.5" customHeight="1" x14ac:dyDescent="0.2">
      <c r="A13" s="18"/>
      <c r="B13" s="17"/>
      <c r="C13" s="17"/>
      <c r="D13" s="17"/>
      <c r="E13" s="17"/>
      <c r="F13" s="17"/>
      <c r="G13" s="17"/>
      <c r="H13" s="16"/>
      <c r="I13" s="60"/>
      <c r="J13" s="60"/>
      <c r="K13" s="14"/>
      <c r="L13" s="11"/>
    </row>
    <row r="14" spans="1:12" s="11" customFormat="1" ht="18.75" x14ac:dyDescent="0.2">
      <c r="A14" s="18"/>
      <c r="B14" s="17"/>
      <c r="C14" s="17"/>
      <c r="D14" s="17"/>
      <c r="E14" s="17"/>
      <c r="F14" s="17"/>
      <c r="G14" s="17"/>
      <c r="H14" s="16"/>
      <c r="I14" s="60"/>
      <c r="J14" s="60"/>
      <c r="K14" s="14"/>
      <c r="L14" s="1"/>
    </row>
    <row r="15" spans="1:12" s="11" customFormat="1" ht="18.75" x14ac:dyDescent="0.3">
      <c r="A15" s="1"/>
      <c r="B15" s="12"/>
      <c r="C15" s="16"/>
      <c r="D15" s="16"/>
      <c r="E15" s="16"/>
      <c r="F15" s="16"/>
      <c r="G15" s="16"/>
      <c r="H15" s="16"/>
      <c r="I15" s="15"/>
      <c r="J15" s="15"/>
      <c r="K15" s="14"/>
    </row>
    <row r="16" spans="1:12" ht="18.75" x14ac:dyDescent="0.3">
      <c r="A16" s="11"/>
      <c r="B16" s="10"/>
      <c r="C16" s="5"/>
      <c r="D16" s="5"/>
      <c r="E16" s="5"/>
      <c r="F16" s="5"/>
      <c r="G16" s="5"/>
      <c r="H16" s="6"/>
      <c r="I16" s="13"/>
      <c r="J16" s="13"/>
      <c r="K16" s="4"/>
      <c r="L16" s="11"/>
    </row>
    <row r="17" spans="1:11" ht="18.75" x14ac:dyDescent="0.3">
      <c r="A17" s="11"/>
      <c r="B17" s="10"/>
      <c r="C17" s="10"/>
      <c r="D17" s="5"/>
      <c r="E17" s="9"/>
      <c r="F17" s="9"/>
      <c r="G17" s="8"/>
      <c r="H17" s="3"/>
      <c r="I17" s="2"/>
      <c r="J17" s="7"/>
      <c r="K17" s="2"/>
    </row>
    <row r="18" spans="1:11" ht="18.75" x14ac:dyDescent="0.3">
      <c r="B18" s="12"/>
      <c r="C18" s="10"/>
      <c r="D18" s="5"/>
      <c r="E18" s="9"/>
      <c r="F18" s="9"/>
      <c r="G18" s="8"/>
      <c r="H18" s="2"/>
      <c r="I18" s="2"/>
      <c r="J18" s="2"/>
      <c r="K18" s="2"/>
    </row>
    <row r="19" spans="1:11" ht="18.75" x14ac:dyDescent="0.3">
      <c r="A19" s="11"/>
      <c r="B19" s="10"/>
      <c r="C19" s="5"/>
      <c r="D19" s="5"/>
      <c r="E19" s="5"/>
      <c r="F19" s="5"/>
      <c r="G19" s="5"/>
      <c r="H19" s="6"/>
      <c r="I19" s="5"/>
      <c r="J19" s="5"/>
      <c r="K19" s="4"/>
    </row>
    <row r="20" spans="1:11" ht="18.75" x14ac:dyDescent="0.3">
      <c r="A20" s="11"/>
      <c r="B20" s="10"/>
      <c r="C20" s="10"/>
      <c r="D20" s="5"/>
      <c r="E20" s="9"/>
      <c r="F20" s="9"/>
      <c r="G20" s="8"/>
      <c r="H20" s="3"/>
      <c r="I20" s="2"/>
      <c r="J20" s="7"/>
      <c r="K20" s="2"/>
    </row>
    <row r="21" spans="1:11" ht="18.75" x14ac:dyDescent="0.3">
      <c r="C21" s="10"/>
      <c r="D21" s="5"/>
      <c r="E21" s="9"/>
      <c r="F21" s="9"/>
      <c r="G21" s="8"/>
      <c r="H21" s="3"/>
      <c r="I21" s="2"/>
      <c r="J21" s="7"/>
      <c r="K21" s="2"/>
    </row>
    <row r="22" spans="1:11" ht="18.75" x14ac:dyDescent="0.3">
      <c r="D22" s="5"/>
      <c r="H22" s="6"/>
      <c r="I22" s="5"/>
      <c r="J22" s="5"/>
      <c r="K22" s="4"/>
    </row>
    <row r="23" spans="1:11" ht="18.75" x14ac:dyDescent="0.3">
      <c r="H23" s="3"/>
      <c r="I23" s="2"/>
    </row>
  </sheetData>
  <mergeCells count="15">
    <mergeCell ref="I14:J14"/>
    <mergeCell ref="H5:J5"/>
    <mergeCell ref="D5:D6"/>
    <mergeCell ref="B5:B6"/>
    <mergeCell ref="C5:C6"/>
    <mergeCell ref="I13:J13"/>
    <mergeCell ref="A12:K12"/>
    <mergeCell ref="A3:B4"/>
    <mergeCell ref="C3:K4"/>
    <mergeCell ref="B11:K11"/>
    <mergeCell ref="B10:L10"/>
    <mergeCell ref="I1:K1"/>
    <mergeCell ref="A2:J2"/>
    <mergeCell ref="E5:G5"/>
    <mergeCell ref="C9:K9"/>
  </mergeCells>
  <pageMargins left="0.48" right="0.48" top="0.28999999999999998" bottom="0.15" header="0.17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2026-04-27T11:14:42Z</cp:lastPrinted>
  <dcterms:created xsi:type="dcterms:W3CDTF">2018-11-19T13:02:53Z</dcterms:created>
  <dcterms:modified xsi:type="dcterms:W3CDTF">2026-05-28T03:49:56Z</dcterms:modified>
</cp:coreProperties>
</file>