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Ы 2025\БАССЕЙН\БАССЕЙН-3 ЭТАП\2 вариант-новый\"/>
    </mc:Choice>
  </mc:AlternateContent>
  <xr:revisionPtr revIDLastSave="0" documentId="13_ncr:1_{9F182EF9-E89B-4D6F-84FD-F5445E5908E7}" xr6:coauthVersionLast="47" xr6:coauthVersionMax="47" xr10:uidLastSave="{00000000-0000-0000-0000-000000000000}"/>
  <bookViews>
    <workbookView xWindow="-28920" yWindow="-120" windowWidth="29040" windowHeight="15840" xr2:uid="{C673576F-B3F6-4CC1-8DA3-C94FC0BE15CC}"/>
  </bookViews>
  <sheets>
    <sheet name="бассейн 3этап-изм.1" sheetId="1" r:id="rId1"/>
  </sheets>
  <definedNames>
    <definedName name="_xlnm.Print_Area" localSheetId="0">'бассейн 3этап-изм.1'!$A$1:$G$47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E14" i="1"/>
  <c r="G14" i="1"/>
  <c r="G16" i="1"/>
  <c r="G15" i="1"/>
  <c r="E15" i="1" l="1"/>
  <c r="E16" i="1" l="1"/>
  <c r="E17" i="1" s="1"/>
  <c r="C15" i="1"/>
  <c r="C16" i="1" l="1"/>
  <c r="C17" i="1" s="1"/>
</calcChain>
</file>

<file path=xl/sharedStrings.xml><?xml version="1.0" encoding="utf-8"?>
<sst xmlns="http://schemas.openxmlformats.org/spreadsheetml/2006/main" count="54" uniqueCount="53">
  <si>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</si>
  <si>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</si>
  <si>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</si>
  <si>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</si>
  <si>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Капитальный ремонт бассейна МАУ ДО ДЮСШ №2 муниципального района Ишимбайский район Республики Башкортостан.</t>
  </si>
  <si>
    <t>Основание для расчета:</t>
  </si>
  <si>
    <t>Распоряжение об утверждении сметной документации, включая сводный сметный расчет стоимости строительства объекта, от "___"_________2026г. N _________</t>
  </si>
  <si>
    <t xml:space="preserve">Заключение государственной экспертизы от "___"______2023г. № 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</si>
  <si>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</si>
  <si>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</si>
  <si>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Стоимость работ в ценах
на дату утверждения сметной документации на
III квартал 2023г.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</si>
  <si>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</si>
  <si>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</si>
  <si>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</si>
  <si>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 и оборудование</t>
  </si>
  <si>
    <t>Стоимость без учета НДС</t>
  </si>
  <si>
    <t>НДС (22%)</t>
  </si>
  <si>
    <t>Стоимость с учетом НДС</t>
  </si>
  <si>
    <t>Уровень цен утверждённой сметной документации</t>
  </si>
  <si>
    <t>III квартал 2023 (Сентябрь 2023)</t>
  </si>
  <si>
    <t>Дата формирования НМЦК</t>
  </si>
  <si>
    <r>
      <t>Май 2026</t>
    </r>
    <r>
      <rPr>
        <sz val="10"/>
        <color theme="0"/>
        <rFont val="Arial"/>
        <family val="2"/>
        <charset val="204"/>
      </rPr>
      <t>.</t>
    </r>
  </si>
  <si>
    <t>Начало строительства</t>
  </si>
  <si>
    <r>
      <t>Июнь 2026</t>
    </r>
    <r>
      <rPr>
        <sz val="10"/>
        <color theme="0"/>
        <rFont val="Arial"/>
        <family val="2"/>
        <charset val="204"/>
      </rPr>
      <t>.</t>
    </r>
  </si>
  <si>
    <t>Окончание строительства</t>
  </si>
  <si>
    <r>
      <t>Декабрь 2026</t>
    </r>
    <r>
      <rPr>
        <sz val="10"/>
        <color theme="0"/>
        <rFont val="Arial"/>
        <family val="2"/>
        <charset val="204"/>
      </rPr>
      <t>.</t>
    </r>
  </si>
  <si>
    <t>Продолжительность строительства</t>
  </si>
  <si>
    <t>7 месяцев</t>
  </si>
  <si>
    <t>1. Расчет индекса фактической инфляции с использованием ИПЦ Росстата</t>
  </si>
  <si>
    <t>Сентябрь 2024 / Сентябрь 2023</t>
  </si>
  <si>
    <t>Сентябрь 2025 / Сентябрь 2024</t>
  </si>
  <si>
    <t>Октябрь 2025 / Сентябрь 2025</t>
  </si>
  <si>
    <t>Ноябрь 2025/ Октябрь 2025</t>
  </si>
  <si>
    <t>Декабрь 2025 / Ноябрь 2025</t>
  </si>
  <si>
    <t>Январь 2026 / Декабрь 2025</t>
  </si>
  <si>
    <t>Февраль 2026 / Январь 2026</t>
  </si>
  <si>
    <t>Март 2026 / Февраль 2025</t>
  </si>
  <si>
    <t>Апрель 2026 / Март 2026</t>
  </si>
  <si>
    <t>Май 2026 / Апрель 2026</t>
  </si>
  <si>
    <t>Итого индекс фактической инфляции:</t>
  </si>
  <si>
    <t>1,0321 * 1,0419 * 0,9991 * 1,0124 * 1,0044 * 1,0112 * 0,9967 * 1,0343 * 1,0343 * 1,0343</t>
  </si>
  <si>
    <t>2. Расчет индекса прогнозной инфляции</t>
  </si>
  <si>
    <t>Доля сметной стоимости, подлежащая выполнению в 2026г. (утвержденный лимит)</t>
  </si>
  <si>
    <t>Годовые индексы прогнозной инфляции:</t>
  </si>
  <si>
    <t>на 2026 год</t>
  </si>
  <si>
    <t>105,5%</t>
  </si>
  <si>
    <t>Ежемесячные индексы прогнозной инфляции:</t>
  </si>
  <si>
    <t>¹²√1,055</t>
  </si>
  <si>
    <t>Индексы прогнозной инфляции на период исполнения контракта:</t>
  </si>
  <si>
    <t>К на 2026 год</t>
  </si>
  <si>
    <t>(1,0045⁷ - 1)/2 + 1</t>
  </si>
  <si>
    <t>Итого индекс прогнозной инфляции:</t>
  </si>
  <si>
    <t>Стоимость работ в
ценах на дату формирования начальной (максимальной) цены контракта
II квартал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</si>
</sst>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rgb="FF2F559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0" xfId="1" applyFont="1" applyAlignment="1">
      <alignment horizontal="right" vertical="top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top"/>
    </xf>
    <xf numFmtId="4" fontId="6" fillId="0" borderId="11" xfId="0" applyNumberFormat="1" applyFont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 vertical="top"/>
    </xf>
    <xf numFmtId="4" fontId="6" fillId="0" borderId="12" xfId="0" applyNumberFormat="1" applyFont="1" applyBorder="1" applyAlignment="1">
      <alignment horizontal="center" vertical="top"/>
    </xf>
    <xf numFmtId="0" fontId="2" fillId="0" borderId="13" xfId="0" applyFont="1" applyBorder="1"/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0" fontId="2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 3" xfId="1" xr:uid="{D15A94EA-F483-4A4D-A421-2FFBC61CB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C738-C17E-4839-AF38-DB5C0E988DB6}">
  <dimension ref="A1:G47"/>
  <sheetViews>
    <sheetView tabSelected="1" view="pageBreakPreview" topLeftCell="A10" zoomScaleNormal="100" zoomScaleSheetLayoutView="100" workbookViewId="0">
      <selection activeCell="G30" sqref="G30"/>
    </sheetView>
  </sheetViews>
  <sheetFormatPr defaultColWidth="9.140625" defaultRowHeight="12.75" x14ac:dyDescent="0.2"/>
  <cols>
    <col min="1" max="1" width="4.5703125" style="3" customWidth="1"/>
    <col min="2" max="2" width="55.140625" style="3" customWidth="1"/>
    <col min="3" max="3" width="17.7109375" style="3" customWidth="1"/>
    <col min="4" max="4" width="15.5703125" style="3" customWidth="1"/>
    <col min="5" max="5" width="17.7109375" style="3" customWidth="1"/>
    <col min="6" max="6" width="15.85546875" style="3" customWidth="1"/>
    <col min="7" max="7" width="18.42578125" style="3" customWidth="1"/>
    <col min="8" max="16384" width="9.140625" style="3"/>
  </cols>
  <sheetData>
    <row r="1" spans="1:7" x14ac:dyDescent="0.2">
      <c r="A1" s="1"/>
      <c r="B1" s="1"/>
      <c r="C1" s="1"/>
      <c r="D1" s="1"/>
      <c r="E1" s="1"/>
      <c r="F1" s="1"/>
      <c r="G1" s="2" t="s">
        <v>0</v>
      </c>
    </row>
    <row r="2" spans="1:7" x14ac:dyDescent="0.2">
      <c r="A2" s="1"/>
      <c r="B2" s="1"/>
      <c r="C2" s="1"/>
      <c r="D2" s="1"/>
      <c r="E2" s="1"/>
      <c r="F2" s="1"/>
      <c r="G2" s="2" t="s">
        <v>1</v>
      </c>
    </row>
    <row r="3" spans="1:7" x14ac:dyDescent="0.2">
      <c r="A3" s="1"/>
      <c r="B3" s="1"/>
      <c r="C3" s="1"/>
      <c r="D3" s="1"/>
      <c r="E3" s="1"/>
      <c r="F3" s="1"/>
      <c r="G3" s="2"/>
    </row>
    <row r="4" spans="1:7" ht="15.75" x14ac:dyDescent="0.2">
      <c r="A4" s="1"/>
      <c r="B4" s="39" t="s">
        <v>2</v>
      </c>
      <c r="C4" s="39"/>
      <c r="D4" s="39"/>
      <c r="E4" s="39"/>
      <c r="F4" s="39"/>
      <c r="G4" s="39"/>
    </row>
    <row r="5" spans="1:7" ht="15" x14ac:dyDescent="0.2">
      <c r="A5" s="1"/>
      <c r="B5" s="40" t="s">
        <v>3</v>
      </c>
      <c r="C5" s="40"/>
      <c r="D5" s="40"/>
      <c r="E5" s="40"/>
      <c r="F5" s="40"/>
      <c r="G5" s="40"/>
    </row>
    <row r="6" spans="1:7" ht="21" customHeight="1" x14ac:dyDescent="0.2">
      <c r="A6" s="1"/>
      <c r="B6" s="41" t="s">
        <v>4</v>
      </c>
      <c r="C6" s="41"/>
      <c r="D6" s="41"/>
      <c r="E6" s="41"/>
      <c r="F6" s="41"/>
      <c r="G6" s="41"/>
    </row>
    <row r="7" spans="1:7" x14ac:dyDescent="0.2">
      <c r="A7" s="4" t="s">
        <v>5</v>
      </c>
      <c r="B7" s="5"/>
      <c r="C7" s="6"/>
      <c r="D7" s="6"/>
      <c r="E7" s="6"/>
      <c r="F7" s="6"/>
      <c r="G7" s="6"/>
    </row>
    <row r="8" spans="1:7" ht="12.75" customHeight="1" x14ac:dyDescent="0.2">
      <c r="A8" s="7">
        <v>1</v>
      </c>
      <c r="B8" s="38" t="s">
        <v>6</v>
      </c>
      <c r="C8" s="38"/>
      <c r="D8" s="38"/>
      <c r="E8" s="38"/>
      <c r="F8" s="38"/>
      <c r="G8" s="38"/>
    </row>
    <row r="9" spans="1:7" x14ac:dyDescent="0.2">
      <c r="A9" s="7">
        <v>2</v>
      </c>
      <c r="B9" s="38" t="s">
        <v>7</v>
      </c>
      <c r="C9" s="38"/>
      <c r="D9" s="38"/>
      <c r="E9" s="38"/>
      <c r="F9" s="38"/>
      <c r="G9" s="38"/>
    </row>
    <row r="10" spans="1:7" x14ac:dyDescent="0.2">
      <c r="A10" s="7">
        <v>3</v>
      </c>
      <c r="B10" s="38" t="s">
        <v>8</v>
      </c>
      <c r="C10" s="38"/>
      <c r="D10" s="38"/>
      <c r="E10" s="38"/>
      <c r="F10" s="38"/>
      <c r="G10" s="38"/>
    </row>
    <row r="11" spans="1:7" ht="13.5" thickBot="1" x14ac:dyDescent="0.25">
      <c r="A11" s="1"/>
      <c r="B11" s="5"/>
      <c r="C11" s="5"/>
      <c r="D11" s="5"/>
      <c r="E11" s="5"/>
      <c r="F11" s="5"/>
      <c r="G11" s="5"/>
    </row>
    <row r="12" spans="1:7" ht="90" thickBot="1" x14ac:dyDescent="0.25">
      <c r="A12" s="43" t="s">
        <v>9</v>
      </c>
      <c r="B12" s="44"/>
      <c r="C12" s="8" t="s">
        <v>10</v>
      </c>
      <c r="D12" s="9" t="s">
        <v>11</v>
      </c>
      <c r="E12" s="9" t="s">
        <v>52</v>
      </c>
      <c r="F12" s="9" t="s">
        <v>12</v>
      </c>
      <c r="G12" s="10" t="s">
        <v>13</v>
      </c>
    </row>
    <row r="13" spans="1:7" x14ac:dyDescent="0.2">
      <c r="A13" s="45">
        <v>1</v>
      </c>
      <c r="B13" s="46"/>
      <c r="C13" s="11">
        <v>2</v>
      </c>
      <c r="D13" s="11">
        <v>3</v>
      </c>
      <c r="E13" s="11">
        <v>4</v>
      </c>
      <c r="F13" s="11">
        <v>5</v>
      </c>
      <c r="G13" s="12">
        <v>6</v>
      </c>
    </row>
    <row r="14" spans="1:7" x14ac:dyDescent="0.2">
      <c r="A14" s="47" t="s">
        <v>14</v>
      </c>
      <c r="B14" s="48"/>
      <c r="C14" s="13">
        <f>E14/D14</f>
        <v>37925026.179068342</v>
      </c>
      <c r="D14" s="14">
        <v>1.2182999999999999</v>
      </c>
      <c r="E14" s="13">
        <f>G14/F14</f>
        <v>46204059.393958956</v>
      </c>
      <c r="F14" s="14">
        <v>1.016</v>
      </c>
      <c r="G14" s="15">
        <f>G15</f>
        <v>46943324.344262302</v>
      </c>
    </row>
    <row r="15" spans="1:7" x14ac:dyDescent="0.2">
      <c r="A15" s="47" t="s">
        <v>15</v>
      </c>
      <c r="B15" s="48"/>
      <c r="C15" s="13">
        <f>C14</f>
        <v>37925026.179068342</v>
      </c>
      <c r="D15" s="14"/>
      <c r="E15" s="13">
        <f>E14</f>
        <v>46204059.393958956</v>
      </c>
      <c r="F15" s="14"/>
      <c r="G15" s="15">
        <f>G17/1.22</f>
        <v>46943324.344262302</v>
      </c>
    </row>
    <row r="16" spans="1:7" x14ac:dyDescent="0.2">
      <c r="A16" s="47" t="s">
        <v>16</v>
      </c>
      <c r="B16" s="48"/>
      <c r="C16" s="13">
        <f>C15*22/100</f>
        <v>8343505.7593950359</v>
      </c>
      <c r="D16" s="14"/>
      <c r="E16" s="13">
        <f>E15*22/100</f>
        <v>10164893.066670971</v>
      </c>
      <c r="F16" s="14"/>
      <c r="G16" s="15">
        <f>G15*22/100</f>
        <v>10327531.355737707</v>
      </c>
    </row>
    <row r="17" spans="1:7" ht="13.5" thickBot="1" x14ac:dyDescent="0.25">
      <c r="A17" s="49" t="s">
        <v>17</v>
      </c>
      <c r="B17" s="50"/>
      <c r="C17" s="16">
        <f>C15+C16</f>
        <v>46268531.938463375</v>
      </c>
      <c r="D17" s="14"/>
      <c r="E17" s="16">
        <f>E15+E16</f>
        <v>56368952.460629925</v>
      </c>
      <c r="F17" s="17"/>
      <c r="G17" s="18">
        <v>57270855.700000003</v>
      </c>
    </row>
    <row r="18" spans="1:7" x14ac:dyDescent="0.2">
      <c r="A18" s="19"/>
      <c r="B18" s="19"/>
      <c r="C18" s="20"/>
      <c r="D18" s="20"/>
      <c r="E18" s="20"/>
      <c r="F18" s="20"/>
      <c r="G18" s="20"/>
    </row>
    <row r="19" spans="1:7" x14ac:dyDescent="0.2">
      <c r="A19" s="1"/>
      <c r="B19" s="21" t="s">
        <v>18</v>
      </c>
      <c r="C19" s="51" t="s">
        <v>19</v>
      </c>
      <c r="D19" s="51"/>
      <c r="E19" s="22"/>
      <c r="F19" s="23"/>
      <c r="G19" s="23"/>
    </row>
    <row r="20" spans="1:7" x14ac:dyDescent="0.2">
      <c r="A20" s="1"/>
      <c r="B20" s="21" t="s">
        <v>20</v>
      </c>
      <c r="C20" s="24" t="s">
        <v>21</v>
      </c>
      <c r="D20" s="25"/>
      <c r="E20" s="25"/>
      <c r="F20" s="26"/>
      <c r="G20" s="26"/>
    </row>
    <row r="21" spans="1:7" x14ac:dyDescent="0.2">
      <c r="A21" s="1"/>
      <c r="B21" s="21" t="s">
        <v>22</v>
      </c>
      <c r="C21" s="24" t="s">
        <v>23</v>
      </c>
      <c r="D21" s="25"/>
      <c r="E21" s="25"/>
      <c r="F21" s="26"/>
      <c r="G21" s="26"/>
    </row>
    <row r="22" spans="1:7" x14ac:dyDescent="0.2">
      <c r="A22" s="1"/>
      <c r="B22" s="21" t="s">
        <v>24</v>
      </c>
      <c r="C22" s="24" t="s">
        <v>25</v>
      </c>
      <c r="D22" s="25"/>
      <c r="E22" s="25"/>
      <c r="F22" s="26"/>
      <c r="G22" s="26"/>
    </row>
    <row r="23" spans="1:7" x14ac:dyDescent="0.2">
      <c r="A23" s="1"/>
      <c r="B23" s="21" t="s">
        <v>26</v>
      </c>
      <c r="C23" s="51" t="s">
        <v>27</v>
      </c>
      <c r="D23" s="51"/>
      <c r="E23" s="25"/>
      <c r="F23" s="26"/>
      <c r="G23" s="26"/>
    </row>
    <row r="24" spans="1:7" x14ac:dyDescent="0.2">
      <c r="A24" s="1"/>
      <c r="B24" s="2"/>
      <c r="C24" s="26"/>
      <c r="D24" s="26"/>
      <c r="E24" s="26"/>
      <c r="F24" s="26"/>
      <c r="G24" s="2"/>
    </row>
    <row r="25" spans="1:7" x14ac:dyDescent="0.2">
      <c r="A25" s="27" t="s">
        <v>28</v>
      </c>
      <c r="B25" s="27"/>
      <c r="C25" s="27"/>
      <c r="D25" s="27"/>
      <c r="E25" s="52"/>
      <c r="F25" s="52"/>
      <c r="G25" s="52"/>
    </row>
    <row r="26" spans="1:7" ht="14.25" customHeight="1" x14ac:dyDescent="0.2">
      <c r="A26" s="1"/>
      <c r="B26" s="42" t="s">
        <v>29</v>
      </c>
      <c r="C26" s="42"/>
      <c r="D26" s="28">
        <v>1.0321</v>
      </c>
      <c r="E26" s="42"/>
      <c r="F26" s="42"/>
      <c r="G26" s="28"/>
    </row>
    <row r="27" spans="1:7" x14ac:dyDescent="0.2">
      <c r="A27" s="1"/>
      <c r="B27" s="42" t="s">
        <v>30</v>
      </c>
      <c r="C27" s="42"/>
      <c r="D27" s="28">
        <v>1.0419</v>
      </c>
      <c r="E27" s="42"/>
      <c r="F27" s="42"/>
      <c r="G27" s="28"/>
    </row>
    <row r="28" spans="1:7" x14ac:dyDescent="0.2">
      <c r="A28" s="1"/>
      <c r="B28" s="53" t="s">
        <v>31</v>
      </c>
      <c r="C28" s="53"/>
      <c r="D28" s="28">
        <v>0.99909999999999999</v>
      </c>
      <c r="E28" s="42"/>
      <c r="F28" s="42"/>
      <c r="G28" s="28"/>
    </row>
    <row r="29" spans="1:7" x14ac:dyDescent="0.2">
      <c r="A29" s="1"/>
      <c r="B29" s="53" t="s">
        <v>32</v>
      </c>
      <c r="C29" s="53"/>
      <c r="D29" s="28">
        <v>1.0124</v>
      </c>
      <c r="E29" s="53"/>
      <c r="F29" s="53"/>
      <c r="G29" s="28"/>
    </row>
    <row r="30" spans="1:7" x14ac:dyDescent="0.2">
      <c r="A30" s="1"/>
      <c r="B30" s="53" t="s">
        <v>33</v>
      </c>
      <c r="C30" s="53"/>
      <c r="D30" s="28">
        <v>1.0044</v>
      </c>
      <c r="E30" s="53"/>
      <c r="F30" s="53"/>
      <c r="G30" s="28"/>
    </row>
    <row r="31" spans="1:7" x14ac:dyDescent="0.2">
      <c r="A31" s="1"/>
      <c r="B31" s="53" t="s">
        <v>34</v>
      </c>
      <c r="C31" s="53"/>
      <c r="D31" s="28">
        <v>1.0112000000000001</v>
      </c>
      <c r="E31" s="53"/>
      <c r="F31" s="53"/>
      <c r="G31" s="28"/>
    </row>
    <row r="32" spans="1:7" x14ac:dyDescent="0.2">
      <c r="A32" s="1"/>
      <c r="B32" s="53" t="s">
        <v>35</v>
      </c>
      <c r="C32" s="53"/>
      <c r="D32" s="28">
        <v>0.99670000000000003</v>
      </c>
      <c r="E32" s="53"/>
      <c r="F32" s="53"/>
      <c r="G32" s="28"/>
    </row>
    <row r="33" spans="1:7" x14ac:dyDescent="0.2">
      <c r="A33" s="1"/>
      <c r="B33" s="53" t="s">
        <v>36</v>
      </c>
      <c r="C33" s="53"/>
      <c r="D33" s="28">
        <v>1.0343</v>
      </c>
      <c r="E33" s="53"/>
      <c r="F33" s="53"/>
      <c r="G33" s="28"/>
    </row>
    <row r="34" spans="1:7" x14ac:dyDescent="0.2">
      <c r="A34" s="1"/>
      <c r="B34" s="53" t="s">
        <v>37</v>
      </c>
      <c r="C34" s="53"/>
      <c r="D34" s="28">
        <v>1.0343</v>
      </c>
      <c r="E34" s="21"/>
      <c r="F34" s="21"/>
      <c r="G34" s="28"/>
    </row>
    <row r="35" spans="1:7" x14ac:dyDescent="0.2">
      <c r="A35" s="1"/>
      <c r="B35" s="53" t="s">
        <v>38</v>
      </c>
      <c r="C35" s="53"/>
      <c r="D35" s="28">
        <v>1.0343</v>
      </c>
      <c r="E35" s="21"/>
      <c r="F35" s="21"/>
      <c r="G35" s="28"/>
    </row>
    <row r="36" spans="1:7" x14ac:dyDescent="0.2">
      <c r="A36" s="1"/>
      <c r="B36" s="55" t="s">
        <v>39</v>
      </c>
      <c r="C36" s="55"/>
      <c r="D36" s="29"/>
      <c r="E36" s="30"/>
      <c r="F36" s="30"/>
      <c r="G36" s="30"/>
    </row>
    <row r="37" spans="1:7" x14ac:dyDescent="0.2">
      <c r="A37" s="1"/>
      <c r="B37" s="56" t="s">
        <v>40</v>
      </c>
      <c r="C37" s="56"/>
      <c r="D37" s="31">
        <v>1.2182999999999999</v>
      </c>
      <c r="E37" s="30"/>
      <c r="F37" s="30"/>
      <c r="G37" s="30"/>
    </row>
    <row r="38" spans="1:7" x14ac:dyDescent="0.2">
      <c r="A38" s="1"/>
      <c r="B38" s="32"/>
      <c r="C38" s="32"/>
      <c r="D38" s="30"/>
      <c r="E38" s="30"/>
      <c r="F38" s="30"/>
      <c r="G38" s="30"/>
    </row>
    <row r="39" spans="1:7" x14ac:dyDescent="0.2">
      <c r="A39" s="57" t="s">
        <v>41</v>
      </c>
      <c r="B39" s="57"/>
      <c r="C39" s="57"/>
      <c r="D39" s="57"/>
      <c r="E39" s="57"/>
      <c r="F39" s="57"/>
      <c r="G39" s="57"/>
    </row>
    <row r="40" spans="1:7" x14ac:dyDescent="0.2">
      <c r="A40" s="4"/>
      <c r="B40" s="33" t="s">
        <v>42</v>
      </c>
      <c r="C40" s="34"/>
      <c r="D40" s="54">
        <v>1</v>
      </c>
      <c r="E40" s="54"/>
      <c r="F40" s="35"/>
      <c r="G40" s="35"/>
    </row>
    <row r="41" spans="1:7" x14ac:dyDescent="0.2">
      <c r="A41" s="4"/>
      <c r="B41" s="58" t="s">
        <v>43</v>
      </c>
      <c r="C41" s="58"/>
      <c r="D41" s="35"/>
      <c r="E41" s="35"/>
      <c r="F41" s="35"/>
      <c r="G41" s="35"/>
    </row>
    <row r="42" spans="1:7" x14ac:dyDescent="0.2">
      <c r="A42" s="4"/>
      <c r="B42" s="53" t="s">
        <v>44</v>
      </c>
      <c r="C42" s="53"/>
      <c r="D42" s="51"/>
      <c r="E42" s="51"/>
      <c r="F42" s="25" t="s">
        <v>45</v>
      </c>
      <c r="G42" s="35"/>
    </row>
    <row r="43" spans="1:7" x14ac:dyDescent="0.2">
      <c r="A43" s="4"/>
      <c r="B43" s="58" t="s">
        <v>46</v>
      </c>
      <c r="C43" s="58"/>
      <c r="D43" s="35"/>
      <c r="E43" s="35"/>
      <c r="F43" s="35"/>
      <c r="G43" s="35"/>
    </row>
    <row r="44" spans="1:7" x14ac:dyDescent="0.2">
      <c r="A44" s="4"/>
      <c r="B44" s="53" t="s">
        <v>44</v>
      </c>
      <c r="C44" s="53"/>
      <c r="D44" s="51" t="s">
        <v>47</v>
      </c>
      <c r="E44" s="51"/>
      <c r="F44" s="36">
        <v>1.0044999999999999</v>
      </c>
      <c r="G44" s="35"/>
    </row>
    <row r="45" spans="1:7" x14ac:dyDescent="0.2">
      <c r="A45" s="4"/>
      <c r="B45" s="58" t="s">
        <v>48</v>
      </c>
      <c r="C45" s="58"/>
      <c r="D45" s="35"/>
      <c r="E45" s="35"/>
      <c r="F45" s="35"/>
      <c r="G45" s="35"/>
    </row>
    <row r="46" spans="1:7" x14ac:dyDescent="0.2">
      <c r="A46" s="4"/>
      <c r="B46" s="53" t="s">
        <v>49</v>
      </c>
      <c r="C46" s="53"/>
      <c r="D46" s="51" t="s">
        <v>50</v>
      </c>
      <c r="E46" s="51"/>
      <c r="F46" s="36">
        <v>1.016</v>
      </c>
      <c r="G46" s="35"/>
    </row>
    <row r="47" spans="1:7" x14ac:dyDescent="0.2">
      <c r="A47" s="4"/>
      <c r="B47" s="58" t="s">
        <v>51</v>
      </c>
      <c r="C47" s="58"/>
      <c r="D47" s="58"/>
      <c r="E47" s="58"/>
      <c r="F47" s="37">
        <v>1.016</v>
      </c>
      <c r="G47" s="35"/>
    </row>
  </sheetData>
  <mergeCells count="47">
    <mergeCell ref="B45:C45"/>
    <mergeCell ref="B46:C46"/>
    <mergeCell ref="D46:E46"/>
    <mergeCell ref="B47:E47"/>
    <mergeCell ref="B41:C41"/>
    <mergeCell ref="B42:C42"/>
    <mergeCell ref="D42:E42"/>
    <mergeCell ref="B43:C43"/>
    <mergeCell ref="B44:C44"/>
    <mergeCell ref="D44:E44"/>
    <mergeCell ref="D40:E40"/>
    <mergeCell ref="B31:C31"/>
    <mergeCell ref="E31:F31"/>
    <mergeCell ref="B32:C32"/>
    <mergeCell ref="E32:F32"/>
    <mergeCell ref="B33:C33"/>
    <mergeCell ref="E33:F33"/>
    <mergeCell ref="B34:C34"/>
    <mergeCell ref="B35:C35"/>
    <mergeCell ref="B36:C36"/>
    <mergeCell ref="B37:C37"/>
    <mergeCell ref="A39:G39"/>
    <mergeCell ref="B28:C28"/>
    <mergeCell ref="E28:F28"/>
    <mergeCell ref="B29:C29"/>
    <mergeCell ref="E29:F29"/>
    <mergeCell ref="B30:C30"/>
    <mergeCell ref="E30:F30"/>
    <mergeCell ref="B27:C27"/>
    <mergeCell ref="E27:F27"/>
    <mergeCell ref="A12:B12"/>
    <mergeCell ref="A13:B13"/>
    <mergeCell ref="A14:B14"/>
    <mergeCell ref="A15:B15"/>
    <mergeCell ref="A16:B16"/>
    <mergeCell ref="A17:B17"/>
    <mergeCell ref="C19:D19"/>
    <mergeCell ref="C23:D23"/>
    <mergeCell ref="E25:G25"/>
    <mergeCell ref="B26:C26"/>
    <mergeCell ref="E26:F26"/>
    <mergeCell ref="B10:G10"/>
    <mergeCell ref="B4:G4"/>
    <mergeCell ref="B5:G5"/>
    <mergeCell ref="B6:G6"/>
    <mergeCell ref="B8:G8"/>
    <mergeCell ref="B9:G9"/>
  </mergeCells>
  <pageMargins left="0.51181102362204722" right="0.31496062992125984" top="0.39370078740157483" bottom="0.31496062992125984" header="0.51181102362204722" footer="0.19685039370078741"/>
  <pageSetup paperSize="9" scale="63" fitToHeight="1000" orientation="portrait" verticalDpi="300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бассейн 3этап-изм.1</vt:lpstr>
      <vt:lpstr>'бассейн 3этап-изм.1'!Область_печати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2026-05-28T09:30:34Z</cp:lastPrinted>
  <dcterms:created xsi:type="dcterms:W3CDTF">2026-05-19T11:42:40Z</dcterms:created>
  <dcterms:modified xsi:type="dcterms:W3CDTF">2026-05-28T09:37:40Z</dcterms:modified>
</cp:coreProperties>
</file>