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Лист1!$A$1:$L$32</definedName>
    <definedName function="false" hidden="false" localSheetId="0" name="_ftn1" vbProcedure="false">лист1!#REF!</definedName>
    <definedName function="false" hidden="false" localSheetId="0" name="_ftn2" vbProcedure="false">лист1!#REF!</definedName>
    <definedName function="false" hidden="false" localSheetId="0" name="_ftn3" vbProcedure="false">лист1!#REF!</definedName>
    <definedName function="false" hidden="false" localSheetId="0" name="_ftn4" vbProcedure="false">лист1!#REF!</definedName>
    <definedName function="false" hidden="false" localSheetId="0" name="_ftn5" vbProcedure="false">лист1!#REF!</definedName>
    <definedName function="false" hidden="false" localSheetId="0" name="_ftn6" vbProcedure="false">лист1!#REF!</definedName>
    <definedName function="false" hidden="false" localSheetId="0" name="_ftnref1" vbProcedure="false">лист1!#REF!</definedName>
    <definedName function="false" hidden="false" localSheetId="0" name="_ftnref2" vbProcedure="false">Лист1!$F$9</definedName>
    <definedName function="false" hidden="false" localSheetId="0" name="_ftnref3" vbProcedure="false">Лист1!$J$9</definedName>
    <definedName function="false" hidden="false" localSheetId="0" name="_ftnref4" vbProcedure="false">Лист1!$K$10</definedName>
    <definedName function="false" hidden="false" localSheetId="0" name="_ftnref5" vbProcedure="false">Лист1!$L$9</definedName>
    <definedName function="false" hidden="false" localSheetId="0" name="_ftnref6" vbProcedure="false">лист1!#REF!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<sst xmlns="http://schemas.openxmlformats.org/spreadsheetml/2006/main" count="51" uniqueCount="46">
  <si>
    <t xml:space="preserve">ГАУСО СО «КЦСОН города Полевского»
</t>
  </si>
  <si>
    <t xml:space="preserve">ОБОСНОВАНИЕ</t>
  </si>
  <si>
    <t xml:space="preserve">начальной (максимальной) цены договора, цены договора, заключаемого с единственным поставщиком (подрядчиком, исполнителем), начальной суммы цен единиц товара, работы, услуги</t>
  </si>
  <si>
    <t xml:space="preserve">Поставка автомобильного топлива марок АИ-92, АИ-95 и дизельного топлива с использование топливных карт через сеть АЗС</t>
  </si>
  <si>
    <t xml:space="preserve">на период с 01.07.2026 г по 31.12.2026 г. (второе полугодие 2026 г.) </t>
  </si>
  <si>
    <t xml:space="preserve">(наименование предмета закупки)</t>
  </si>
  <si>
    <t xml:space="preserve">Номер строки</t>
  </si>
  <si>
    <t xml:space="preserve">Наименование товара, работы, услуги, входящих в предмет закупки</t>
  </si>
  <si>
    <t xml:space="preserve">Основные характеристики закупаемых товаров, работ, услуг</t>
  </si>
  <si>
    <t xml:space="preserve">Единица измерения</t>
  </si>
  <si>
    <t xml:space="preserve">Количество</t>
  </si>
  <si>
    <t xml:space="preserve">Цена за единицу товара, работы, услуги (рублей) </t>
  </si>
  <si>
    <t xml:space="preserve">Цена за единицу товара, работы, услуги, используемая для расчета начальной (максимальной) цены по позиции (рублей) (усредненное значение)</t>
  </si>
  <si>
    <t xml:space="preserve">Начальная (максимальная) цена по позиции (рублей) [3]</t>
  </si>
  <si>
    <t xml:space="preserve">Расчет коэффициента вариации цен, %</t>
  </si>
  <si>
    <t xml:space="preserve">Расчет цен прошлых периодов к текущему уровню цен с применением коэффициента (1,478)</t>
  </si>
  <si>
    <t xml:space="preserve">Источник № 1
(исх. № от,
вх. № от)
/активная гиперссылка на номер реестровой записи в реестре договоров, реестре контрактов 3</t>
  </si>
  <si>
    <t xml:space="preserve">Источник № 2
(исх. № от,
вх. № от)
/активная гиперссылка на номер реестровой записи в реестре договоров, реестре контрактов 4</t>
  </si>
  <si>
    <t xml:space="preserve">Источник № 3
(исх. № от,
вх. № от)
/активная гиперссылка на номер реестровой записи в реестре договоров, реестре контрактов 5</t>
  </si>
  <si>
    <t xml:space="preserve">Совокупность значений, используемых в расчете, при определении НМЦК считается неоднородной, если коэффициент вариации цены превышает 33%. Если коэффициент вариации превышает 33%, целесообразно провести дополнительные исследования в целях увеличения количества ценовой информации, используемой в расчетах.</t>
  </si>
  <si>
    <t xml:space="preserve">Бензин АИ-92</t>
  </si>
  <si>
    <t xml:space="preserve">Соответствие требованиям ГОСТ Р 51105-97 «Топлива для двигателей внутреннего сгорания. Неэтилированный бензин. Технические условия» или ГОСТ 32513-2013 «Межгосударственный стандарт. Топлива моторные. Бензин неэтилированный. Технические условия».</t>
  </si>
  <si>
    <t xml:space="preserve">л</t>
  </si>
  <si>
    <t xml:space="preserve"> -</t>
  </si>
  <si>
    <t xml:space="preserve">Бензин АИ-95</t>
  </si>
  <si>
    <t xml:space="preserve">Соответствие требованиям Премиум евро – 95    ГОСТ Р 51866-2002 (ЕН 228-2004)    «Топлива моторные. Бензин неэтилированный. Технические условия» или ГОСТ 32513-2013 «Межгосударственный стандарт. Топлива моторные. Бензин неэтилированный. Технические условия».</t>
  </si>
  <si>
    <t xml:space="preserve">Дизельное топливо</t>
  </si>
  <si>
    <t xml:space="preserve">Соответствие требованиям ГОСТ Р 52368-2005 (ЕН 590:2009) «Топливо дизельное евро. Технические условия» или ГОСТ 32511-2013 (ЕН 590:2009) "Топливо дизельное ЕВРО. Технические условия", или СТО 00044434-007-2006 «Топливо дизельное ЭКТО Diesel. Технические условия», ГОСТ Р 55475-2013 «Национальный стандарт Российской Федерации. Топливо дизельное зимнее и арктическое депарафинированное. Технические условия». </t>
  </si>
  <si>
    <t xml:space="preserve">исх. № 710 от 19.05.2026 г., вх. 
№ 145 от 20.05.2026 г</t>
  </si>
  <si>
    <t xml:space="preserve">исх. № 710 от 19.05.2026 г., вх. 
№ 421 от 20.05.2026 г</t>
  </si>
  <si>
    <t xml:space="preserve">исх. № 710 от 19.05.2026 г., вх. 
№ 279 от 20.05.2026 г</t>
  </si>
  <si>
    <t xml:space="preserve">ИТОГО:</t>
  </si>
  <si>
    <t xml:space="preserve">Начальная (максимальная) цена договора, рублей</t>
  </si>
  <si>
    <r>
      <rPr>
        <sz val="10.5"/>
        <rFont val="Times New Roman"/>
        <family val="0"/>
        <charset val="134"/>
      </rPr>
      <t xml:space="preserve">1. При обосновании начальной (максимальной) цены договора, </t>
    </r>
    <r>
      <rPr>
        <i val="true"/>
        <sz val="10.5"/>
        <rFont val="Times New Roman"/>
        <family val="0"/>
        <charset val="134"/>
      </rPr>
      <t xml:space="preserve">цены договора, заключаемого с единственным поставщиком (подрядчиком, исполнителем), цены единицы товара, работы, услуги</t>
    </r>
    <r>
      <rPr>
        <b val="true"/>
        <i val="true"/>
        <vertAlign val="superscript"/>
        <sz val="10.5"/>
        <rFont val="Times New Roman"/>
        <family val="0"/>
        <charset val="134"/>
      </rPr>
      <t xml:space="preserve">[1]</t>
    </r>
    <r>
      <rPr>
        <sz val="10.5"/>
        <rFont val="Times New Roman"/>
        <family val="0"/>
        <charset val="134"/>
      </rPr>
      <t xml:space="preserve"> (далее – начальная (максимальная) цена договора) заказчиком использовалась информация о рыночных ценах: </t>
    </r>
    <r>
      <rPr>
        <i val="true"/>
        <sz val="10.5"/>
        <rFont val="Times New Roman"/>
        <family val="0"/>
        <charset val="134"/>
      </rPr>
      <t xml:space="preserve">идентичного товара, работы, услуги, планируемого к закупке / однородного товара, работы, услуги, планируемого к закупке</t>
    </r>
    <r>
      <rPr>
        <sz val="10.5"/>
        <rFont val="Times New Roman"/>
        <family val="0"/>
        <charset val="134"/>
      </rPr>
      <t xml:space="preserve">. </t>
    </r>
    <r>
      <rPr>
        <vertAlign val="superscript"/>
        <sz val="10.5"/>
        <rFont val="Times New Roman"/>
        <family val="0"/>
        <charset val="134"/>
      </rPr>
      <t xml:space="preserve">[2]</t>
    </r>
  </si>
  <si>
    <r>
      <rPr>
        <sz val="11"/>
        <rFont val="Times New Roman"/>
        <family val="0"/>
        <charset val="134"/>
      </rPr>
      <t xml:space="preserve">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процедуры:
</t>
    </r>
    <r>
      <rPr>
        <b val="true"/>
        <u val="single"/>
        <sz val="11"/>
        <rFont val="Times New Roman"/>
        <family val="0"/>
        <charset val="134"/>
      </rPr>
      <t xml:space="preserve">запрос коммерческих предложений</t>
    </r>
    <r>
      <rPr>
        <u val="single"/>
        <sz val="11"/>
        <rFont val="Times New Roman"/>
        <family val="0"/>
        <charset val="134"/>
      </rPr>
      <t xml:space="preserve">.</t>
    </r>
  </si>
  <si>
    <t xml:space="preserve">Специалист по закупкам</t>
  </si>
  <si>
    <t xml:space="preserve">М. Р. Аглиуллина</t>
  </si>
  <si>
    <t xml:space="preserve">25.05.2026 г.</t>
  </si>
  <si>
    <t xml:space="preserve">8 (343 50) 2-35-85</t>
  </si>
  <si>
    <t xml:space="preserve">СОГЛАСОВАНО:</t>
  </si>
  <si>
    <t xml:space="preserve">Главный бухгалтер</t>
  </si>
  <si>
    <t xml:space="preserve">С. В. Симогина</t>
  </si>
  <si>
    <t xml:space="preserve">Е. Л. Еремина</t>
  </si>
  <si>
    <t xml:space="preserve">/Симогина Светлана Владимировна</t>
  </si>
  <si>
    <t xml:space="preserve">(расшифровка)</t>
  </si>
  <si>
    <t xml:space="preserve">Экономист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</si>
</sst>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\ ##0.00"/>
    <numFmt numFmtId="166" formatCode="General"/>
  </numFmts>
  <fonts count="34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Times New Roman"/>
      <family val="0"/>
      <charset val="134"/>
    </font>
    <font>
      <b val="true"/>
      <sz val="10.5"/>
      <name val="Times New Roman"/>
      <family val="0"/>
      <charset val="134"/>
    </font>
    <font>
      <b val="true"/>
      <u val="single"/>
      <sz val="11"/>
      <name val="Times New Roman"/>
      <family val="0"/>
      <charset val="204"/>
    </font>
    <font>
      <b val="true"/>
      <u val="single"/>
      <sz val="11"/>
      <name val="Times New Roman"/>
      <family val="0"/>
      <charset val="134"/>
    </font>
    <font>
      <i val="true"/>
      <sz val="9"/>
      <name val="Times New Roman"/>
      <family val="0"/>
      <charset val="134"/>
    </font>
    <font>
      <b val="true"/>
      <sz val="8"/>
      <name val="Times New Roman"/>
      <family val="0"/>
      <charset val="134"/>
    </font>
    <font>
      <sz val="8"/>
      <name val="Times New Roman"/>
      <family val="0"/>
      <charset val="134"/>
    </font>
    <font>
      <sz val="8"/>
      <color theme="1"/>
      <name val="Times New Roman"/>
      <family val="0"/>
      <charset val="134"/>
    </font>
    <font>
      <u val="single"/>
      <sz val="8"/>
      <color rgb="FF0000FF"/>
      <name val="Times New Roman"/>
      <family val="0"/>
      <charset val="134"/>
    </font>
    <font>
      <u val="single"/>
      <sz val="11"/>
      <color theme="10"/>
      <name val="Calibri"/>
      <family val="0"/>
      <charset val="134"/>
    </font>
    <font>
      <i val="true"/>
      <sz val="8"/>
      <name val="Times New Roman"/>
      <family val="0"/>
      <charset val="134"/>
    </font>
    <font>
      <b val="true"/>
      <i val="true"/>
      <sz val="8"/>
      <name val="Times New Roman"/>
      <family val="0"/>
      <charset val="134"/>
    </font>
    <font>
      <sz val="10.5"/>
      <name val="Times New Roman"/>
      <family val="0"/>
      <charset val="134"/>
    </font>
    <font>
      <sz val="9"/>
      <name val="Times New Roman"/>
      <family val="0"/>
      <charset val="134"/>
    </font>
    <font>
      <sz val="11"/>
      <color theme="1"/>
      <name val="Times New Roman"/>
      <family val="0"/>
      <charset val="134"/>
    </font>
    <font>
      <sz val="10.5"/>
      <color theme="1"/>
      <name val="Times New Roman"/>
      <family val="0"/>
      <charset val="134"/>
    </font>
    <font>
      <sz val="11"/>
      <color rgb="FFFF0000"/>
      <name val="Calibri"/>
      <family val="0"/>
      <charset val="134"/>
    </font>
    <font>
      <sz val="9"/>
      <color rgb="FFFF0000"/>
      <name val="Times New Roman"/>
      <family val="0"/>
      <charset val="134"/>
    </font>
    <font>
      <u val="single"/>
      <sz val="11"/>
      <name val="Times New Roman"/>
      <family val="0"/>
      <charset val="134"/>
    </font>
    <font>
      <b val="true"/>
      <sz val="11"/>
      <name val="Times New Roman"/>
      <family val="0"/>
      <charset val="134"/>
    </font>
    <font>
      <i val="true"/>
      <sz val="10.5"/>
      <name val="Times New Roman"/>
      <family val="0"/>
      <charset val="134"/>
    </font>
    <font>
      <b val="true"/>
      <i val="true"/>
      <vertAlign val="superscript"/>
      <sz val="10.5"/>
      <name val="Times New Roman"/>
      <family val="0"/>
      <charset val="134"/>
    </font>
    <font>
      <vertAlign val="superscript"/>
      <sz val="10.5"/>
      <name val="Times New Roman"/>
      <family val="0"/>
      <charset val="134"/>
    </font>
    <font>
      <u val="single"/>
      <sz val="13"/>
      <name val="Times New Roman"/>
      <family val="0"/>
      <charset val="134"/>
    </font>
    <font>
      <b val="true"/>
      <sz val="10"/>
      <color theme="1"/>
      <name val="Times New Roman"/>
      <family val="0"/>
      <charset val="134"/>
    </font>
    <font>
      <sz val="10"/>
      <color theme="1"/>
      <name val="Times New Roman"/>
      <family val="0"/>
      <charset val="134"/>
    </font>
    <font>
      <sz val="13"/>
      <name val="Times New Roman"/>
      <family val="0"/>
      <charset val="134"/>
    </font>
    <font>
      <u val="single"/>
      <sz val="11"/>
      <name val="Calibri"/>
      <family val="0"/>
      <charset val="134"/>
    </font>
    <font>
      <sz val="11"/>
      <color rgb="FF00FFD0"/>
      <name val="Calibri"/>
      <family val="0"/>
      <charset val="134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8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8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1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2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3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20" applyFont="true" applyBorder="true" applyAlignment="true" applyProtection="true">
      <alignment horizontal="justify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D0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2" activeCellId="0" sqref="H22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7.85"/>
    <col collapsed="false" customWidth="true" hidden="false" outlineLevel="0" max="2" min="2" style="1" width="17.43"/>
    <col collapsed="false" customWidth="true" hidden="false" outlineLevel="0" max="3" min="3" style="1" width="36.85"/>
    <col collapsed="false" customWidth="false" hidden="false" outlineLevel="0" max="5" min="4" style="1" width="9.14"/>
    <col collapsed="false" customWidth="true" hidden="false" outlineLevel="0" max="8" min="6" style="1" width="17.86"/>
    <col collapsed="false" customWidth="true" hidden="false" outlineLevel="0" max="9" min="9" style="1" width="17.15"/>
    <col collapsed="false" customWidth="true" hidden="false" outlineLevel="0" max="10" min="10" style="1" width="12.57"/>
    <col collapsed="false" customWidth="true" hidden="false" outlineLevel="0" max="11" min="11" style="1" width="13.15"/>
    <col collapsed="false" customWidth="true" hidden="false" outlineLevel="0" max="12" min="12" style="1" width="15.14"/>
    <col collapsed="false" customWidth="false" hidden="false" outlineLevel="0" max="13" min="13" style="1" width="9.14"/>
    <col collapsed="false" customWidth="true" hidden="false" outlineLevel="0" max="14" min="14" style="1" width="9.86"/>
    <col collapsed="false" customWidth="false" hidden="false" outlineLevel="0" max="16384" min="15" style="1" width="9.14"/>
  </cols>
  <sheetData>
    <row r="1" customFormat="false" ht="25.35" hidden="false" customHeight="true" outlineLevel="0" collapsed="false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5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15" hidden="false" customHeight="false" outlineLevel="0" collapsed="false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customFormat="false" ht="13.8" hidden="false" customHeight="false" outlineLevel="0" collapsed="false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customFormat="false" ht="15" hidden="false" customHeight="fals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customFormat="false" ht="15" hidden="false" customHeight="false" outlineLevel="0" collapsed="false">
      <c r="A7" s="8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customFormat="false" ht="15" hidden="false" customHeight="false" outlineLevel="0" collapsed="false">
      <c r="A8" s="9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customFormat="false" ht="15" hidden="false" customHeight="true" outlineLevel="0" collapsed="false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1" t="s">
        <v>11</v>
      </c>
      <c r="G9" s="11"/>
      <c r="H9" s="11"/>
      <c r="I9" s="10" t="s">
        <v>12</v>
      </c>
      <c r="J9" s="12" t="s">
        <v>13</v>
      </c>
      <c r="K9" s="13" t="s">
        <v>14</v>
      </c>
      <c r="L9" s="14" t="s">
        <v>15</v>
      </c>
    </row>
    <row r="10" customFormat="false" ht="79.1" hidden="false" customHeight="true" outlineLevel="0" collapsed="false">
      <c r="A10" s="10"/>
      <c r="B10" s="10"/>
      <c r="C10" s="10"/>
      <c r="D10" s="10"/>
      <c r="E10" s="10"/>
      <c r="F10" s="10" t="s">
        <v>16</v>
      </c>
      <c r="G10" s="10" t="s">
        <v>17</v>
      </c>
      <c r="H10" s="10" t="s">
        <v>18</v>
      </c>
      <c r="I10" s="10"/>
      <c r="J10" s="12"/>
      <c r="K10" s="13"/>
      <c r="L10" s="14"/>
      <c r="M10" s="15" t="s">
        <v>19</v>
      </c>
      <c r="N10" s="15"/>
      <c r="O10" s="15"/>
      <c r="P10" s="15"/>
      <c r="Q10" s="15"/>
    </row>
    <row r="11" customFormat="false" ht="15" hidden="false" customHeight="false" outlineLevel="0" collapsed="false">
      <c r="A11" s="16" t="n">
        <v>1</v>
      </c>
      <c r="B11" s="17" t="n">
        <v>2</v>
      </c>
      <c r="C11" s="16" t="n">
        <v>3</v>
      </c>
      <c r="D11" s="16" t="n">
        <v>4</v>
      </c>
      <c r="E11" s="16" t="n">
        <v>5</v>
      </c>
      <c r="F11" s="16" t="n">
        <v>6</v>
      </c>
      <c r="G11" s="16" t="n">
        <v>7</v>
      </c>
      <c r="H11" s="16" t="n">
        <v>8</v>
      </c>
      <c r="I11" s="16" t="n">
        <v>9</v>
      </c>
      <c r="J11" s="16" t="n">
        <v>10</v>
      </c>
      <c r="K11" s="16" t="n">
        <v>11</v>
      </c>
      <c r="L11" s="16" t="n">
        <v>12</v>
      </c>
    </row>
    <row r="12" customFormat="false" ht="73.5" hidden="false" customHeight="true" outlineLevel="0" collapsed="false">
      <c r="A12" s="18" t="n">
        <v>1</v>
      </c>
      <c r="B12" s="19" t="s">
        <v>20</v>
      </c>
      <c r="C12" s="20" t="s">
        <v>21</v>
      </c>
      <c r="D12" s="21" t="s">
        <v>22</v>
      </c>
      <c r="E12" s="21" t="n">
        <v>3870</v>
      </c>
      <c r="F12" s="22" t="n">
        <v>69.4</v>
      </c>
      <c r="G12" s="23" t="n">
        <v>69</v>
      </c>
      <c r="H12" s="23" t="n">
        <v>68.6</v>
      </c>
      <c r="I12" s="24" t="n">
        <f aca="false">ROUND(AVERAGE(F12:H12),2)</f>
        <v>69</v>
      </c>
      <c r="J12" s="25" t="n">
        <f aca="false">ROUND(E12*I12,2)</f>
        <v>267030</v>
      </c>
      <c r="K12" s="26" t="n">
        <f aca="false">(STDEV(F12:H12)/I12)*100</f>
        <v>0.579710144927545</v>
      </c>
      <c r="L12" s="25" t="s">
        <v>23</v>
      </c>
    </row>
    <row r="13" customFormat="false" ht="79.85" hidden="false" customHeight="true" outlineLevel="0" collapsed="false">
      <c r="A13" s="27" t="n">
        <v>2</v>
      </c>
      <c r="B13" s="19" t="s">
        <v>24</v>
      </c>
      <c r="C13" s="28" t="s">
        <v>25</v>
      </c>
      <c r="D13" s="29" t="s">
        <v>22</v>
      </c>
      <c r="E13" s="21" t="n">
        <v>1200</v>
      </c>
      <c r="F13" s="22" t="n">
        <v>73.5</v>
      </c>
      <c r="G13" s="23" t="n">
        <v>74</v>
      </c>
      <c r="H13" s="23" t="n">
        <v>74.5</v>
      </c>
      <c r="I13" s="24" t="n">
        <f aca="false">ROUND(AVERAGE(F13:H13),2)</f>
        <v>74</v>
      </c>
      <c r="J13" s="25" t="n">
        <f aca="false">ROUND(E13*I13,2)</f>
        <v>88800</v>
      </c>
      <c r="K13" s="30" t="n">
        <f aca="false">(STDEV(F13:H13)/I13)*100</f>
        <v>0.675675675675676</v>
      </c>
      <c r="L13" s="31" t="s">
        <v>23</v>
      </c>
      <c r="M13" s="32"/>
    </row>
    <row r="14" customFormat="false" ht="111.15" hidden="false" customHeight="true" outlineLevel="0" collapsed="false">
      <c r="A14" s="33" t="n">
        <v>3</v>
      </c>
      <c r="B14" s="34" t="s">
        <v>26</v>
      </c>
      <c r="C14" s="35" t="s">
        <v>27</v>
      </c>
      <c r="D14" s="21" t="s">
        <v>22</v>
      </c>
      <c r="E14" s="21" t="n">
        <v>2300</v>
      </c>
      <c r="F14" s="36" t="n">
        <v>85</v>
      </c>
      <c r="G14" s="37" t="n">
        <v>85.5</v>
      </c>
      <c r="H14" s="37" t="n">
        <v>86</v>
      </c>
      <c r="I14" s="24" t="n">
        <f aca="false">ROUND(AVERAGE(F14:H14),2)</f>
        <v>85.5</v>
      </c>
      <c r="J14" s="25" t="n">
        <f aca="false">ROUND(E14*I14,2)</f>
        <v>196650</v>
      </c>
      <c r="K14" s="26" t="n">
        <f aca="false">(STDEV(F14:H14)/I14)*100</f>
        <v>0.584795321637427</v>
      </c>
      <c r="L14" s="38" t="s">
        <v>23</v>
      </c>
      <c r="M14" s="39"/>
      <c r="N14" s="40"/>
    </row>
    <row r="15" customFormat="false" ht="61.5" hidden="false" customHeight="true" outlineLevel="0" collapsed="false">
      <c r="A15" s="41"/>
      <c r="B15" s="42"/>
      <c r="C15" s="41"/>
      <c r="D15" s="41"/>
      <c r="E15" s="43"/>
      <c r="F15" s="44" t="s">
        <v>28</v>
      </c>
      <c r="G15" s="44" t="s">
        <v>29</v>
      </c>
      <c r="H15" s="44" t="s">
        <v>30</v>
      </c>
      <c r="I15" s="45"/>
      <c r="J15" s="46"/>
      <c r="K15" s="47"/>
      <c r="L15" s="46"/>
    </row>
    <row r="16" customFormat="false" ht="15" hidden="false" customHeight="false" outlineLevel="0" collapsed="false">
      <c r="A16" s="48"/>
      <c r="B16" s="49" t="s">
        <v>31</v>
      </c>
      <c r="C16" s="48"/>
      <c r="D16" s="48"/>
      <c r="E16" s="50" t="n">
        <f aca="false">SUM(E12:E15)</f>
        <v>7370</v>
      </c>
      <c r="F16" s="51"/>
      <c r="G16" s="51"/>
      <c r="H16" s="51"/>
      <c r="I16" s="45"/>
      <c r="J16" s="46"/>
      <c r="K16" s="47"/>
      <c r="L16" s="46"/>
    </row>
    <row r="17" customFormat="false" ht="15" hidden="false" customHeight="false" outlineLevel="0" collapsed="false">
      <c r="A17" s="52" t="s">
        <v>32</v>
      </c>
      <c r="B17" s="52"/>
      <c r="C17" s="52"/>
      <c r="D17" s="52"/>
      <c r="E17" s="52"/>
      <c r="F17" s="52"/>
      <c r="G17" s="52"/>
      <c r="H17" s="52"/>
      <c r="I17" s="52"/>
      <c r="J17" s="53" t="n">
        <f aca="false">SUM(J12:J16)</f>
        <v>552480</v>
      </c>
      <c r="K17" s="54"/>
      <c r="L17" s="54"/>
    </row>
    <row r="18" customFormat="false" ht="15" hidden="false" customHeight="false" outlineLevel="0" collapsed="false">
      <c r="A18" s="5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customFormat="false" ht="49.5" hidden="true" customHeight="true" outlineLevel="0" collapsed="false">
      <c r="A19" s="56" t="s">
        <v>33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customFormat="false" ht="30.75" hidden="false" customHeight="true" outlineLevel="0" collapsed="false">
      <c r="A20" s="57" t="s">
        <v>34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</row>
    <row r="21" customFormat="false" ht="15" hidden="false" customHeight="false" outlineLevel="0" collapsed="false">
      <c r="A21" s="58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customFormat="false" ht="30" hidden="false" customHeight="false" outlineLevel="0" collapsed="false">
      <c r="A22" s="59"/>
      <c r="B22" s="60" t="s">
        <v>35</v>
      </c>
      <c r="C22" s="61"/>
      <c r="D22" s="62" t="s">
        <v>36</v>
      </c>
      <c r="E22" s="3"/>
      <c r="F22" s="3"/>
      <c r="G22" s="3"/>
      <c r="H22" s="3"/>
      <c r="I22" s="3"/>
      <c r="J22" s="3"/>
      <c r="K22" s="3"/>
      <c r="L22" s="3"/>
    </row>
    <row r="23" customFormat="false" ht="27" hidden="false" customHeight="true" outlineLevel="0" collapsed="false">
      <c r="A23" s="63"/>
      <c r="B23" s="3"/>
      <c r="C23" s="3"/>
      <c r="D23" s="64" t="s">
        <v>37</v>
      </c>
      <c r="E23" s="64"/>
      <c r="F23" s="65" t="s">
        <v>38</v>
      </c>
      <c r="G23" s="66"/>
      <c r="H23" s="66"/>
      <c r="I23" s="3"/>
      <c r="J23" s="3"/>
      <c r="K23" s="3"/>
      <c r="L23" s="3"/>
    </row>
    <row r="24" customFormat="false" ht="15" hidden="false" customHeight="false" outlineLevel="0" collapsed="false">
      <c r="A24" s="67"/>
      <c r="B24" s="68" t="s">
        <v>39</v>
      </c>
      <c r="C24" s="67"/>
      <c r="D24" s="3"/>
      <c r="E24" s="3"/>
      <c r="F24" s="69"/>
      <c r="G24" s="67"/>
      <c r="H24" s="67"/>
      <c r="I24" s="3"/>
      <c r="J24" s="3"/>
      <c r="K24" s="3"/>
      <c r="L24" s="3"/>
    </row>
    <row r="25" customFormat="false" ht="30" hidden="false" customHeight="false" outlineLevel="0" collapsed="false">
      <c r="A25" s="69"/>
      <c r="B25" s="60" t="s">
        <v>40</v>
      </c>
      <c r="C25" s="67"/>
      <c r="D25" s="62" t="s">
        <v>41</v>
      </c>
      <c r="E25" s="3"/>
      <c r="F25" s="69"/>
      <c r="G25" s="69"/>
      <c r="H25" s="69"/>
      <c r="I25" s="3"/>
      <c r="J25" s="3"/>
      <c r="K25" s="3"/>
      <c r="L25" s="3"/>
    </row>
    <row r="26" customFormat="false" ht="15" hidden="true" customHeight="false" outlineLevel="0" collapsed="false">
      <c r="A26" s="70"/>
      <c r="B26" s="3"/>
      <c r="C26" s="3"/>
      <c r="D26" s="3"/>
      <c r="E26" s="3"/>
      <c r="F26" s="69"/>
      <c r="G26" s="69"/>
      <c r="H26" s="69"/>
      <c r="I26" s="3"/>
      <c r="J26" s="3"/>
      <c r="K26" s="3"/>
      <c r="L26" s="3"/>
    </row>
    <row r="27" customFormat="false" ht="16.5" hidden="true" customHeight="false" outlineLevel="0" collapsed="false">
      <c r="A27" s="63"/>
      <c r="B27" s="3"/>
      <c r="C27" s="3"/>
      <c r="D27" s="62" t="s">
        <v>42</v>
      </c>
      <c r="E27" s="3"/>
      <c r="F27" s="71"/>
      <c r="G27" s="72" t="s">
        <v>43</v>
      </c>
      <c r="H27" s="72"/>
      <c r="I27" s="3"/>
      <c r="J27" s="3"/>
      <c r="K27" s="3"/>
      <c r="L27" s="3"/>
    </row>
    <row r="28" customFormat="false" ht="15" hidden="true" customHeight="true" outlineLevel="0" collapsed="false">
      <c r="A28" s="73"/>
      <c r="B28" s="73"/>
      <c r="C28" s="67"/>
      <c r="D28" s="3"/>
      <c r="E28" s="3"/>
      <c r="F28" s="69"/>
      <c r="G28" s="73" t="s">
        <v>44</v>
      </c>
      <c r="H28" s="73"/>
      <c r="I28" s="3"/>
      <c r="J28" s="3"/>
      <c r="K28" s="3"/>
      <c r="L28" s="3"/>
    </row>
    <row r="29" customFormat="false" ht="16.5" hidden="false" customHeight="false" outlineLevel="0" collapsed="false">
      <c r="A29" s="7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customFormat="false" ht="16.5" hidden="false" customHeight="false" outlineLevel="0" collapsed="false">
      <c r="A30" s="74"/>
      <c r="B30" s="62" t="s">
        <v>45</v>
      </c>
      <c r="C30" s="3"/>
      <c r="D30" s="62" t="s">
        <v>42</v>
      </c>
      <c r="E30" s="3"/>
      <c r="F30" s="3"/>
      <c r="G30" s="3"/>
      <c r="H30" s="3"/>
      <c r="I30" s="3"/>
      <c r="J30" s="3"/>
      <c r="K30" s="3"/>
      <c r="L30" s="3"/>
    </row>
    <row r="31" customFormat="false" ht="15" hidden="false" customHeight="false" outlineLevel="0" collapsed="false">
      <c r="A31" s="59"/>
      <c r="B31" s="59"/>
      <c r="C31" s="59"/>
    </row>
    <row r="32" customFormat="false" ht="15" hidden="false" customHeight="false" outlineLevel="0" collapsed="false">
      <c r="A32" s="75"/>
      <c r="C32" s="75"/>
    </row>
    <row r="33" customFormat="false" ht="15" hidden="false" customHeight="false" outlineLevel="0" collapsed="false">
      <c r="F33" s="76"/>
      <c r="G33" s="76"/>
      <c r="H33" s="76"/>
    </row>
    <row r="34" customFormat="false" ht="15" hidden="false" customHeight="false" outlineLevel="0" collapsed="false">
      <c r="A34" s="77"/>
    </row>
    <row r="35" customFormat="false" ht="15" hidden="false" customHeight="false" outlineLevel="0" collapsed="false">
      <c r="A35" s="77"/>
    </row>
    <row r="36" customFormat="false" ht="15" hidden="false" customHeight="false" outlineLevel="0" collapsed="false">
      <c r="A36" s="77"/>
    </row>
  </sheetData>
  <mergeCells count="24">
    <mergeCell ref="A1:C1"/>
    <mergeCell ref="A3:L3"/>
    <mergeCell ref="A4:L4"/>
    <mergeCell ref="A5:L5"/>
    <mergeCell ref="A6:L6"/>
    <mergeCell ref="A7:L7"/>
    <mergeCell ref="A9:A10"/>
    <mergeCell ref="B9:B10"/>
    <mergeCell ref="C9:C10"/>
    <mergeCell ref="D9:D10"/>
    <mergeCell ref="E9:E10"/>
    <mergeCell ref="F9:H9"/>
    <mergeCell ref="I9:I10"/>
    <mergeCell ref="J9:J10"/>
    <mergeCell ref="K9:K10"/>
    <mergeCell ref="L9:L10"/>
    <mergeCell ref="M10:Q10"/>
    <mergeCell ref="A17:I17"/>
    <mergeCell ref="A19:L19"/>
    <mergeCell ref="A20:L20"/>
    <mergeCell ref="D23:E23"/>
    <mergeCell ref="G27:H27"/>
    <mergeCell ref="A28:B28"/>
    <mergeCell ref="G28:H28"/>
  </mergeCells>
  <hyperlinks>
    <hyperlink ref="J9" location="_ftn3" display="Начальная (максимальная) цена по позиции (рублей) [3]"/>
  </hyperlinks>
  <printOptions headings="false" gridLines="false" gridLinesSet="true" horizontalCentered="false" verticalCentered="false"/>
  <pageMargins left="0.511805555555556" right="0.511805555555556" top="0.39375" bottom="0.1576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2021-10-18T08:56:00Z</dcterms:created>
  <dc:creator>Еремина Елена Леонидовна</dc:creator>
  <dc:description/>
  <dc:language>ru-RU</dc:language>
  <cp:lastModifiedBy/>
  <cp:lastPrinted>2026-05-21T13:11:45Z</cp:lastPrinted>
  <dcterms:modified xsi:type="dcterms:W3CDTF">2026-05-25T16:23:02Z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7C6BB64752274927AC91C03F9E7FE157_12</vt:lpwstr>
  </property>
  <property fmtid="{D5CDD505-2E9C-101B-9397-08002B2CF9AE}" pid="3" name="KSOProductBuildVer">
    <vt:lpwstr>1049-12.2.0.16909</vt:lpwstr>
  </property>
</Properties>
</file>