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6" i="1" l="1"/>
  <c r="K6" i="1" s="1"/>
  <c r="H7" i="1"/>
  <c r="H5" i="1"/>
  <c r="K5" i="1" s="1"/>
  <c r="K7" i="1" l="1"/>
  <c r="K8" i="1" s="1"/>
  <c r="I7" i="1"/>
  <c r="J7" i="1" s="1"/>
  <c r="I5" i="1"/>
  <c r="J5" i="1" s="1"/>
  <c r="I6" i="1"/>
  <c r="J6" i="1" s="1"/>
</calcChain>
</file>

<file path=xl/sharedStrings.xml><?xml version="1.0" encoding="utf-8"?>
<sst xmlns="http://schemas.openxmlformats.org/spreadsheetml/2006/main" count="36" uniqueCount="32">
  <si>
    <t>№ п/п</t>
  </si>
  <si>
    <t>Наименование</t>
  </si>
  <si>
    <t xml:space="preserve">Расчёт НМЦК произведен по формуле: </t>
  </si>
  <si>
    <t>где:</t>
  </si>
  <si>
    <t>V - коэффициент вариации;</t>
  </si>
  <si>
    <t>&lt;ц&gt; - средняя арифметическая величина цены единицы товара, работы, услуги;</t>
  </si>
  <si>
    <t>n - количество значений, используемых в расчете.</t>
  </si>
  <si>
    <t>Коэффициент вариации цены определяется по следующей формуле:</t>
  </si>
  <si>
    <t>-среднее квадратичное отклонение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</si>
  <si>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</si>
  <si>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</si>
  <si>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</si>
  <si>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- НМЦК, определяемая методом сопоставимых рыночных цен (анализа рынка);</t>
  </si>
  <si>
    <t xml:space="preserve">    - цена единицы товара, работы, услуги, представленная в источнике с номером i</t>
  </si>
  <si>
    <t>НМЦК, руб</t>
  </si>
  <si>
    <t>Кол-во (л.)</t>
  </si>
  <si>
    <t>Единица измерения</t>
  </si>
  <si>
    <t>л;^дм[3*]</t>
  </si>
  <si>
    <t>Средняя цена за ед. изм.</t>
  </si>
  <si>
    <t>Среднее квадратич. отклонение</t>
  </si>
  <si>
    <t>Коэффиц. вариации</t>
  </si>
  <si>
    <t>ИТОГО:</t>
  </si>
  <si>
    <t>Бензин АИ-92</t>
  </si>
  <si>
    <t>Поставщик 1</t>
  </si>
  <si>
    <t>Поставщик 2</t>
  </si>
  <si>
    <t>Поставщик 3</t>
  </si>
  <si>
    <t>Топливо дизельное по сезону экологического класа не ниже К5</t>
  </si>
  <si>
    <t>2.</t>
  </si>
  <si>
    <t>1.</t>
  </si>
  <si>
    <t>3.</t>
  </si>
  <si>
    <t>Бензин АИ-95</t>
  </si>
  <si>
    <t xml:space="preserve">Расчет начальной (максимальной) цены контракта (Поставка ГСМ через автозаправочные станции на 2-е полугодие 2026 года)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</si>
</sst>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&quot;р.&quot;"/>
    <numFmt numFmtId="170" formatCode="#,##0.00000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left" indent="15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4"/>
    </xf>
    <xf numFmtId="0" fontId="2" fillId="0" borderId="0" xfId="0" applyFont="1" applyAlignment="1">
      <alignment horizontal="left"/>
    </xf>
    <xf numFmtId="0" fontId="1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170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1885950</xdr:colOff>
      <xdr:row>8</xdr:row>
      <xdr:rowOff>152400</xdr:rowOff>
    </xdr:from>
    <xdr:to>
      <xdr:col>4</xdr:col>
      <xdr:colOff>666750</xdr:colOff>
      <xdr:row>10</xdr:row>
      <xdr:rowOff>0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3571875"/>
          <a:ext cx="2219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676275</xdr:colOff>
      <xdr:row>14</xdr:row>
      <xdr:rowOff>123825</xdr:rowOff>
    </xdr:from>
    <xdr:to>
      <xdr:col>6</xdr:col>
      <xdr:colOff>19050</xdr:colOff>
      <xdr:row>15</xdr:row>
      <xdr:rowOff>342900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4705350"/>
          <a:ext cx="1209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18</xdr:row>
      <xdr:rowOff>9525</xdr:rowOff>
    </xdr:from>
    <xdr:to>
      <xdr:col>1</xdr:col>
      <xdr:colOff>1343025</xdr:colOff>
      <xdr:row>21</xdr:row>
      <xdr:rowOff>19050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5600700"/>
          <a:ext cx="15906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10</xdr:row>
      <xdr:rowOff>38100</xdr:rowOff>
    </xdr:from>
    <xdr:to>
      <xdr:col>1</xdr:col>
      <xdr:colOff>419100</xdr:colOff>
      <xdr:row>10</xdr:row>
      <xdr:rowOff>228600</xdr:rowOff>
    </xdr:to>
    <xdr:pic>
      <xdr:nvPicPr>
        <xdr:cNvPr id="1028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3838575"/>
          <a:ext cx="6762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19050</xdr:rowOff>
    </xdr:from>
    <xdr:to>
      <xdr:col>0</xdr:col>
      <xdr:colOff>152400</xdr:colOff>
      <xdr:row>15</xdr:row>
      <xdr:rowOff>28575</xdr:rowOff>
    </xdr:to>
    <xdr:pic>
      <xdr:nvPicPr>
        <xdr:cNvPr id="1029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4600575"/>
          <a:ext cx="1524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22</xdr:row>
      <xdr:rowOff>9525</xdr:rowOff>
    </xdr:to>
    <xdr:pic>
      <xdr:nvPicPr>
        <xdr:cNvPr id="1030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124575"/>
          <a:ext cx="1524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zoomScale="145" zoomScaleNormal="145" workbookViewId="0">
      <selection activeCell="H7" sqref="H7"/>
    </sheetView>
  </sheetViews>
  <sheetFormatPr defaultRowHeight="15" x14ac:dyDescent="0.25"/>
  <cols>
    <col min="1" max="1" width="4.42578125" style="2" customWidth="1"/>
    <col min="2" max="2" width="34.140625" style="2" customWidth="1"/>
    <col min="3" max="3" width="10.140625" style="2" customWidth="1"/>
    <col min="4" max="4" width="7.28515625" style="2" customWidth="1"/>
    <col min="5" max="5" width="14.28515625" style="2" customWidth="1"/>
    <col min="6" max="6" width="13.7109375" style="2" customWidth="1"/>
    <col min="7" max="7" width="14.28515625" style="2" customWidth="1"/>
    <col min="8" max="8" width="10.140625" style="2" customWidth="1"/>
    <col min="9" max="9" width="13.28515625" style="2" customWidth="1"/>
    <col min="10" max="10" width="12.28515625" style="2" customWidth="1"/>
    <col min="11" max="11" width="17.85546875" style="2" customWidth="1"/>
    <col min="12" max="12" width="10.5703125" style="2" bestFit="1" customWidth="1"/>
    <col min="13" max="14" width="9.5703125" style="2" bestFit="1" customWidth="1"/>
    <col min="15" max="16384" width="9.140625" style="2"/>
  </cols>
  <sheetData>
    <row r="1" spans="1:14" ht="21.75" customHeight="1" x14ac:dyDescent="0.25">
      <c r="H1" s="22"/>
      <c r="I1" s="22"/>
      <c r="J1" s="22"/>
      <c r="K1" s="22"/>
    </row>
    <row r="2" spans="1:14" ht="21.75" customHeight="1" x14ac:dyDescent="0.25">
      <c r="A2" s="23" t="s">
        <v>31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4" s="1" customFormat="1" ht="21.75" customHeight="1" x14ac:dyDescent="0.2">
      <c r="H3" s="6"/>
      <c r="I3" s="6"/>
      <c r="J3" s="6"/>
      <c r="K3" s="6"/>
    </row>
    <row r="4" spans="1:14" ht="81" customHeight="1" x14ac:dyDescent="0.25">
      <c r="A4" s="7" t="s">
        <v>0</v>
      </c>
      <c r="B4" s="7" t="s">
        <v>1</v>
      </c>
      <c r="C4" s="7" t="s">
        <v>16</v>
      </c>
      <c r="D4" s="7" t="s">
        <v>15</v>
      </c>
      <c r="E4" s="7" t="s">
        <v>23</v>
      </c>
      <c r="F4" s="7" t="s">
        <v>24</v>
      </c>
      <c r="G4" s="7" t="s">
        <v>25</v>
      </c>
      <c r="H4" s="8" t="s">
        <v>18</v>
      </c>
      <c r="I4" s="7" t="s">
        <v>19</v>
      </c>
      <c r="J4" s="7" t="s">
        <v>20</v>
      </c>
      <c r="K4" s="7" t="s">
        <v>14</v>
      </c>
    </row>
    <row r="5" spans="1:14" ht="30.75" customHeight="1" x14ac:dyDescent="0.25">
      <c r="A5" s="7" t="s">
        <v>28</v>
      </c>
      <c r="B5" s="7" t="s">
        <v>22</v>
      </c>
      <c r="C5" s="9" t="s">
        <v>17</v>
      </c>
      <c r="D5" s="9">
        <v>10000</v>
      </c>
      <c r="E5" s="20">
        <v>70.069999999999993</v>
      </c>
      <c r="F5" s="20">
        <v>71.25</v>
      </c>
      <c r="G5" s="20">
        <v>71.7</v>
      </c>
      <c r="H5" s="32">
        <f>(E5+F5+G5)/3</f>
        <v>71.006666666666661</v>
      </c>
      <c r="I5" s="10">
        <f>SQRT((POWER((E5-H5),2)+POWER((F5-H5),2)+POWER((G5-H5),2))/2)</f>
        <v>0.84180361922086178</v>
      </c>
      <c r="J5" s="11">
        <f>I5/H5</f>
        <v>1.1855275831671137E-2</v>
      </c>
      <c r="K5" s="12">
        <f>D5*H5</f>
        <v>710066.66666666663</v>
      </c>
    </row>
    <row r="6" spans="1:14" ht="30.75" customHeight="1" x14ac:dyDescent="0.25">
      <c r="A6" s="7" t="s">
        <v>27</v>
      </c>
      <c r="B6" s="7" t="s">
        <v>30</v>
      </c>
      <c r="C6" s="9" t="s">
        <v>17</v>
      </c>
      <c r="D6" s="9">
        <v>10000</v>
      </c>
      <c r="E6" s="20">
        <v>71.650000000000006</v>
      </c>
      <c r="F6" s="20">
        <v>73.08</v>
      </c>
      <c r="G6" s="20">
        <v>72.5</v>
      </c>
      <c r="H6" s="32">
        <f>(E6+F6+G6)/3</f>
        <v>72.410000000000011</v>
      </c>
      <c r="I6" s="10">
        <f>SQRT((POWER((E6-H6),2)+POWER((F6-H6),2)+POWER((G6-H6),2))/2)</f>
        <v>0.71923570545405668</v>
      </c>
      <c r="J6" s="11">
        <f>I6/H6</f>
        <v>9.9328228898502499E-3</v>
      </c>
      <c r="K6" s="12">
        <f>D6*H6</f>
        <v>724100.00000000012</v>
      </c>
    </row>
    <row r="7" spans="1:14" ht="46.5" customHeight="1" x14ac:dyDescent="0.25">
      <c r="A7" s="7" t="s">
        <v>29</v>
      </c>
      <c r="B7" s="7" t="s">
        <v>26</v>
      </c>
      <c r="C7" s="9" t="s">
        <v>17</v>
      </c>
      <c r="D7" s="9">
        <v>250000</v>
      </c>
      <c r="E7" s="20">
        <v>88</v>
      </c>
      <c r="F7" s="20">
        <v>81.53</v>
      </c>
      <c r="G7" s="21">
        <v>84.35</v>
      </c>
      <c r="H7" s="32">
        <f>(E7+F7+G7)/3</f>
        <v>84.626666666666665</v>
      </c>
      <c r="I7" s="10">
        <f>SQRT((POWER((E7-H7),2)+POWER((F7-H7),2)+POWER((G7-H7),2))/2)</f>
        <v>3.2438608683686381</v>
      </c>
      <c r="J7" s="11">
        <f>I7/H7</f>
        <v>3.8331426678375274E-2</v>
      </c>
      <c r="K7" s="12">
        <f>D7*H7</f>
        <v>21156666.666666668</v>
      </c>
    </row>
    <row r="8" spans="1:14" x14ac:dyDescent="0.25">
      <c r="B8" s="29" t="s">
        <v>21</v>
      </c>
      <c r="C8" s="30"/>
      <c r="D8" s="30"/>
      <c r="E8" s="30"/>
      <c r="F8" s="30"/>
      <c r="G8" s="30"/>
      <c r="H8" s="30"/>
      <c r="I8" s="30"/>
      <c r="J8" s="31"/>
      <c r="K8" s="13">
        <f>SUM(K5:K7)</f>
        <v>22590833.333333336</v>
      </c>
      <c r="M8" s="3"/>
      <c r="N8" s="3"/>
    </row>
    <row r="9" spans="1:14" x14ac:dyDescent="0.25">
      <c r="L9" s="3"/>
      <c r="M9" s="3"/>
      <c r="N9" s="3"/>
    </row>
    <row r="10" spans="1:14" ht="15" customHeight="1" x14ac:dyDescent="0.25">
      <c r="A10" s="26" t="s">
        <v>2</v>
      </c>
      <c r="B10" s="26"/>
      <c r="C10" s="14"/>
      <c r="F10" s="15" t="s">
        <v>3</v>
      </c>
      <c r="L10" s="3"/>
      <c r="M10" s="3"/>
      <c r="N10" s="3"/>
    </row>
    <row r="11" spans="1:14" x14ac:dyDescent="0.25">
      <c r="B11" s="27" t="s">
        <v>12</v>
      </c>
      <c r="C11" s="27"/>
      <c r="D11" s="27"/>
      <c r="E11" s="27"/>
      <c r="F11" s="27"/>
      <c r="G11" s="27"/>
      <c r="L11" s="3"/>
      <c r="M11" s="3"/>
      <c r="N11" s="3"/>
    </row>
    <row r="12" spans="1:14" x14ac:dyDescent="0.25">
      <c r="A12" s="2" t="s">
        <v>9</v>
      </c>
    </row>
    <row r="13" spans="1:14" ht="15" customHeight="1" x14ac:dyDescent="0.25">
      <c r="A13" s="2" t="s">
        <v>10</v>
      </c>
    </row>
    <row r="14" spans="1:14" ht="16.5" customHeight="1" x14ac:dyDescent="0.25">
      <c r="A14" s="2" t="s">
        <v>11</v>
      </c>
    </row>
    <row r="15" spans="1:14" ht="15.75" customHeight="1" x14ac:dyDescent="0.25">
      <c r="A15" s="2" t="s">
        <v>13</v>
      </c>
    </row>
    <row r="16" spans="1:14" ht="33.75" customHeight="1" x14ac:dyDescent="0.25">
      <c r="A16" s="16" t="s">
        <v>7</v>
      </c>
      <c r="B16" s="16"/>
      <c r="C16" s="16"/>
    </row>
    <row r="17" spans="1:8" x14ac:dyDescent="0.25">
      <c r="A17" s="28" t="s">
        <v>3</v>
      </c>
      <c r="B17" s="28"/>
      <c r="C17" s="17"/>
    </row>
    <row r="18" spans="1:8" x14ac:dyDescent="0.25">
      <c r="A18" s="28" t="s">
        <v>4</v>
      </c>
      <c r="B18" s="28"/>
      <c r="C18" s="17"/>
    </row>
    <row r="20" spans="1:8" ht="13.5" customHeight="1" x14ac:dyDescent="0.25">
      <c r="A20" s="25" t="s">
        <v>8</v>
      </c>
      <c r="B20" s="25"/>
      <c r="C20" s="25"/>
      <c r="D20" s="25"/>
      <c r="E20" s="25"/>
      <c r="F20" s="25"/>
      <c r="G20" s="25"/>
    </row>
    <row r="21" spans="1:8" ht="13.5" customHeight="1" x14ac:dyDescent="0.25"/>
    <row r="22" spans="1:8" x14ac:dyDescent="0.25">
      <c r="A22" s="2" t="s">
        <v>13</v>
      </c>
      <c r="B22" s="18"/>
      <c r="C22" s="18"/>
      <c r="D22" s="18"/>
      <c r="E22" s="18"/>
    </row>
    <row r="23" spans="1:8" x14ac:dyDescent="0.25">
      <c r="A23" s="2" t="s">
        <v>5</v>
      </c>
    </row>
    <row r="24" spans="1:8" ht="18" customHeight="1" x14ac:dyDescent="0.25">
      <c r="A24" s="2" t="s">
        <v>6</v>
      </c>
    </row>
    <row r="26" spans="1:8" ht="15" customHeight="1" x14ac:dyDescent="0.25">
      <c r="A26" s="5"/>
      <c r="B26" s="5"/>
      <c r="C26" s="5"/>
      <c r="D26" s="24"/>
      <c r="E26" s="24"/>
      <c r="F26" s="24"/>
      <c r="G26" s="4"/>
      <c r="H26" s="4"/>
    </row>
    <row r="27" spans="1:8" x14ac:dyDescent="0.25">
      <c r="A27" s="5"/>
      <c r="B27" s="5"/>
      <c r="C27" s="5"/>
      <c r="D27" s="5"/>
      <c r="E27" s="19"/>
      <c r="F27" s="5"/>
      <c r="G27" s="4"/>
      <c r="H27" s="4"/>
    </row>
    <row r="28" spans="1:8" x14ac:dyDescent="0.25">
      <c r="A28" s="5"/>
      <c r="B28" s="5"/>
      <c r="C28" s="5"/>
      <c r="D28" s="5"/>
      <c r="E28" s="5"/>
      <c r="F28" s="5"/>
      <c r="G28" s="4"/>
      <c r="H28" s="4"/>
    </row>
    <row r="29" spans="1:8" x14ac:dyDescent="0.25">
      <c r="A29" s="5"/>
      <c r="B29" s="5"/>
      <c r="C29" s="5"/>
      <c r="D29" s="5"/>
      <c r="E29" s="5"/>
      <c r="F29" s="5"/>
      <c r="G29" s="4"/>
      <c r="H29" s="4"/>
    </row>
    <row r="30" spans="1:8" x14ac:dyDescent="0.25">
      <c r="A30" s="5"/>
      <c r="B30" s="5"/>
      <c r="C30" s="5"/>
      <c r="D30" s="5"/>
      <c r="E30" s="5"/>
      <c r="F30" s="5"/>
      <c r="G30" s="4"/>
      <c r="H30" s="4"/>
    </row>
    <row r="31" spans="1:8" x14ac:dyDescent="0.25">
      <c r="A31" s="5"/>
      <c r="B31" s="5"/>
      <c r="C31" s="5"/>
      <c r="D31" s="5"/>
      <c r="E31" s="5"/>
      <c r="F31" s="5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</sheetData>
  <mergeCells count="9">
    <mergeCell ref="H1:K1"/>
    <mergeCell ref="A2:K2"/>
    <mergeCell ref="D26:F26"/>
    <mergeCell ref="A20:G20"/>
    <mergeCell ref="A10:B10"/>
    <mergeCell ref="B11:G11"/>
    <mergeCell ref="A17:B17"/>
    <mergeCell ref="A18:B18"/>
    <mergeCell ref="B8:J8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2023-12-05T13:26:14Z</cp:lastPrinted>
  <dcterms:created xsi:type="dcterms:W3CDTF">2006-09-16T00:00:00Z</dcterms:created>
  <dcterms:modified xsi:type="dcterms:W3CDTF">2026-06-02T10:31:12Z</dcterms:modified>
</cp:coreProperties>
</file>