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120" windowWidth="19440" windowHeight="156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F13" i="1" l="1"/>
  <c r="G13" i="1"/>
  <c r="E13" i="1"/>
  <c r="B6" i="2" l="1"/>
  <c r="B5" i="2"/>
  <c r="B4" i="2"/>
  <c r="B9" i="2" l="1"/>
</calcChain>
</file>

<file path=xl/sharedStrings.xml><?xml version="1.0" encoding="utf-8"?>
<sst xmlns="http://schemas.openxmlformats.org/spreadsheetml/2006/main" count="30" uniqueCount="23">
  <si>
    <t>Наименование товара</t>
  </si>
  <si>
    <t>Ед. изм.</t>
  </si>
  <si>
    <t xml:space="preserve">ОБОСНОВАНИЕ НАЧАЛЬНОЙ (МАКСИМАЛЬНОЙ) ЦЕНЫ ДОГОВОРА </t>
  </si>
  <si>
    <t>Используемый метод определения Н(М)Ц договора с обоснованием:</t>
  </si>
  <si>
    <t>№ п/п</t>
  </si>
  <si>
    <t>Основные характеристики предмета закупки</t>
  </si>
  <si>
    <t xml:space="preserve"> </t>
  </si>
  <si>
    <t xml:space="preserve">Цена за единицу измерения, руб. </t>
  </si>
  <si>
    <t xml:space="preserve">Предложение 1 </t>
  </si>
  <si>
    <t xml:space="preserve"> Коли-чество</t>
  </si>
  <si>
    <t>Предложение 2</t>
  </si>
  <si>
    <t xml:space="preserve">Предложение 3 </t>
  </si>
  <si>
    <t>Коэффициент вариации, %</t>
  </si>
  <si>
    <t>Минимальная цена 
цена договора, 
руб.</t>
  </si>
  <si>
    <t>Шт.</t>
  </si>
  <si>
    <t xml:space="preserve"> Дефлектор  заднего выброса для тракторов МОБИЛ К ХР104 ПРО, ХР104 ПРЕМИУМ МВК0036507</t>
  </si>
  <si>
    <t xml:space="preserve">Итого: </t>
  </si>
  <si>
    <t>Приложение №1
к Извещению и документации о проведении ценового запроса в электронном виде</t>
  </si>
  <si>
    <t xml:space="preserve"> Садовый трактор К XP104 ПРО// MBK0036334 </t>
  </si>
  <si>
    <t xml:space="preserve">Поставка садового трактора К XP104 ПРО// MBK0036334 с дефлектором  заднего выброса для тракторов МОБИЛ К ХР104 ПРО, ХР104 ПРЕМИУМ МВК0036507, в соответствии с Описанием предмета закупки
</t>
  </si>
  <si>
    <r>
      <t>Для расчета (определения) Н(М)Ц договора применен метод сопоставимых рыночных цен (анализа рынка) с использованием  информации о рыночных ценах идентичных товаров, работ, услуг, планируемых к закупкам, или при их отсутствии однородных товаров, работ, услуг общедоступной информации о рыночных ценах товаров, работ, услуг, и</t>
    </r>
    <r>
      <rPr>
        <sz val="12"/>
        <rFont val="Times New Roman"/>
        <family val="1"/>
        <charset val="204"/>
      </rPr>
      <t>нформация о ценах товаров, работ, услуг, полученная по запросу Заказчика у поставщиков (подрядчиков, исполнителей), осуществляющих поставки идентичных товаров, работ, услуг, планируемых к закупкам, или при их отсутствии однородных товаров, работ, услуг.</t>
    </r>
  </si>
  <si>
    <r>
      <t xml:space="preserve">           В результате исследования рынка, проведенного по инициативе Заказчика, начальная (максимальная) цена договора установлена по нименьшей цене в соответствии с  предложением № 1 и составляет:    </t>
    </r>
    <r>
      <rPr>
        <b/>
        <sz val="12"/>
        <color theme="1"/>
        <rFont val="Times New Roman"/>
        <family val="1"/>
        <charset val="204"/>
      </rPr>
      <t xml:space="preserve"> 284 980  (двести восемьдесят четыре тысячи девятьсот восемьдесят) рублей 00 копеек.</t>
    </r>
  </si>
  <si>
    <r>
      <t xml:space="preserve">          Дата подготовки обоснования Н(М)Ц договора: </t>
    </r>
    <r>
      <rPr>
        <sz val="12"/>
        <rFont val="Times New Roman"/>
        <family val="1"/>
        <charset val="204"/>
      </rPr>
      <t>01.06..2026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</si>
</sst>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4" fillId="0" borderId="0" xfId="0" applyFont="1"/>
    <xf numFmtId="0" fontId="0" fillId="2" borderId="0" xfId="0" applyFill="1"/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0" borderId="0" xfId="0" applyFont="1"/>
    <xf numFmtId="4" fontId="0" fillId="0" borderId="0" xfId="0" applyNumberFormat="1"/>
    <xf numFmtId="0" fontId="8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zoomScale="90" zoomScaleNormal="90" workbookViewId="0">
      <selection activeCell="H16" sqref="H16"/>
    </sheetView>
  </sheetViews>
  <sheetFormatPr defaultRowHeight="15"/>
  <cols>
    <col min="1" max="1" width="19.5703125" customWidth="1"/>
    <col min="2" max="2" width="20.42578125" customWidth="1"/>
    <col min="3" max="3" width="6.7109375" customWidth="1"/>
    <col min="4" max="4" width="7.28515625" customWidth="1"/>
    <col min="5" max="5" width="16.42578125" customWidth="1"/>
    <col min="6" max="6" width="16.7109375" customWidth="1"/>
    <col min="7" max="7" width="16.85546875" customWidth="1"/>
    <col min="8" max="8" width="13.85546875" customWidth="1"/>
    <col min="9" max="9" width="25" customWidth="1"/>
    <col min="10" max="11" width="16.28515625" customWidth="1"/>
    <col min="15" max="15" width="18.42578125" customWidth="1"/>
  </cols>
  <sheetData>
    <row r="1" spans="1:11" ht="15" hidden="1" customHeight="1">
      <c r="A1" s="1"/>
      <c r="B1" s="1"/>
      <c r="C1" s="1"/>
      <c r="D1" s="1"/>
      <c r="E1" s="1"/>
      <c r="F1" s="1"/>
      <c r="G1" s="1"/>
      <c r="H1" s="9"/>
      <c r="I1" s="9"/>
    </row>
    <row r="2" spans="1:11" ht="52.5" customHeight="1">
      <c r="A2" s="1"/>
      <c r="B2" s="1"/>
      <c r="C2" s="1"/>
      <c r="D2" s="1"/>
      <c r="E2" s="12" t="s">
        <v>17</v>
      </c>
      <c r="F2" s="12"/>
      <c r="G2" s="12"/>
      <c r="H2" s="12"/>
      <c r="I2" s="12"/>
    </row>
    <row r="3" spans="1:11" ht="23.2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spans="1:11" ht="15" customHeight="1">
      <c r="A4" s="11" t="s">
        <v>6</v>
      </c>
      <c r="B4" s="11"/>
      <c r="C4" s="11"/>
      <c r="D4" s="11"/>
      <c r="E4" s="11"/>
      <c r="F4" s="11"/>
      <c r="G4" s="11"/>
      <c r="H4" s="11"/>
      <c r="I4" s="11"/>
    </row>
    <row r="5" spans="1:11" ht="6" hidden="1" customHeight="1"/>
    <row r="6" spans="1:11" ht="45.75" customHeight="1">
      <c r="A6" s="13" t="s">
        <v>5</v>
      </c>
      <c r="B6" s="14" t="s">
        <v>19</v>
      </c>
      <c r="C6" s="14"/>
      <c r="D6" s="14"/>
      <c r="E6" s="14"/>
      <c r="F6" s="14"/>
      <c r="G6" s="14"/>
      <c r="H6" s="14"/>
      <c r="I6" s="14"/>
    </row>
    <row r="7" spans="1:11" ht="9" customHeight="1">
      <c r="A7" s="13"/>
      <c r="B7" s="14"/>
      <c r="C7" s="14"/>
      <c r="D7" s="14"/>
      <c r="E7" s="14"/>
      <c r="F7" s="14"/>
      <c r="G7" s="14"/>
      <c r="H7" s="14"/>
      <c r="I7" s="14"/>
    </row>
    <row r="8" spans="1:11" ht="102" customHeight="1">
      <c r="A8" s="15" t="s">
        <v>3</v>
      </c>
      <c r="B8" s="16" t="s">
        <v>20</v>
      </c>
      <c r="C8" s="17"/>
      <c r="D8" s="17"/>
      <c r="E8" s="17"/>
      <c r="F8" s="17"/>
      <c r="G8" s="17"/>
      <c r="H8" s="17"/>
      <c r="I8" s="18"/>
    </row>
    <row r="9" spans="1:11" s="6" customFormat="1" ht="31.5" customHeight="1">
      <c r="A9" s="19" t="s">
        <v>4</v>
      </c>
      <c r="B9" s="20" t="s">
        <v>0</v>
      </c>
      <c r="C9" s="20" t="s">
        <v>1</v>
      </c>
      <c r="D9" s="20" t="s">
        <v>9</v>
      </c>
      <c r="E9" s="21" t="s">
        <v>7</v>
      </c>
      <c r="F9" s="22"/>
      <c r="G9" s="22"/>
      <c r="H9" s="23" t="s">
        <v>12</v>
      </c>
      <c r="I9" s="23" t="s">
        <v>13</v>
      </c>
    </row>
    <row r="10" spans="1:11" s="6" customFormat="1" ht="40.5" customHeight="1">
      <c r="A10" s="24"/>
      <c r="B10" s="25"/>
      <c r="C10" s="25"/>
      <c r="D10" s="25"/>
      <c r="E10" s="26" t="s">
        <v>8</v>
      </c>
      <c r="F10" s="26" t="s">
        <v>10</v>
      </c>
      <c r="G10" s="26" t="s">
        <v>11</v>
      </c>
      <c r="H10" s="23"/>
      <c r="I10" s="23"/>
    </row>
    <row r="11" spans="1:11" s="6" customFormat="1" ht="54.75" customHeight="1">
      <c r="A11" s="27">
        <v>1</v>
      </c>
      <c r="B11" s="26" t="s">
        <v>18</v>
      </c>
      <c r="C11" s="26" t="s">
        <v>14</v>
      </c>
      <c r="D11" s="28">
        <v>1</v>
      </c>
      <c r="E11" s="29">
        <v>269990</v>
      </c>
      <c r="F11" s="29">
        <v>299990</v>
      </c>
      <c r="G11" s="29">
        <v>339990</v>
      </c>
      <c r="H11" s="30">
        <v>11.58</v>
      </c>
      <c r="I11" s="29">
        <v>269990</v>
      </c>
    </row>
    <row r="12" spans="1:11" ht="101.25" customHeight="1">
      <c r="A12" s="31">
        <v>2</v>
      </c>
      <c r="B12" s="26" t="s">
        <v>15</v>
      </c>
      <c r="C12" s="26" t="s">
        <v>14</v>
      </c>
      <c r="D12" s="26">
        <v>1</v>
      </c>
      <c r="E12" s="29">
        <v>14990</v>
      </c>
      <c r="F12" s="29">
        <v>16990</v>
      </c>
      <c r="G12" s="29">
        <v>17290</v>
      </c>
      <c r="H12" s="29">
        <v>7.61</v>
      </c>
      <c r="I12" s="29">
        <v>14990</v>
      </c>
      <c r="J12" s="7" t="s">
        <v>6</v>
      </c>
      <c r="K12" t="s">
        <v>6</v>
      </c>
    </row>
    <row r="13" spans="1:11" ht="30.75" customHeight="1">
      <c r="A13" s="32" t="s">
        <v>16</v>
      </c>
      <c r="B13" s="32"/>
      <c r="C13" s="32"/>
      <c r="D13" s="33"/>
      <c r="E13" s="29">
        <f>SUM(E11:E12)</f>
        <v>284980</v>
      </c>
      <c r="F13" s="29">
        <f t="shared" ref="F13:G13" si="0">SUM(F11:F12)</f>
        <v>316980</v>
      </c>
      <c r="G13" s="29">
        <f t="shared" si="0"/>
        <v>357280</v>
      </c>
      <c r="H13" s="29">
        <v>11.33</v>
      </c>
      <c r="I13" s="29">
        <f>SUM(I11:I12)</f>
        <v>284980</v>
      </c>
      <c r="J13" s="7"/>
    </row>
    <row r="14" spans="1:11" ht="47.25" customHeight="1">
      <c r="A14" s="34" t="s">
        <v>21</v>
      </c>
      <c r="B14" s="34"/>
      <c r="C14" s="34"/>
      <c r="D14" s="34"/>
      <c r="E14" s="34"/>
      <c r="F14" s="34"/>
      <c r="G14" s="34"/>
      <c r="H14" s="34"/>
      <c r="I14" s="34"/>
    </row>
    <row r="15" spans="1:11" ht="24.75" customHeight="1">
      <c r="A15" s="35" t="s">
        <v>22</v>
      </c>
      <c r="B15" s="35"/>
      <c r="C15" s="35"/>
      <c r="D15" s="35"/>
      <c r="E15" s="35"/>
      <c r="F15" s="35"/>
      <c r="G15" s="35"/>
      <c r="H15" s="35"/>
      <c r="I15" s="35"/>
    </row>
    <row r="16" spans="1:11">
      <c r="A16" s="2"/>
      <c r="B16" s="2"/>
      <c r="C16" s="2"/>
      <c r="D16" s="2"/>
      <c r="E16" s="2"/>
      <c r="F16" s="2"/>
      <c r="G16" s="2"/>
      <c r="H16" s="2"/>
      <c r="I16" s="2"/>
    </row>
    <row r="17" spans="1:9" ht="18.75">
      <c r="A17" s="3"/>
      <c r="B17" s="2"/>
      <c r="C17" s="2"/>
      <c r="D17" s="2"/>
      <c r="E17" s="2"/>
      <c r="F17" s="2"/>
      <c r="G17" s="2"/>
      <c r="H17" s="2"/>
      <c r="I17" s="2"/>
    </row>
    <row r="18" spans="1:9" ht="15.75">
      <c r="A18" s="4"/>
      <c r="B18" s="4" t="s">
        <v>6</v>
      </c>
      <c r="C18" s="5"/>
      <c r="D18" s="5"/>
      <c r="E18" s="5" t="s">
        <v>6</v>
      </c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</sheetData>
  <mergeCells count="17">
    <mergeCell ref="H1:I1"/>
    <mergeCell ref="A3:I3"/>
    <mergeCell ref="A4:I4"/>
    <mergeCell ref="A14:I14"/>
    <mergeCell ref="E2:I2"/>
    <mergeCell ref="A15:I15"/>
    <mergeCell ref="A6:A7"/>
    <mergeCell ref="I9:I10"/>
    <mergeCell ref="H9:H10"/>
    <mergeCell ref="B8:I8"/>
    <mergeCell ref="B6:I7"/>
    <mergeCell ref="A9:A10"/>
    <mergeCell ref="B9:B10"/>
    <mergeCell ref="C9:C10"/>
    <mergeCell ref="D9:D10"/>
    <mergeCell ref="E9:G9"/>
    <mergeCell ref="A13:D13"/>
  </mergeCells>
  <pageMargins left="0.9055118110236221" right="0.31496062992125984" top="0.94488188976377963" bottom="0.35433070866141736" header="0" footer="0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B9" sqref="B9"/>
    </sheetView>
  </sheetViews>
  <sheetFormatPr defaultRowHeight="15"/>
  <cols>
    <col min="2" max="2" width="14.42578125" customWidth="1"/>
    <col min="3" max="3" width="12.140625" customWidth="1"/>
  </cols>
  <sheetData>
    <row r="3" spans="1:3">
      <c r="A3">
        <v>2025</v>
      </c>
      <c r="B3">
        <v>89713.48</v>
      </c>
      <c r="C3" t="s">
        <v>6</v>
      </c>
    </row>
    <row r="4" spans="1:3">
      <c r="A4">
        <v>2026</v>
      </c>
      <c r="B4">
        <f>B3*12</f>
        <v>1076561.76</v>
      </c>
    </row>
    <row r="5" spans="1:3">
      <c r="A5">
        <v>2027</v>
      </c>
      <c r="B5">
        <f>B3*12</f>
        <v>1076561.76</v>
      </c>
    </row>
    <row r="6" spans="1:3">
      <c r="A6">
        <v>2028</v>
      </c>
      <c r="B6">
        <f>(B3*10)+88713.5+1000</f>
        <v>986848.29999999993</v>
      </c>
    </row>
    <row r="7" spans="1:3">
      <c r="B7" t="s">
        <v>6</v>
      </c>
    </row>
    <row r="9" spans="1:3">
      <c r="B9" s="8">
        <f>SUM(B3:B8)</f>
        <v>3229685.3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2026-06-02T12:49:06Z</dcterms:modified>
</cp:coreProperties>
</file>