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680" yWindow="-60" windowWidth="19420" windowHeight="109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1" l="1"/>
  <c r="AC13" i="1"/>
  <c r="AC12" i="1"/>
  <c r="AC11" i="1"/>
  <c r="AC10" i="1"/>
  <c r="AC15" i="1" l="1"/>
</calcChain>
</file>

<file path=xl/sharedStrings.xml><?xml version="1.0" encoding="utf-8"?>
<sst xmlns="http://schemas.openxmlformats.org/spreadsheetml/2006/main" count="181" uniqueCount="90">
  <si>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</si>
  <si>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</si>
  <si>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</si>
  <si>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</si>
  <si>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</si>
  <si>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</si>
  <si>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</si>
  <si>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</si>
  <si>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</si>
  <si>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</si>
  <si>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</si>
  <si>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</si>
  <si>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</si>
  <si>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</si>
  <si>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</si>
  <si>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</si>
  <si>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</si>
  <si>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</si>
  <si>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</si>
  <si>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</si>
  <si>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</si>
  <si>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</si>
  <si>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</si>
  <si>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</si>
  <si>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</si>
  <si>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</si>
  <si>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</si>
  <si>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</si>
  <si>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</si>
  <si>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</si>
  <si>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</si>
  <si>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</si>
  <si>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</si>
  <si>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</si>
  <si>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</si>
  <si>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</si>
  <si>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</si>
  <si>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</si>
  <si>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</si>
  <si>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</si>
  <si>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</si>
  <si>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</si>
  <si>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</si>
  <si>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</si>
  <si>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</si>
  <si>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</si>
  <si>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</si>
  <si>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</si>
  <si>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</si>
  <si>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</si>
  <si>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</si>
  <si>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кг</t>
  </si>
  <si>
    <t>929,15 (13%*, 5.87%**)
Контракт в ЕИС №3861500748525000002</t>
  </si>
  <si>
    <t>848,99 (13%*, 6.52%**)
Контракт в ЕИС №2861400293525000085</t>
  </si>
  <si>
    <t>912,60 (17%*)
Контракт в ЕИС №2861300193925000240</t>
  </si>
  <si>
    <t>2</t>
  </si>
  <si>
    <t>511,61 (13%*, 6.52%**)
Контракт в ЕИС №3861400420225000007</t>
  </si>
  <si>
    <t>510,44 (13%*, 5.87%**)
Контракт в ЕИС №3861500748525000002</t>
  </si>
  <si>
    <t>499,22 (13%*)
Контракт в ЕИС №3861400241325000029</t>
  </si>
  <si>
    <t>3</t>
  </si>
  <si>
    <t>279,99 (13%*, 16.15%**)
Контракт в ЕИС №2451300055724000040</t>
  </si>
  <si>
    <t>260,42 (9.88%**)
Контракт в ЕИС №3740200378024000092</t>
  </si>
  <si>
    <t>266,14 (13%*, 15.76%**)
Контракт в ЕИС №2450900099524000037</t>
  </si>
  <si>
    <t>4</t>
  </si>
  <si>
    <t>369,74 (13%*, 8.56%**)
Контракт в ЕИС №2661400447025000004</t>
  </si>
  <si>
    <t>539,98 (17%*, 7.33%**)
Контракт в ЕИС №2664000075425000005</t>
  </si>
  <si>
    <t>330,14 (13%*, 5.04%**)
Контракт в ЕИС №2745121976825000060</t>
  </si>
  <si>
    <t>5</t>
  </si>
  <si>
    <t>633,40 (17%*, 4.27%**)
Контракт в ЕИС №2666000805325000024</t>
  </si>
  <si>
    <t>602,48 (13%*)
Контракт в ЕИС №2666012741325000352</t>
  </si>
  <si>
    <t>598,58 (17%*, 7.33%**)
Контракт в ЕИС №2664000075425000005</t>
  </si>
  <si>
    <t>Поставщик 1</t>
  </si>
  <si>
    <t>Поставщик 2</t>
  </si>
  <si>
    <t>Поставщик 3</t>
  </si>
  <si>
    <t>Дата подготовки обоснования НМЦК:29.05.2026</t>
  </si>
  <si>
    <t>на поставку товара, продуктов питания «Мясо, рыба»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</si>
  <si>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</si>
  <si>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</si>
  <si>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</si>
  <si>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</si>
  <si>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</si>
  <si>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</si>
  <si>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>Рыба  мороженая (без сельди) Горбуша</t>
  </si>
  <si>
    <t xml:space="preserve">Говядина замороженная, мясо говядина полуфабрикат промышленного произ-ва (отечественное, импортное) </t>
  </si>
  <si>
    <t xml:space="preserve">Мясо свинина бескостная.                                    Свинина замороженная, свинина  полуфабрикат промышленного произ-ва (отечественное, импортное) </t>
  </si>
  <si>
    <t>Рыба минтай.                                                               Рыба мороженая (без сельди) Минтай</t>
  </si>
  <si>
    <t xml:space="preserve">Печень говяжья.                                                          Субпродукты  первой категории говяжьи, печень говяжья </t>
  </si>
  <si>
    <t>Контрактный управляющий</t>
  </si>
  <si>
    <t>/ Куньо Ольга Николаевна</t>
  </si>
  <si>
    <t>На основании проведенного анализа рынка и расчетов, НМЦК составляет: 1 041 073,00 (один миллион срок одна тысяча семьдесят три рубля)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</si>
</sst>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6</xdr:row>
      <xdr:rowOff>182245</xdr:rowOff>
    </xdr:from>
    <xdr:to>
      <xdr:col>2</xdr:col>
      <xdr:colOff>99695</xdr:colOff>
      <xdr:row>6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8</xdr:row>
      <xdr:rowOff>85725</xdr:rowOff>
    </xdr:from>
    <xdr:to>
      <xdr:col>28</xdr:col>
      <xdr:colOff>1600835</xdr:colOff>
      <xdr:row>9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8</xdr:row>
      <xdr:rowOff>76200</xdr:rowOff>
    </xdr:from>
    <xdr:to>
      <xdr:col>25</xdr:col>
      <xdr:colOff>1190625</xdr:colOff>
      <xdr:row>9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8</xdr:row>
      <xdr:rowOff>152399</xdr:rowOff>
    </xdr:from>
    <xdr:to>
      <xdr:col>26</xdr:col>
      <xdr:colOff>1362076</xdr:colOff>
      <xdr:row>9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3740200378024000092" TargetMode="External"/><Relationship Id="rId13" Type="http://schemas.openxmlformats.org/officeDocument/2006/relationships/hyperlink" Target="http://zakupki.gov.ru/epz/contract/contractCard/common-info.html?reestrNumber=2666000805325000024" TargetMode="External"/><Relationship Id="rId3" Type="http://schemas.openxmlformats.org/officeDocument/2006/relationships/hyperlink" Target="http://zakupki.gov.ru/epz/contract/contractCard/common-info.html?reestrNumber=2861300193925000240" TargetMode="External"/><Relationship Id="rId7" Type="http://schemas.openxmlformats.org/officeDocument/2006/relationships/hyperlink" Target="http://zakupki.gov.ru/epz/contract/contractCard/common-info.html?reestrNumber=2451300055724000040" TargetMode="External"/><Relationship Id="rId12" Type="http://schemas.openxmlformats.org/officeDocument/2006/relationships/hyperlink" Target="http://zakupki.gov.ru/epz/contract/contractCard/common-info.html?reestrNumber=2745121976825000060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zakupki.gov.ru/epz/contract/contractCard/common-info.html?reestrNumber=2861400293525000085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zakupki.gov.ru/epz/contract/contractCard/common-info.html?reestrNumber=3861500748525000002" TargetMode="External"/><Relationship Id="rId6" Type="http://schemas.openxmlformats.org/officeDocument/2006/relationships/hyperlink" Target="http://zakupki.gov.ru/epz/contract/contractCard/common-info.html?reestrNumber=3861400241325000029" TargetMode="External"/><Relationship Id="rId11" Type="http://schemas.openxmlformats.org/officeDocument/2006/relationships/hyperlink" Target="http://zakupki.gov.ru/epz/contract/contractCard/common-info.html?reestrNumber=2664000075425000005" TargetMode="External"/><Relationship Id="rId5" Type="http://schemas.openxmlformats.org/officeDocument/2006/relationships/hyperlink" Target="http://zakupki.gov.ru/epz/contract/contractCard/common-info.html?reestrNumber=3861500748525000002" TargetMode="External"/><Relationship Id="rId15" Type="http://schemas.openxmlformats.org/officeDocument/2006/relationships/hyperlink" Target="http://zakupki.gov.ru/epz/contract/contractCard/common-info.html?reestrNumber=2664000075425000005" TargetMode="External"/><Relationship Id="rId10" Type="http://schemas.openxmlformats.org/officeDocument/2006/relationships/hyperlink" Target="http://zakupki.gov.ru/epz/contract/contractCard/common-info.html?reestrNumber=2661400447025000004" TargetMode="External"/><Relationship Id="rId4" Type="http://schemas.openxmlformats.org/officeDocument/2006/relationships/hyperlink" Target="http://zakupki.gov.ru/epz/contract/contractCard/common-info.html?reestrNumber=3861400420225000007" TargetMode="External"/><Relationship Id="rId9" Type="http://schemas.openxmlformats.org/officeDocument/2006/relationships/hyperlink" Target="http://zakupki.gov.ru/epz/contract/contractCard/common-info.html?reestrNumber=2450900099524000037" TargetMode="External"/><Relationship Id="rId14" Type="http://schemas.openxmlformats.org/officeDocument/2006/relationships/hyperlink" Target="http://zakupki.gov.ru/epz/contract/contractCard/common-info.html?reestrNumber=2666012741325000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28"/>
  <sheetViews>
    <sheetView tabSelected="1" view="pageBreakPreview" topLeftCell="A10" zoomScaleNormal="100" zoomScaleSheetLayoutView="100" workbookViewId="0">
      <selection activeCell="A16" sqref="A16:AC16"/>
    </sheetView>
  </sheetViews>
  <sheetFormatPr defaultColWidth="9" defaultRowHeight="14.5" x14ac:dyDescent="0.35"/>
  <cols>
    <col min="1" max="1" width="7.81640625" style="2" customWidth="1"/>
    <col min="2" max="2" width="20.81640625" style="2" customWidth="1"/>
    <col min="3" max="3" width="17.81640625" style="2" customWidth="1"/>
    <col min="4" max="4" width="7.90625" style="2" customWidth="1"/>
    <col min="5" max="5" width="8.81640625" style="2" customWidth="1"/>
    <col min="6" max="8" width="22" style="12" customWidth="1"/>
    <col min="9" max="25" width="22" style="12" hidden="1" customWidth="1"/>
    <col min="26" max="26" width="20.54296875" style="12" customWidth="1"/>
    <col min="27" max="27" width="23" style="12" customWidth="1"/>
    <col min="28" max="28" width="15.1796875" style="12" customWidth="1"/>
    <col min="29" max="29" width="27.7265625" style="2" customWidth="1"/>
    <col min="30" max="30" width="18.453125" style="2" customWidth="1"/>
    <col min="31" max="1024" width="9.1796875" style="2" customWidth="1"/>
    <col min="1025" max="16384" width="9" style="2"/>
  </cols>
  <sheetData>
    <row r="1" spans="1:31" ht="36" customHeight="1" x14ac:dyDescent="0.4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31" ht="15" customHeight="1" x14ac:dyDescent="0.35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x14ac:dyDescent="0.35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3"/>
      <c r="AB3" s="3"/>
    </row>
    <row r="4" spans="1:31" ht="24.75" customHeight="1" x14ac:dyDescent="0.35">
      <c r="A4" s="39" t="s">
        <v>2</v>
      </c>
      <c r="B4" s="39"/>
      <c r="C4" s="61" t="s">
        <v>78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31" ht="42" customHeight="1" x14ac:dyDescent="0.35">
      <c r="A5" s="39" t="s">
        <v>76</v>
      </c>
      <c r="B5" s="39"/>
      <c r="C5" s="61" t="s">
        <v>77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31" ht="27" customHeight="1" x14ac:dyDescent="0.35">
      <c r="A6" s="56" t="s">
        <v>75</v>
      </c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</row>
    <row r="7" spans="1:31" ht="125.25" customHeight="1" x14ac:dyDescent="0.3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31" ht="30" customHeight="1" x14ac:dyDescent="0.35">
      <c r="A8" s="39" t="s">
        <v>4</v>
      </c>
      <c r="B8" s="39" t="s">
        <v>5</v>
      </c>
      <c r="C8" s="39"/>
      <c r="D8" s="39" t="s">
        <v>6</v>
      </c>
      <c r="E8" s="63" t="s">
        <v>7</v>
      </c>
      <c r="F8" s="5" t="s">
        <v>71</v>
      </c>
      <c r="G8" s="5" t="s">
        <v>72</v>
      </c>
      <c r="H8" s="5" t="s">
        <v>73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5" t="s">
        <v>18</v>
      </c>
      <c r="T8" s="5" t="s">
        <v>19</v>
      </c>
      <c r="U8" s="5" t="s">
        <v>20</v>
      </c>
      <c r="V8" s="5" t="s">
        <v>21</v>
      </c>
      <c r="W8" s="5" t="s">
        <v>22</v>
      </c>
      <c r="X8" s="5" t="s">
        <v>23</v>
      </c>
      <c r="Y8" s="5" t="s">
        <v>24</v>
      </c>
      <c r="Z8" s="6" t="s">
        <v>25</v>
      </c>
      <c r="AA8" s="6" t="s">
        <v>26</v>
      </c>
      <c r="AB8" s="63" t="s">
        <v>79</v>
      </c>
      <c r="AC8" s="7" t="s">
        <v>27</v>
      </c>
    </row>
    <row r="9" spans="1:31" ht="45" customHeight="1" x14ac:dyDescent="0.35">
      <c r="A9" s="39"/>
      <c r="B9" s="39"/>
      <c r="C9" s="39"/>
      <c r="D9" s="39"/>
      <c r="E9" s="63"/>
      <c r="F9" s="5" t="s">
        <v>28</v>
      </c>
      <c r="G9" s="5" t="s">
        <v>28</v>
      </c>
      <c r="H9" s="5" t="s">
        <v>28</v>
      </c>
      <c r="I9" s="5" t="s">
        <v>28</v>
      </c>
      <c r="J9" s="5" t="s">
        <v>28</v>
      </c>
      <c r="K9" s="5" t="s">
        <v>28</v>
      </c>
      <c r="L9" s="5" t="s">
        <v>28</v>
      </c>
      <c r="M9" s="5" t="s">
        <v>28</v>
      </c>
      <c r="N9" s="5" t="s">
        <v>28</v>
      </c>
      <c r="O9" s="5" t="s">
        <v>28</v>
      </c>
      <c r="P9" s="5" t="s">
        <v>28</v>
      </c>
      <c r="Q9" s="5" t="s">
        <v>28</v>
      </c>
      <c r="R9" s="5" t="s">
        <v>28</v>
      </c>
      <c r="S9" s="5" t="s">
        <v>28</v>
      </c>
      <c r="T9" s="5" t="s">
        <v>28</v>
      </c>
      <c r="U9" s="5" t="s">
        <v>28</v>
      </c>
      <c r="V9" s="5" t="s">
        <v>28</v>
      </c>
      <c r="W9" s="5" t="s">
        <v>28</v>
      </c>
      <c r="X9" s="5" t="s">
        <v>28</v>
      </c>
      <c r="Y9" s="5" t="s">
        <v>28</v>
      </c>
      <c r="Z9" s="8"/>
      <c r="AA9" s="8"/>
      <c r="AB9" s="63"/>
      <c r="AC9" s="9"/>
    </row>
    <row r="10" spans="1:31" ht="50" customHeight="1" x14ac:dyDescent="0.35">
      <c r="A10" s="10" t="s">
        <v>50</v>
      </c>
      <c r="B10" s="39" t="s">
        <v>83</v>
      </c>
      <c r="C10" s="39"/>
      <c r="D10" s="10" t="s">
        <v>51</v>
      </c>
      <c r="E10" s="11">
        <v>800</v>
      </c>
      <c r="F10" s="23" t="s">
        <v>52</v>
      </c>
      <c r="G10" s="24" t="s">
        <v>53</v>
      </c>
      <c r="H10" s="25" t="s">
        <v>54</v>
      </c>
      <c r="I10" s="5" t="s">
        <v>29</v>
      </c>
      <c r="J10" s="5" t="s">
        <v>30</v>
      </c>
      <c r="K10" s="5" t="s">
        <v>31</v>
      </c>
      <c r="L10" s="5" t="s">
        <v>32</v>
      </c>
      <c r="M10" s="5" t="s">
        <v>33</v>
      </c>
      <c r="N10" s="5" t="s">
        <v>34</v>
      </c>
      <c r="O10" s="5" t="s">
        <v>35</v>
      </c>
      <c r="P10" s="5" t="s">
        <v>36</v>
      </c>
      <c r="Q10" s="5" t="s">
        <v>37</v>
      </c>
      <c r="R10" s="5" t="s">
        <v>38</v>
      </c>
      <c r="S10" s="5" t="s">
        <v>39</v>
      </c>
      <c r="T10" s="5" t="s">
        <v>40</v>
      </c>
      <c r="U10" s="5" t="s">
        <v>41</v>
      </c>
      <c r="V10" s="5" t="s">
        <v>42</v>
      </c>
      <c r="W10" s="5" t="s">
        <v>43</v>
      </c>
      <c r="X10" s="5" t="s">
        <v>44</v>
      </c>
      <c r="Y10" s="5" t="s">
        <v>45</v>
      </c>
      <c r="Z10" s="5">
        <v>42.32</v>
      </c>
      <c r="AA10" s="5">
        <v>4.72</v>
      </c>
      <c r="AB10" s="5">
        <v>896.91</v>
      </c>
      <c r="AC10" s="5">
        <f>E10*AB10</f>
        <v>717528</v>
      </c>
      <c r="AD10" s="12"/>
      <c r="AE10" s="12"/>
    </row>
    <row r="11" spans="1:31" ht="52.5" customHeight="1" x14ac:dyDescent="0.35">
      <c r="A11" s="10" t="s">
        <v>55</v>
      </c>
      <c r="B11" s="39" t="s">
        <v>84</v>
      </c>
      <c r="C11" s="39"/>
      <c r="D11" s="10" t="s">
        <v>51</v>
      </c>
      <c r="E11" s="11">
        <v>50</v>
      </c>
      <c r="F11" s="26" t="s">
        <v>56</v>
      </c>
      <c r="G11" s="27" t="s">
        <v>57</v>
      </c>
      <c r="H11" s="28" t="s">
        <v>58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5" t="s">
        <v>36</v>
      </c>
      <c r="Q11" s="5" t="s">
        <v>37</v>
      </c>
      <c r="R11" s="5" t="s">
        <v>38</v>
      </c>
      <c r="S11" s="5" t="s">
        <v>39</v>
      </c>
      <c r="T11" s="5" t="s">
        <v>40</v>
      </c>
      <c r="U11" s="5" t="s">
        <v>41</v>
      </c>
      <c r="V11" s="5" t="s">
        <v>42</v>
      </c>
      <c r="W11" s="5" t="s">
        <v>43</v>
      </c>
      <c r="X11" s="5" t="s">
        <v>44</v>
      </c>
      <c r="Y11" s="5" t="s">
        <v>45</v>
      </c>
      <c r="Z11" s="5">
        <v>6.84</v>
      </c>
      <c r="AA11" s="5">
        <v>1.35</v>
      </c>
      <c r="AB11" s="5">
        <v>507.09</v>
      </c>
      <c r="AC11" s="5">
        <f>E11*AB11</f>
        <v>25354.5</v>
      </c>
      <c r="AD11" s="12"/>
      <c r="AE11" s="12"/>
    </row>
    <row r="12" spans="1:31" ht="52.5" customHeight="1" x14ac:dyDescent="0.35">
      <c r="A12" s="10" t="s">
        <v>59</v>
      </c>
      <c r="B12" s="39" t="s">
        <v>85</v>
      </c>
      <c r="C12" s="39"/>
      <c r="D12" s="10" t="s">
        <v>51</v>
      </c>
      <c r="E12" s="11">
        <v>450</v>
      </c>
      <c r="F12" s="29" t="s">
        <v>60</v>
      </c>
      <c r="G12" s="30" t="s">
        <v>61</v>
      </c>
      <c r="H12" s="31" t="s">
        <v>62</v>
      </c>
      <c r="I12" s="5" t="s">
        <v>29</v>
      </c>
      <c r="J12" s="5" t="s">
        <v>30</v>
      </c>
      <c r="K12" s="5" t="s">
        <v>31</v>
      </c>
      <c r="L12" s="5" t="s">
        <v>32</v>
      </c>
      <c r="M12" s="5" t="s">
        <v>33</v>
      </c>
      <c r="N12" s="5" t="s">
        <v>34</v>
      </c>
      <c r="O12" s="5" t="s">
        <v>35</v>
      </c>
      <c r="P12" s="5" t="s">
        <v>36</v>
      </c>
      <c r="Q12" s="5" t="s">
        <v>37</v>
      </c>
      <c r="R12" s="5" t="s">
        <v>38</v>
      </c>
      <c r="S12" s="5" t="s">
        <v>39</v>
      </c>
      <c r="T12" s="5" t="s">
        <v>40</v>
      </c>
      <c r="U12" s="5" t="s">
        <v>41</v>
      </c>
      <c r="V12" s="5" t="s">
        <v>42</v>
      </c>
      <c r="W12" s="5" t="s">
        <v>43</v>
      </c>
      <c r="X12" s="5" t="s">
        <v>44</v>
      </c>
      <c r="Y12" s="5" t="s">
        <v>45</v>
      </c>
      <c r="Z12" s="5">
        <v>10.06</v>
      </c>
      <c r="AA12" s="5">
        <v>3.74</v>
      </c>
      <c r="AB12" s="5">
        <v>268.85000000000002</v>
      </c>
      <c r="AC12" s="5">
        <f>E12*AB12</f>
        <v>120982.50000000001</v>
      </c>
      <c r="AD12" s="12"/>
      <c r="AE12" s="12"/>
    </row>
    <row r="13" spans="1:31" ht="52.5" customHeight="1" x14ac:dyDescent="0.35">
      <c r="A13" s="10" t="s">
        <v>63</v>
      </c>
      <c r="B13" s="39" t="s">
        <v>86</v>
      </c>
      <c r="C13" s="39"/>
      <c r="D13" s="10" t="s">
        <v>51</v>
      </c>
      <c r="E13" s="11">
        <v>340</v>
      </c>
      <c r="F13" s="32" t="s">
        <v>64</v>
      </c>
      <c r="G13" s="33" t="s">
        <v>65</v>
      </c>
      <c r="H13" s="34" t="s">
        <v>66</v>
      </c>
      <c r="I13" s="5" t="s">
        <v>29</v>
      </c>
      <c r="J13" s="5" t="s">
        <v>30</v>
      </c>
      <c r="K13" s="5" t="s">
        <v>31</v>
      </c>
      <c r="L13" s="5" t="s">
        <v>32</v>
      </c>
      <c r="M13" s="5" t="s">
        <v>33</v>
      </c>
      <c r="N13" s="5" t="s">
        <v>34</v>
      </c>
      <c r="O13" s="5" t="s">
        <v>35</v>
      </c>
      <c r="P13" s="5" t="s">
        <v>36</v>
      </c>
      <c r="Q13" s="5" t="s">
        <v>37</v>
      </c>
      <c r="R13" s="5" t="s">
        <v>38</v>
      </c>
      <c r="S13" s="5" t="s">
        <v>39</v>
      </c>
      <c r="T13" s="5" t="s">
        <v>40</v>
      </c>
      <c r="U13" s="5" t="s">
        <v>41</v>
      </c>
      <c r="V13" s="5" t="s">
        <v>42</v>
      </c>
      <c r="W13" s="5" t="s">
        <v>43</v>
      </c>
      <c r="X13" s="5" t="s">
        <v>44</v>
      </c>
      <c r="Y13" s="5" t="s">
        <v>45</v>
      </c>
      <c r="Z13" s="5">
        <v>111.49</v>
      </c>
      <c r="AA13" s="5">
        <v>26.98</v>
      </c>
      <c r="AB13" s="5">
        <v>413.29</v>
      </c>
      <c r="AC13" s="5">
        <f>E13*AB13</f>
        <v>140518.6</v>
      </c>
      <c r="AD13" s="12"/>
      <c r="AE13" s="12"/>
    </row>
    <row r="14" spans="1:31" ht="52.5" customHeight="1" x14ac:dyDescent="0.35">
      <c r="A14" s="10" t="s">
        <v>67</v>
      </c>
      <c r="B14" s="39" t="s">
        <v>82</v>
      </c>
      <c r="C14" s="39"/>
      <c r="D14" s="10" t="s">
        <v>51</v>
      </c>
      <c r="E14" s="11">
        <v>60</v>
      </c>
      <c r="F14" s="35" t="s">
        <v>68</v>
      </c>
      <c r="G14" s="36" t="s">
        <v>69</v>
      </c>
      <c r="H14" s="37" t="s">
        <v>70</v>
      </c>
      <c r="I14" s="5" t="s">
        <v>29</v>
      </c>
      <c r="J14" s="5" t="s">
        <v>30</v>
      </c>
      <c r="K14" s="5" t="s">
        <v>31</v>
      </c>
      <c r="L14" s="5" t="s">
        <v>32</v>
      </c>
      <c r="M14" s="5" t="s">
        <v>33</v>
      </c>
      <c r="N14" s="5" t="s">
        <v>34</v>
      </c>
      <c r="O14" s="5" t="s">
        <v>35</v>
      </c>
      <c r="P14" s="5" t="s">
        <v>36</v>
      </c>
      <c r="Q14" s="5" t="s">
        <v>37</v>
      </c>
      <c r="R14" s="5" t="s">
        <v>38</v>
      </c>
      <c r="S14" s="5" t="s">
        <v>39</v>
      </c>
      <c r="T14" s="5" t="s">
        <v>40</v>
      </c>
      <c r="U14" s="5" t="s">
        <v>41</v>
      </c>
      <c r="V14" s="5" t="s">
        <v>42</v>
      </c>
      <c r="W14" s="5" t="s">
        <v>43</v>
      </c>
      <c r="X14" s="5" t="s">
        <v>44</v>
      </c>
      <c r="Y14" s="5" t="s">
        <v>45</v>
      </c>
      <c r="Z14" s="5">
        <v>19.079999999999998</v>
      </c>
      <c r="AA14" s="5">
        <v>3.12</v>
      </c>
      <c r="AB14" s="5">
        <v>611.49</v>
      </c>
      <c r="AC14" s="5">
        <f>E14*AB14</f>
        <v>36689.4</v>
      </c>
      <c r="AD14" s="12"/>
      <c r="AE14" s="12"/>
    </row>
    <row r="15" spans="1:31" x14ac:dyDescent="0.3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B15" s="10" t="s">
        <v>46</v>
      </c>
      <c r="AC15" s="38">
        <f>AC10+AC11+AC12+AC13+AC14</f>
        <v>1041073</v>
      </c>
    </row>
    <row r="16" spans="1:31" x14ac:dyDescent="0.35">
      <c r="A16" s="43" t="s">
        <v>89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5"/>
    </row>
    <row r="18" spans="1:29" x14ac:dyDescent="0.35">
      <c r="A18" s="46" t="s">
        <v>74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  <row r="19" spans="1:29" x14ac:dyDescent="0.35">
      <c r="A19" s="47" t="s">
        <v>80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x14ac:dyDescent="0.35">
      <c r="A20" s="47" t="s">
        <v>81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ht="15" thickBot="1" x14ac:dyDescent="0.4">
      <c r="A21" s="1"/>
      <c r="B21" s="1"/>
      <c r="C21" s="1"/>
      <c r="D21" s="1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ht="15" thickBot="1" x14ac:dyDescent="0.4">
      <c r="A22" s="48" t="s">
        <v>47</v>
      </c>
      <c r="B22" s="49"/>
      <c r="C22" s="49"/>
      <c r="D22" s="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9" x14ac:dyDescent="0.35">
      <c r="A23" s="50" t="s">
        <v>87</v>
      </c>
      <c r="B23" s="51"/>
      <c r="C23" s="51"/>
      <c r="D23" s="14"/>
      <c r="E23" s="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9" ht="15" thickBot="1" x14ac:dyDescent="0.4">
      <c r="A24" s="52" t="s">
        <v>48</v>
      </c>
      <c r="B24" s="53"/>
      <c r="C24" s="53"/>
      <c r="D24" s="16"/>
      <c r="E24" s="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9" x14ac:dyDescent="0.35">
      <c r="A25" s="54" t="s">
        <v>88</v>
      </c>
      <c r="B25" s="55"/>
      <c r="C25" s="55"/>
      <c r="D25" s="17"/>
      <c r="E25" s="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9" ht="16" thickBot="1" x14ac:dyDescent="0.4">
      <c r="A26" s="40" t="s">
        <v>49</v>
      </c>
      <c r="B26" s="41"/>
      <c r="C26" s="41"/>
      <c r="D26" s="18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"/>
      <c r="AA26" s="2"/>
      <c r="AB26" s="2"/>
    </row>
    <row r="27" spans="1:29" ht="15.5" x14ac:dyDescent="0.35">
      <c r="A27" s="21"/>
      <c r="B27" s="21"/>
      <c r="C27" s="21"/>
      <c r="D27" s="21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"/>
      <c r="AA27" s="2"/>
      <c r="AB27" s="2"/>
    </row>
    <row r="28" spans="1:29" ht="15.5" x14ac:dyDescent="0.35">
      <c r="A28" s="22" t="s">
        <v>0</v>
      </c>
    </row>
  </sheetData>
  <mergeCells count="27">
    <mergeCell ref="B10:C10"/>
    <mergeCell ref="A7:AC7"/>
    <mergeCell ref="A8:A9"/>
    <mergeCell ref="B8:C9"/>
    <mergeCell ref="D8:D9"/>
    <mergeCell ref="E8:E9"/>
    <mergeCell ref="AB8:AB9"/>
    <mergeCell ref="A6:AC6"/>
    <mergeCell ref="A1:AC1"/>
    <mergeCell ref="A4:B4"/>
    <mergeCell ref="C4:AC4"/>
    <mergeCell ref="A5:B5"/>
    <mergeCell ref="C5:AC5"/>
    <mergeCell ref="B11:C11"/>
    <mergeCell ref="B12:C12"/>
    <mergeCell ref="B13:C13"/>
    <mergeCell ref="B14:C14"/>
    <mergeCell ref="A26:C26"/>
    <mergeCell ref="A15:Z15"/>
    <mergeCell ref="A16:AC16"/>
    <mergeCell ref="A18:AC18"/>
    <mergeCell ref="A19:AC19"/>
    <mergeCell ref="A20:AC20"/>
    <mergeCell ref="A22:C22"/>
    <mergeCell ref="A23:C23"/>
    <mergeCell ref="A24:C24"/>
    <mergeCell ref="A25:C25"/>
  </mergeCells>
  <hyperlinks>
    <hyperlink ref="F10" r:id="rId1"/>
    <hyperlink ref="G10" r:id="rId2"/>
    <hyperlink ref="H10" r:id="rId3"/>
    <hyperlink ref="F11" r:id="rId4"/>
    <hyperlink ref="G11" r:id="rId5"/>
    <hyperlink ref="H11" r:id="rId6"/>
    <hyperlink ref="F12" r:id="rId7"/>
    <hyperlink ref="G12" r:id="rId8"/>
    <hyperlink ref="H12" r:id="rId9"/>
    <hyperlink ref="F13" r:id="rId10"/>
    <hyperlink ref="G13" r:id="rId11"/>
    <hyperlink ref="H13" r:id="rId12"/>
    <hyperlink ref="F14" r:id="rId13"/>
    <hyperlink ref="G14" r:id="rId14"/>
    <hyperlink ref="H14" r:id="rId15"/>
  </hyperlinks>
  <pageMargins left="0.39370078740157483" right="0.39370078740157483" top="0.39370078740157483" bottom="0.39370078740157483" header="0" footer="0"/>
  <pageSetup paperSize="9" scale="64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2026-06-04T07:13:15Z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