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<sst xmlns="http://schemas.openxmlformats.org/spreadsheetml/2006/main" count="205" uniqueCount="96">
  <si>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</si>
  <si>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</si>
  <si>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</si>
  <si>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Характеристики объекта закупки указаны в описании объекта закупки</t>
  </si>
  <si>
    <t xml:space="preserve">Используемый метод определения НМЦК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</si>
  <si>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</si>
  <si>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на поставку хозяйственных товаров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</si>
  <si>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</si>
  <si>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№</t>
  </si>
  <si>
    <t xml:space="preserve">Наименование товара, услуги (работы)</t>
  </si>
  <si>
    <t xml:space="preserve">Единица измерения</t>
  </si>
  <si>
    <t xml:space="preserve">Кол-во</t>
  </si>
  <si>
    <t xml:space="preserve">Поставщик 1</t>
  </si>
  <si>
    <t xml:space="preserve">Поставщик 2</t>
  </si>
  <si>
    <t xml:space="preserve">Поставщик 3</t>
  </si>
  <si>
    <t xml:space="preserve">{Поставщик_4}</t>
  </si>
  <si>
    <t xml:space="preserve">{Поставщик_5}</t>
  </si>
  <si>
    <t xml:space="preserve">{Поставщик_6}</t>
  </si>
  <si>
    <t xml:space="preserve">{Поставщик_7}</t>
  </si>
  <si>
    <t xml:space="preserve">{Поставщик_8}</t>
  </si>
  <si>
    <t xml:space="preserve">{Поставщик_9}</t>
  </si>
  <si>
    <t xml:space="preserve">{Поставщик_10}</t>
  </si>
  <si>
    <t xml:space="preserve">{Поставщик_11}</t>
  </si>
  <si>
    <t xml:space="preserve">{Поставщик_12}</t>
  </si>
  <si>
    <t xml:space="preserve">{Поставщик_13}</t>
  </si>
  <si>
    <t xml:space="preserve">{Поставщик_14}</t>
  </si>
  <si>
    <t xml:space="preserve">{Поставщик_15}</t>
  </si>
  <si>
    <t xml:space="preserve">{Поставщик_16}</t>
  </si>
  <si>
    <t xml:space="preserve">{Поставщик_17}</t>
  </si>
  <si>
    <t xml:space="preserve">{Поставщик_18}</t>
  </si>
  <si>
    <t xml:space="preserve">{Поставщик_19}</t>
  </si>
  <si>
    <t xml:space="preserve">{Поставщик_20}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</si>
  <si>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</si>
  <si>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</si>
  <si>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</si>
  <si>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НМЦК (рын)</t>
  </si>
  <si>
    <t xml:space="preserve">Цена (руб.)</t>
  </si>
  <si>
    <t xml:space="preserve">1</t>
  </si>
  <si>
    <t xml:space="preserve">Полотенца бумажные для диспенсера</t>
  </si>
  <si>
    <t xml:space="preserve">шт</t>
  </si>
  <si>
    <t xml:space="preserve">300,00 </t>
  </si>
  <si>
    <t xml:space="preserve">436,41 (17%*)
Контракт в ЕИС №1745321598425000478</t>
  </si>
  <si>
    <t xml:space="preserve">328,94 (13%*, 5.47%**)
Контракт в ЕИС №2860200023525000087</t>
  </si>
  <si>
    <t xml:space="preserve">{Цена_4}</t>
  </si>
  <si>
    <t xml:space="preserve">{Цена_5}</t>
  </si>
  <si>
    <t xml:space="preserve">{Цена_6}</t>
  </si>
  <si>
    <t xml:space="preserve">{Цена_7}</t>
  </si>
  <si>
    <t xml:space="preserve">{Цена_8}</t>
  </si>
  <si>
    <t xml:space="preserve">{Цена_9}</t>
  </si>
  <si>
    <t xml:space="preserve">{Цена_10}</t>
  </si>
  <si>
    <t xml:space="preserve">{Цена_11}</t>
  </si>
  <si>
    <t xml:space="preserve">{Цена_12}</t>
  </si>
  <si>
    <t xml:space="preserve">{Цена_13}</t>
  </si>
  <si>
    <t xml:space="preserve">{Цена_14}</t>
  </si>
  <si>
    <t xml:space="preserve">{Цена_15}</t>
  </si>
  <si>
    <t xml:space="preserve">{Цена_16}</t>
  </si>
  <si>
    <t xml:space="preserve">{Цена_17}</t>
  </si>
  <si>
    <t xml:space="preserve">{Цена_18}</t>
  </si>
  <si>
    <t xml:space="preserve">{Цена_19}</t>
  </si>
  <si>
    <t xml:space="preserve">{Цена_20}</t>
  </si>
  <si>
    <t xml:space="preserve">2</t>
  </si>
  <si>
    <t xml:space="preserve">Бумага туалетная для диспенсера</t>
  </si>
  <si>
    <t xml:space="preserve">250,00 </t>
  </si>
  <si>
    <t xml:space="preserve">288,83 (17%*, 7.33%**)
Контракт в ЕИС №2860403272225000002</t>
  </si>
  <si>
    <t xml:space="preserve">265,33 (13%*, 6.52%**)
Контракт в ЕИС №2860700565325000055</t>
  </si>
  <si>
    <t xml:space="preserve">3</t>
  </si>
  <si>
    <t xml:space="preserve">Бумага туалетная</t>
  </si>
  <si>
    <t xml:space="preserve">20,00 </t>
  </si>
  <si>
    <t xml:space="preserve">22,16 (17%*, 3.83%**)
Контракт в ЕИС №2860103422425000218</t>
  </si>
  <si>
    <t xml:space="preserve">23,45 (13%*, 6.52%**)
Контракт в ЕИС №3860300990725000004</t>
  </si>
  <si>
    <t xml:space="preserve">4</t>
  </si>
  <si>
    <t xml:space="preserve">Освежитель воздуха аэрозольный </t>
  </si>
  <si>
    <t xml:space="preserve">95,00 </t>
  </si>
  <si>
    <t xml:space="preserve">108,84 (17%*)
Контракт в ЕИС №2861200679726000008</t>
  </si>
  <si>
    <t xml:space="preserve">101,06 (13%*)
Контракт в ЕИС №2745216360626000056</t>
  </si>
  <si>
    <t xml:space="preserve">5</t>
  </si>
  <si>
    <t xml:space="preserve">Освежитель воздуха аэрозольный автоматический</t>
  </si>
  <si>
    <t xml:space="preserve">290,00 </t>
  </si>
  <si>
    <t xml:space="preserve">349,21 (13%*, 5.87%**)
Контракт в ЕИС №1720213076725000016</t>
  </si>
  <si>
    <t xml:space="preserve">361,34 (13%*, 7.33%**)
Контракт в ЕИС №2860304247825000010</t>
  </si>
  <si>
    <t xml:space="preserve">6</t>
  </si>
  <si>
    <t xml:space="preserve">Средство, дезинфицирующее</t>
  </si>
  <si>
    <t xml:space="preserve">упак</t>
  </si>
  <si>
    <t xml:space="preserve">895,00 </t>
  </si>
  <si>
    <t xml:space="preserve">1 006,27 (13%*, 6.52%**)
Контракт в ЕИС №2860901303225000007</t>
  </si>
  <si>
    <t xml:space="preserve">1 058,65 (13%*, 6.52%**)
Контракт в ЕИС №2862100174925000027</t>
  </si>
  <si>
    <t xml:space="preserve">Итого:</t>
  </si>
  <si>
    <t xml:space="preserve">На основании проведенного анализа рынка и расчетов, НМЦК составляет: 280 946,60 рублей.</t>
  </si>
  <si>
    <t xml:space="preserve">Дата подготовки обоснования НМЦК:05.06.2026</t>
  </si>
  <si>
    <t xml:space="preserve"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</si>
  <si>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</si>
  <si>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r>
      <rPr>
        <sz val="10"/>
        <color rgb="FF000000"/>
        <rFont val="Times New Roman"/>
        <family val="0"/>
        <charset val="1"/>
      </rPr>
      <t xml:space="preserve">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устанавливается в размере</t>
    </r>
    <r>
      <rPr>
        <b val="true"/>
        <sz val="10"/>
        <color rgb="FF000000"/>
        <rFont val="Times New Roman"/>
        <family val="0"/>
        <charset val="1"/>
      </rPr>
      <t xml:space="preserve"> 280 062,60</t>
    </r>
    <r>
      <rPr>
        <sz val="10"/>
        <color rgb="FF000000"/>
        <rFont val="Times New Roman"/>
        <family val="0"/>
        <charset val="1"/>
      </rPr>
      <t xml:space="preserve"> руб.</t>
    </r>
  </si>
  <si>
    <t xml:space="preserve">Аналитик</t>
  </si>
  <si>
    <t xml:space="preserve">(должность)</t>
  </si>
  <si>
    <t xml:space="preserve">/ 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</si>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</sst>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#########"/>
    <numFmt numFmtId="167" formatCode="@"/>
  </numFmts>
  <fonts count="1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1"/>
      <color rgb="FF000000"/>
      <name val="Times New Roman"/>
      <family val="0"/>
      <charset val="1"/>
    </font>
    <font>
      <sz val="8"/>
      <color rgb="FF000000"/>
      <name val="Times New Roman"/>
      <family val="0"/>
      <charset val="1"/>
    </font>
    <font>
      <sz val="16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sz val="10"/>
      <name val="Times New Roman"/>
      <family val="0"/>
      <charset val="1"/>
    </font>
    <font>
      <u val="single"/>
      <sz val="10"/>
      <color rgb="FF0000FF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.8"/>
      <color rgb="FF000000"/>
      <name val="Times New Roman"/>
      <family val="0"/>
      <charset val="1"/>
    </font>
    <font>
      <sz val="10.8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Times New Roman"/>
      <family val="0"/>
      <charset val="1"/>
    </font>
    <font>
      <sz val="12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 diagonalUp="false" diagonalDown="false">
      <left style="medium">
        <color rgb="FFC0C0C0"/>
      </left>
      <right/>
      <top style="medium">
        <color rgb="FFC0C0C0"/>
      </top>
      <bottom style="thin"/>
      <diagonal/>
    </border>
    <border diagonalUp="false" diagonalDown="false">
      <left style="medium">
        <color rgb="FFC0C0C0"/>
      </left>
      <right/>
      <top/>
      <bottom style="medium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2.wmf"/><Relationship Id="rId4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429840</xdr:colOff>
      <xdr:row>8</xdr:row>
      <xdr:rowOff>182160</xdr:rowOff>
    </xdr:from>
    <xdr:to>
      <xdr:col>2</xdr:col>
      <xdr:colOff>98640</xdr:colOff>
      <xdr:row>8</xdr:row>
      <xdr:rowOff>801000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429840" y="2801520"/>
          <a:ext cx="1692000" cy="61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28</xdr:col>
      <xdr:colOff>219240</xdr:colOff>
      <xdr:row>10</xdr:row>
      <xdr:rowOff>85680</xdr:rowOff>
    </xdr:from>
    <xdr:to>
      <xdr:col>28</xdr:col>
      <xdr:colOff>1599840</xdr:colOff>
      <xdr:row>11</xdr:row>
      <xdr:rowOff>41400</xdr:rowOff>
    </xdr:to>
    <xdr:pic>
      <xdr:nvPicPr>
        <xdr:cNvPr id="1" name="Изображение 2" descr=""/>
        <xdr:cNvPicPr/>
      </xdr:nvPicPr>
      <xdr:blipFill>
        <a:blip r:embed="rId2"/>
        <a:stretch/>
      </xdr:blipFill>
      <xdr:spPr>
        <a:xfrm>
          <a:off x="14113800" y="4676760"/>
          <a:ext cx="1380600" cy="52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123840</xdr:colOff>
      <xdr:row>10</xdr:row>
      <xdr:rowOff>76320</xdr:rowOff>
    </xdr:from>
    <xdr:to>
      <xdr:col>25</xdr:col>
      <xdr:colOff>1189440</xdr:colOff>
      <xdr:row>11</xdr:row>
      <xdr:rowOff>29520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9879840" y="4667400"/>
          <a:ext cx="1065600" cy="524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26</xdr:col>
      <xdr:colOff>181080</xdr:colOff>
      <xdr:row>10</xdr:row>
      <xdr:rowOff>152280</xdr:rowOff>
    </xdr:from>
    <xdr:to>
      <xdr:col>26</xdr:col>
      <xdr:colOff>1361160</xdr:colOff>
      <xdr:row>11</xdr:row>
      <xdr:rowOff>36360</xdr:rowOff>
    </xdr:to>
    <xdr:pic>
      <xdr:nvPicPr>
        <xdr:cNvPr id="3" name="Picture 1" descr=""/>
        <xdr:cNvPicPr/>
      </xdr:nvPicPr>
      <xdr:blipFill>
        <a:blip r:embed="rId4"/>
        <a:stretch/>
      </xdr:blipFill>
      <xdr:spPr>
        <a:xfrm>
          <a:off x="11386800" y="4743360"/>
          <a:ext cx="1180080" cy="455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Liberation Sans" pitchFamily="0" charset="1"/>
        <a:cs typeface="Liberation Sans" pitchFamily="0" charset="1"/>
      </a:majorFont>
      <a:minorFont>
        <a:latin typeface="Calibri" pitchFamily="0" charset="1"/>
        <a:ea typeface="Liberation Sans" pitchFamily="0" charset="1"/>
        <a:cs typeface="Liberation Sans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zakupki.gov.ru/epz/contract/contractCard/common-info.html?reestrNumber=1745321598425000478" TargetMode="External"/><Relationship Id="rId2" Type="http://schemas.openxmlformats.org/officeDocument/2006/relationships/hyperlink" Target="http://zakupki.gov.ru/epz/contract/contractCard/common-info.html?reestrNumber=2860200023525000087" TargetMode="External"/><Relationship Id="rId3" Type="http://schemas.openxmlformats.org/officeDocument/2006/relationships/hyperlink" Target="http://zakupki.gov.ru/epz/contract/contractCard/common-info.html?reestrNumber=2860403272225000002" TargetMode="External"/><Relationship Id="rId4" Type="http://schemas.openxmlformats.org/officeDocument/2006/relationships/hyperlink" Target="http://zakupki.gov.ru/epz/contract/contractCard/common-info.html?reestrNumber=2860700565325000055" TargetMode="External"/><Relationship Id="rId5" Type="http://schemas.openxmlformats.org/officeDocument/2006/relationships/hyperlink" Target="http://zakupki.gov.ru/epz/contract/contractCard/common-info.html?reestrNumber=2860103422425000218" TargetMode="External"/><Relationship Id="rId6" Type="http://schemas.openxmlformats.org/officeDocument/2006/relationships/hyperlink" Target="http://zakupki.gov.ru/epz/contract/contractCard/common-info.html?reestrNumber=3860300990725000004" TargetMode="External"/><Relationship Id="rId7" Type="http://schemas.openxmlformats.org/officeDocument/2006/relationships/hyperlink" Target="http://zakupki.gov.ru/epz/contract/contractCard/common-info.html?reestrNumber=2861200679726000008" TargetMode="External"/><Relationship Id="rId8" Type="http://schemas.openxmlformats.org/officeDocument/2006/relationships/hyperlink" Target="http://zakupki.gov.ru/epz/contract/contractCard/common-info.html?reestrNumber=2745216360626000056" TargetMode="External"/><Relationship Id="rId9" Type="http://schemas.openxmlformats.org/officeDocument/2006/relationships/hyperlink" Target="http://zakupki.gov.ru/epz/contract/contractCard/common-info.html?reestrNumber=1720213076725000016" TargetMode="External"/><Relationship Id="rId10" Type="http://schemas.openxmlformats.org/officeDocument/2006/relationships/hyperlink" Target="http://zakupki.gov.ru/epz/contract/contractCard/common-info.html?reestrNumber=2860304247825000010" TargetMode="External"/><Relationship Id="rId11" Type="http://schemas.openxmlformats.org/officeDocument/2006/relationships/hyperlink" Target="http://zakupki.gov.ru/epz/contract/contractCard/common-info.html?reestrNumber=2860901303225000007" TargetMode="External"/><Relationship Id="rId12" Type="http://schemas.openxmlformats.org/officeDocument/2006/relationships/hyperlink" Target="http://zakupki.gov.ru/epz/contract/contractCard/common-info.html?reestrNumber=2862100174925000027" TargetMode="External"/><Relationship Id="rId1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3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A25" activeCellId="0" sqref="A25"/>
    </sheetView>
  </sheetViews>
  <sheetFormatPr defaultColWidth="9.00390625" defaultRowHeight="14.2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0.85"/>
    <col collapsed="false" customWidth="true" hidden="false" outlineLevel="0" max="3" min="3" style="1" width="17.86"/>
    <col collapsed="false" customWidth="true" hidden="false" outlineLevel="0" max="4" min="4" style="1" width="17"/>
    <col collapsed="false" customWidth="true" hidden="false" outlineLevel="0" max="5" min="5" style="1" width="8.86"/>
    <col collapsed="false" customWidth="true" hidden="false" outlineLevel="0" max="8" min="6" style="2" width="22"/>
    <col collapsed="false" customWidth="true" hidden="true" outlineLevel="0" max="25" min="9" style="2" width="22"/>
    <col collapsed="false" customWidth="true" hidden="false" outlineLevel="0" max="26" min="26" style="2" width="20.57"/>
    <col collapsed="false" customWidth="true" hidden="false" outlineLevel="0" max="27" min="27" style="2" width="23"/>
    <col collapsed="false" customWidth="true" hidden="false" outlineLevel="0" max="28" min="28" style="2" width="15.14"/>
    <col collapsed="false" customWidth="true" hidden="false" outlineLevel="0" max="29" min="29" style="1" width="27.71"/>
    <col collapsed="false" customWidth="true" hidden="false" outlineLevel="0" max="30" min="30" style="1" width="18.42"/>
    <col collapsed="false" customWidth="true" hidden="false" outlineLevel="0" max="1024" min="31" style="1" width="9.14"/>
    <col collapsed="false" customWidth="false" hidden="false" outlineLevel="0" max="16384" min="1025" style="1" width="9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customFormat="false" ht="15" hidden="false" customHeight="true" outlineLevel="0" collapsed="false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customFormat="false" ht="36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customFormat="false" ht="15" hidden="false" customHeight="true" outlineLevel="0" collapsed="false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customFormat="false" ht="15" hidden="false" customHeight="false" outlineLevel="0" collapsed="false">
      <c r="A5" s="3"/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7"/>
      <c r="AA5" s="5"/>
      <c r="AB5" s="5"/>
    </row>
    <row r="6" customFormat="false" ht="24.75" hidden="false" customHeight="true" outlineLevel="0" collapsed="false">
      <c r="A6" s="8" t="s">
        <v>2</v>
      </c>
      <c r="B6" s="8"/>
      <c r="C6" s="9" t="s">
        <v>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customFormat="false" ht="42" hidden="false" customHeight="true" outlineLevel="0" collapsed="false">
      <c r="A7" s="8" t="s">
        <v>4</v>
      </c>
      <c r="B7" s="8"/>
      <c r="C7" s="9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customFormat="false" ht="43.5" hidden="false" customHeight="true" outlineLevel="0" collapsed="false">
      <c r="A8" s="10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customFormat="false" ht="125.25" hidden="false" customHeight="true" outlineLevel="0" collapsed="false">
      <c r="A9" s="11" t="s">
        <v>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customFormat="false" ht="30" hidden="false" customHeight="true" outlineLevel="0" collapsed="false">
      <c r="A10" s="8" t="s">
        <v>8</v>
      </c>
      <c r="B10" s="8" t="s">
        <v>9</v>
      </c>
      <c r="C10" s="8"/>
      <c r="D10" s="8" t="s">
        <v>10</v>
      </c>
      <c r="E10" s="12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 t="s">
        <v>20</v>
      </c>
      <c r="O10" s="13" t="s">
        <v>21</v>
      </c>
      <c r="P10" s="13" t="s">
        <v>22</v>
      </c>
      <c r="Q10" s="13" t="s">
        <v>23</v>
      </c>
      <c r="R10" s="13" t="s">
        <v>24</v>
      </c>
      <c r="S10" s="13" t="s">
        <v>25</v>
      </c>
      <c r="T10" s="13" t="s">
        <v>26</v>
      </c>
      <c r="U10" s="13" t="s">
        <v>27</v>
      </c>
      <c r="V10" s="13" t="s">
        <v>28</v>
      </c>
      <c r="W10" s="13" t="s">
        <v>29</v>
      </c>
      <c r="X10" s="13" t="s">
        <v>30</v>
      </c>
      <c r="Y10" s="13" t="s">
        <v>31</v>
      </c>
      <c r="Z10" s="14" t="s">
        <v>32</v>
      </c>
      <c r="AA10" s="14" t="s">
        <v>33</v>
      </c>
      <c r="AB10" s="12" t="s">
        <v>34</v>
      </c>
      <c r="AC10" s="15" t="s">
        <v>35</v>
      </c>
    </row>
    <row r="11" customFormat="false" ht="45" hidden="false" customHeight="true" outlineLevel="0" collapsed="false">
      <c r="A11" s="8"/>
      <c r="B11" s="8"/>
      <c r="C11" s="8"/>
      <c r="D11" s="8"/>
      <c r="E11" s="12"/>
      <c r="F11" s="13" t="s">
        <v>36</v>
      </c>
      <c r="G11" s="13" t="s">
        <v>36</v>
      </c>
      <c r="H11" s="13" t="s">
        <v>36</v>
      </c>
      <c r="I11" s="13" t="s">
        <v>36</v>
      </c>
      <c r="J11" s="13" t="s">
        <v>36</v>
      </c>
      <c r="K11" s="13" t="s">
        <v>36</v>
      </c>
      <c r="L11" s="13" t="s">
        <v>36</v>
      </c>
      <c r="M11" s="13" t="s">
        <v>36</v>
      </c>
      <c r="N11" s="13" t="s">
        <v>36</v>
      </c>
      <c r="O11" s="13" t="s">
        <v>36</v>
      </c>
      <c r="P11" s="13" t="s">
        <v>36</v>
      </c>
      <c r="Q11" s="13" t="s">
        <v>36</v>
      </c>
      <c r="R11" s="13" t="s">
        <v>36</v>
      </c>
      <c r="S11" s="13" t="s">
        <v>36</v>
      </c>
      <c r="T11" s="13" t="s">
        <v>36</v>
      </c>
      <c r="U11" s="13" t="s">
        <v>36</v>
      </c>
      <c r="V11" s="13" t="s">
        <v>36</v>
      </c>
      <c r="W11" s="13" t="s">
        <v>36</v>
      </c>
      <c r="X11" s="13" t="s">
        <v>36</v>
      </c>
      <c r="Y11" s="13" t="s">
        <v>36</v>
      </c>
      <c r="Z11" s="16"/>
      <c r="AA11" s="16"/>
      <c r="AB11" s="12"/>
      <c r="AC11" s="17"/>
    </row>
    <row r="12" customFormat="false" ht="52.5" hidden="false" customHeight="true" outlineLevel="0" collapsed="false">
      <c r="A12" s="8" t="s">
        <v>37</v>
      </c>
      <c r="B12" s="8" t="s">
        <v>38</v>
      </c>
      <c r="C12" s="8"/>
      <c r="D12" s="8" t="s">
        <v>39</v>
      </c>
      <c r="E12" s="18" t="n">
        <v>300</v>
      </c>
      <c r="F12" s="13" t="s">
        <v>40</v>
      </c>
      <c r="G12" s="19" t="s">
        <v>41</v>
      </c>
      <c r="H12" s="19" t="s">
        <v>42</v>
      </c>
      <c r="I12" s="13" t="s">
        <v>43</v>
      </c>
      <c r="J12" s="13" t="s">
        <v>44</v>
      </c>
      <c r="K12" s="13" t="s">
        <v>45</v>
      </c>
      <c r="L12" s="13" t="s">
        <v>46</v>
      </c>
      <c r="M12" s="13" t="s">
        <v>47</v>
      </c>
      <c r="N12" s="13" t="s">
        <v>48</v>
      </c>
      <c r="O12" s="13" t="s">
        <v>49</v>
      </c>
      <c r="P12" s="13" t="s">
        <v>50</v>
      </c>
      <c r="Q12" s="13" t="s">
        <v>51</v>
      </c>
      <c r="R12" s="13" t="s">
        <v>52</v>
      </c>
      <c r="S12" s="13" t="s">
        <v>53</v>
      </c>
      <c r="T12" s="13" t="s">
        <v>54</v>
      </c>
      <c r="U12" s="13" t="s">
        <v>55</v>
      </c>
      <c r="V12" s="13" t="s">
        <v>56</v>
      </c>
      <c r="W12" s="13" t="s">
        <v>57</v>
      </c>
      <c r="X12" s="13" t="s">
        <v>58</v>
      </c>
      <c r="Y12" s="13" t="s">
        <v>59</v>
      </c>
      <c r="Z12" s="13" t="n">
        <v>71.87</v>
      </c>
      <c r="AA12" s="13" t="n">
        <v>20.24</v>
      </c>
      <c r="AB12" s="13" t="n">
        <v>355.12</v>
      </c>
      <c r="AC12" s="13" t="n">
        <f aca="false">AB12*E12</f>
        <v>106536</v>
      </c>
      <c r="AD12" s="2"/>
      <c r="AE12" s="2"/>
    </row>
    <row r="13" customFormat="false" ht="52.5" hidden="false" customHeight="true" outlineLevel="0" collapsed="false">
      <c r="A13" s="8" t="s">
        <v>60</v>
      </c>
      <c r="B13" s="8" t="s">
        <v>61</v>
      </c>
      <c r="C13" s="8"/>
      <c r="D13" s="8" t="s">
        <v>39</v>
      </c>
      <c r="E13" s="18" t="n">
        <v>336</v>
      </c>
      <c r="F13" s="13" t="s">
        <v>62</v>
      </c>
      <c r="G13" s="19" t="s">
        <v>63</v>
      </c>
      <c r="H13" s="19" t="s">
        <v>64</v>
      </c>
      <c r="I13" s="13" t="s">
        <v>43</v>
      </c>
      <c r="J13" s="13" t="s">
        <v>44</v>
      </c>
      <c r="K13" s="13" t="s">
        <v>45</v>
      </c>
      <c r="L13" s="13" t="s">
        <v>46</v>
      </c>
      <c r="M13" s="13" t="s">
        <v>47</v>
      </c>
      <c r="N13" s="13" t="s">
        <v>48</v>
      </c>
      <c r="O13" s="13" t="s">
        <v>49</v>
      </c>
      <c r="P13" s="13" t="s">
        <v>50</v>
      </c>
      <c r="Q13" s="13" t="s">
        <v>51</v>
      </c>
      <c r="R13" s="13" t="s">
        <v>52</v>
      </c>
      <c r="S13" s="13" t="s">
        <v>53</v>
      </c>
      <c r="T13" s="13" t="s">
        <v>54</v>
      </c>
      <c r="U13" s="13" t="s">
        <v>55</v>
      </c>
      <c r="V13" s="13" t="s">
        <v>56</v>
      </c>
      <c r="W13" s="13" t="s">
        <v>57</v>
      </c>
      <c r="X13" s="13" t="s">
        <v>58</v>
      </c>
      <c r="Y13" s="13" t="s">
        <v>59</v>
      </c>
      <c r="Z13" s="13" t="n">
        <v>19.56</v>
      </c>
      <c r="AA13" s="13" t="n">
        <v>7.3</v>
      </c>
      <c r="AB13" s="13" t="n">
        <v>268.05</v>
      </c>
      <c r="AC13" s="13" t="n">
        <f aca="false">AB13*E13</f>
        <v>90064.8</v>
      </c>
      <c r="AD13" s="2"/>
      <c r="AE13" s="2"/>
    </row>
    <row r="14" customFormat="false" ht="52.5" hidden="false" customHeight="true" outlineLevel="0" collapsed="false">
      <c r="A14" s="8" t="s">
        <v>65</v>
      </c>
      <c r="B14" s="8" t="s">
        <v>66</v>
      </c>
      <c r="C14" s="8"/>
      <c r="D14" s="8" t="s">
        <v>39</v>
      </c>
      <c r="E14" s="18" t="n">
        <v>500</v>
      </c>
      <c r="F14" s="13" t="s">
        <v>67</v>
      </c>
      <c r="G14" s="19" t="s">
        <v>68</v>
      </c>
      <c r="H14" s="19" t="s">
        <v>69</v>
      </c>
      <c r="I14" s="13" t="s">
        <v>43</v>
      </c>
      <c r="J14" s="13" t="s">
        <v>44</v>
      </c>
      <c r="K14" s="13" t="s">
        <v>45</v>
      </c>
      <c r="L14" s="13" t="s">
        <v>46</v>
      </c>
      <c r="M14" s="13" t="s">
        <v>47</v>
      </c>
      <c r="N14" s="13" t="s">
        <v>48</v>
      </c>
      <c r="O14" s="13" t="s">
        <v>49</v>
      </c>
      <c r="P14" s="13" t="s">
        <v>50</v>
      </c>
      <c r="Q14" s="13" t="s">
        <v>51</v>
      </c>
      <c r="R14" s="13" t="s">
        <v>52</v>
      </c>
      <c r="S14" s="13" t="s">
        <v>53</v>
      </c>
      <c r="T14" s="13" t="s">
        <v>54</v>
      </c>
      <c r="U14" s="13" t="s">
        <v>55</v>
      </c>
      <c r="V14" s="13" t="s">
        <v>56</v>
      </c>
      <c r="W14" s="13" t="s">
        <v>57</v>
      </c>
      <c r="X14" s="13" t="s">
        <v>58</v>
      </c>
      <c r="Y14" s="13" t="s">
        <v>59</v>
      </c>
      <c r="Z14" s="13" t="n">
        <v>1.74</v>
      </c>
      <c r="AA14" s="13" t="n">
        <v>7.97</v>
      </c>
      <c r="AB14" s="13" t="n">
        <v>21.87</v>
      </c>
      <c r="AC14" s="13" t="n">
        <f aca="false">AB14*E14</f>
        <v>10935</v>
      </c>
      <c r="AD14" s="2"/>
      <c r="AE14" s="2"/>
    </row>
    <row r="15" customFormat="false" ht="52.5" hidden="false" customHeight="true" outlineLevel="0" collapsed="false">
      <c r="A15" s="8" t="s">
        <v>70</v>
      </c>
      <c r="B15" s="8" t="s">
        <v>71</v>
      </c>
      <c r="C15" s="8"/>
      <c r="D15" s="8" t="s">
        <v>39</v>
      </c>
      <c r="E15" s="18" t="n">
        <v>200</v>
      </c>
      <c r="F15" s="13" t="s">
        <v>72</v>
      </c>
      <c r="G15" s="19" t="s">
        <v>73</v>
      </c>
      <c r="H15" s="19" t="s">
        <v>74</v>
      </c>
      <c r="I15" s="13" t="s">
        <v>43</v>
      </c>
      <c r="J15" s="13" t="s">
        <v>44</v>
      </c>
      <c r="K15" s="13" t="s">
        <v>45</v>
      </c>
      <c r="L15" s="13" t="s">
        <v>46</v>
      </c>
      <c r="M15" s="13" t="s">
        <v>47</v>
      </c>
      <c r="N15" s="13" t="s">
        <v>48</v>
      </c>
      <c r="O15" s="13" t="s">
        <v>49</v>
      </c>
      <c r="P15" s="13" t="s">
        <v>50</v>
      </c>
      <c r="Q15" s="13" t="s">
        <v>51</v>
      </c>
      <c r="R15" s="13" t="s">
        <v>52</v>
      </c>
      <c r="S15" s="13" t="s">
        <v>53</v>
      </c>
      <c r="T15" s="13" t="s">
        <v>54</v>
      </c>
      <c r="U15" s="13" t="s">
        <v>55</v>
      </c>
      <c r="V15" s="13" t="s">
        <v>56</v>
      </c>
      <c r="W15" s="13" t="s">
        <v>57</v>
      </c>
      <c r="X15" s="13" t="s">
        <v>58</v>
      </c>
      <c r="Y15" s="13" t="s">
        <v>59</v>
      </c>
      <c r="Z15" s="13" t="n">
        <v>6.94</v>
      </c>
      <c r="AA15" s="13" t="n">
        <v>6.83</v>
      </c>
      <c r="AB15" s="13" t="n">
        <v>101.63</v>
      </c>
      <c r="AC15" s="13" t="n">
        <f aca="false">AB15*E15</f>
        <v>20326</v>
      </c>
      <c r="AD15" s="2"/>
      <c r="AE15" s="2"/>
    </row>
    <row r="16" customFormat="false" ht="52.5" hidden="false" customHeight="true" outlineLevel="0" collapsed="false">
      <c r="A16" s="8" t="s">
        <v>75</v>
      </c>
      <c r="B16" s="8" t="s">
        <v>76</v>
      </c>
      <c r="C16" s="8"/>
      <c r="D16" s="8" t="s">
        <v>39</v>
      </c>
      <c r="E16" s="18" t="n">
        <v>100</v>
      </c>
      <c r="F16" s="13" t="s">
        <v>77</v>
      </c>
      <c r="G16" s="19" t="s">
        <v>78</v>
      </c>
      <c r="H16" s="19" t="s">
        <v>79</v>
      </c>
      <c r="I16" s="13" t="s">
        <v>43</v>
      </c>
      <c r="J16" s="13" t="s">
        <v>44</v>
      </c>
      <c r="K16" s="13" t="s">
        <v>45</v>
      </c>
      <c r="L16" s="13" t="s">
        <v>46</v>
      </c>
      <c r="M16" s="13" t="s">
        <v>47</v>
      </c>
      <c r="N16" s="13" t="s">
        <v>48</v>
      </c>
      <c r="O16" s="13" t="s">
        <v>49</v>
      </c>
      <c r="P16" s="13" t="s">
        <v>50</v>
      </c>
      <c r="Q16" s="13" t="s">
        <v>51</v>
      </c>
      <c r="R16" s="13" t="s">
        <v>52</v>
      </c>
      <c r="S16" s="13" t="s">
        <v>53</v>
      </c>
      <c r="T16" s="13" t="s">
        <v>54</v>
      </c>
      <c r="U16" s="13" t="s">
        <v>55</v>
      </c>
      <c r="V16" s="13" t="s">
        <v>56</v>
      </c>
      <c r="W16" s="13" t="s">
        <v>57</v>
      </c>
      <c r="X16" s="13" t="s">
        <v>58</v>
      </c>
      <c r="Y16" s="13" t="s">
        <v>59</v>
      </c>
      <c r="Z16" s="13" t="n">
        <v>38.17</v>
      </c>
      <c r="AA16" s="13" t="n">
        <v>11.45</v>
      </c>
      <c r="AB16" s="13" t="n">
        <v>333.52</v>
      </c>
      <c r="AC16" s="13" t="n">
        <f aca="false">AB16*E16</f>
        <v>33352</v>
      </c>
      <c r="AD16" s="2"/>
      <c r="AE16" s="2"/>
    </row>
    <row r="17" customFormat="false" ht="52.5" hidden="false" customHeight="true" outlineLevel="0" collapsed="false">
      <c r="A17" s="8" t="s">
        <v>80</v>
      </c>
      <c r="B17" s="8" t="s">
        <v>81</v>
      </c>
      <c r="C17" s="8"/>
      <c r="D17" s="8" t="s">
        <v>82</v>
      </c>
      <c r="E17" s="18" t="n">
        <v>20</v>
      </c>
      <c r="F17" s="13" t="s">
        <v>83</v>
      </c>
      <c r="G17" s="19" t="s">
        <v>84</v>
      </c>
      <c r="H17" s="19" t="s">
        <v>85</v>
      </c>
      <c r="I17" s="13" t="s">
        <v>43</v>
      </c>
      <c r="J17" s="13" t="s">
        <v>44</v>
      </c>
      <c r="K17" s="13" t="s">
        <v>45</v>
      </c>
      <c r="L17" s="13" t="s">
        <v>46</v>
      </c>
      <c r="M17" s="13" t="s">
        <v>47</v>
      </c>
      <c r="N17" s="13" t="s">
        <v>48</v>
      </c>
      <c r="O17" s="13" t="s">
        <v>49</v>
      </c>
      <c r="P17" s="13" t="s">
        <v>50</v>
      </c>
      <c r="Q17" s="13" t="s">
        <v>51</v>
      </c>
      <c r="R17" s="13" t="s">
        <v>52</v>
      </c>
      <c r="S17" s="13" t="s">
        <v>53</v>
      </c>
      <c r="T17" s="13" t="s">
        <v>54</v>
      </c>
      <c r="U17" s="13" t="s">
        <v>55</v>
      </c>
      <c r="V17" s="13" t="s">
        <v>56</v>
      </c>
      <c r="W17" s="13" t="s">
        <v>57</v>
      </c>
      <c r="X17" s="13" t="s">
        <v>58</v>
      </c>
      <c r="Y17" s="13" t="s">
        <v>59</v>
      </c>
      <c r="Z17" s="13" t="n">
        <v>83.57</v>
      </c>
      <c r="AA17" s="13" t="n">
        <v>8.47</v>
      </c>
      <c r="AB17" s="13" t="n">
        <v>986.64</v>
      </c>
      <c r="AC17" s="13" t="n">
        <f aca="false">AB17*E17</f>
        <v>19732.8</v>
      </c>
      <c r="AD17" s="2"/>
      <c r="AE17" s="2"/>
    </row>
    <row r="18" customFormat="false" ht="1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B18" s="8" t="s">
        <v>86</v>
      </c>
      <c r="AC18" s="13" t="n">
        <f aca="false">SUM(AC12:AC17)</f>
        <v>280946.6</v>
      </c>
    </row>
    <row r="19" customFormat="false" ht="15" hidden="false" customHeight="true" outlineLevel="0" collapsed="false">
      <c r="A19" s="8" t="s">
        <v>87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customFormat="false" ht="15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2" customFormat="false" ht="15" hidden="false" customHeight="true" outlineLevel="0" collapsed="false">
      <c r="A22" s="21" t="s">
        <v>88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customFormat="false" ht="15" hidden="false" customHeight="false" outlineLevel="0" collapsed="false">
      <c r="A23" s="22" t="s">
        <v>89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customFormat="false" ht="15" hidden="false" customHeight="false" outlineLevel="0" collapsed="false">
      <c r="A24" s="22" t="s">
        <v>90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customFormat="false" ht="28.35" hidden="false" customHeight="true" outlineLevel="0" collapsed="false">
      <c r="A25" s="23" t="s">
        <v>91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customFormat="false" ht="15.75" hidden="false" customHeight="false" outlineLevel="0" collapsed="false">
      <c r="A26" s="3"/>
      <c r="B26" s="3"/>
      <c r="C26" s="3"/>
      <c r="D26" s="3"/>
      <c r="E26" s="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="1" customFormat="true" ht="14.35" hidden="false" customHeight="false" outlineLevel="0" collapsed="false">
      <c r="A27" s="24" t="s">
        <v>92</v>
      </c>
      <c r="B27" s="24"/>
      <c r="C27" s="24"/>
      <c r="D27" s="25"/>
    </row>
    <row r="28" s="1" customFormat="true" ht="15" hidden="false" customHeight="false" outlineLevel="0" collapsed="false">
      <c r="A28" s="26"/>
      <c r="B28" s="26"/>
      <c r="C28" s="26"/>
      <c r="D28" s="27"/>
      <c r="E28" s="28"/>
    </row>
    <row r="29" s="1" customFormat="true" ht="15.75" hidden="false" customHeight="true" outlineLevel="0" collapsed="false">
      <c r="A29" s="29" t="s">
        <v>93</v>
      </c>
      <c r="B29" s="29"/>
      <c r="C29" s="29"/>
      <c r="D29" s="30"/>
      <c r="E29" s="28"/>
    </row>
    <row r="30" s="1" customFormat="true" ht="15" hidden="false" customHeight="true" outlineLevel="0" collapsed="false">
      <c r="A30" s="26" t="s">
        <v>94</v>
      </c>
      <c r="B30" s="26"/>
      <c r="C30" s="26"/>
      <c r="D30" s="31"/>
      <c r="E30" s="28"/>
    </row>
    <row r="31" s="1" customFormat="true" ht="16.5" hidden="false" customHeight="true" outlineLevel="0" collapsed="false">
      <c r="A31" s="32" t="s">
        <v>95</v>
      </c>
      <c r="B31" s="32"/>
      <c r="C31" s="32"/>
      <c r="D31" s="33"/>
      <c r="E31" s="34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="1" customFormat="true" ht="15" hidden="false" customHeight="false" outlineLevel="0" collapsed="false">
      <c r="A32" s="36"/>
      <c r="B32" s="36"/>
      <c r="C32" s="36"/>
      <c r="D32" s="36"/>
      <c r="E32" s="3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customFormat="false" ht="15" hidden="false" customHeight="false" outlineLevel="0" collapsed="false">
      <c r="A33" s="37" t="s">
        <v>0</v>
      </c>
    </row>
  </sheetData>
  <mergeCells count="30">
    <mergeCell ref="A3:AC3"/>
    <mergeCell ref="A6:B6"/>
    <mergeCell ref="C6:AC6"/>
    <mergeCell ref="A7:B7"/>
    <mergeCell ref="C7:AC7"/>
    <mergeCell ref="A8:AC8"/>
    <mergeCell ref="A9:AC9"/>
    <mergeCell ref="A10:A11"/>
    <mergeCell ref="B10:C11"/>
    <mergeCell ref="D10:D11"/>
    <mergeCell ref="E10:E11"/>
    <mergeCell ref="AB10:AB11"/>
    <mergeCell ref="B12:C12"/>
    <mergeCell ref="B13:C13"/>
    <mergeCell ref="B14:C14"/>
    <mergeCell ref="B15:C15"/>
    <mergeCell ref="B16:C16"/>
    <mergeCell ref="B17:C17"/>
    <mergeCell ref="A18:Z18"/>
    <mergeCell ref="A19:AC19"/>
    <mergeCell ref="A20:AC20"/>
    <mergeCell ref="A22:AC22"/>
    <mergeCell ref="A23:AC23"/>
    <mergeCell ref="A24:AC24"/>
    <mergeCell ref="A25:AC25"/>
    <mergeCell ref="A27:C27"/>
    <mergeCell ref="A28:C28"/>
    <mergeCell ref="A29:C29"/>
    <mergeCell ref="A30:C30"/>
    <mergeCell ref="A31:C31"/>
  </mergeCells>
  <hyperlinks>
    <hyperlink ref="G12" r:id="rId1" display="436,41 (17%*)&#10;Контракт в ЕИС №1745321598425000478"/>
    <hyperlink ref="H12" r:id="rId2" display="328,94 (13%*, 5.47%**)&#10;Контракт в ЕИС №2860200023525000087"/>
    <hyperlink ref="G13" r:id="rId3" display="288,83 (17%*, 7.33%**)&#10;Контракт в ЕИС №2860403272225000002"/>
    <hyperlink ref="H13" r:id="rId4" display="265,33 (13%*, 6.52%**)&#10;Контракт в ЕИС №2860700565325000055"/>
    <hyperlink ref="G14" r:id="rId5" display="22,16 (17%*, 3.83%**)&#10;Контракт в ЕИС №2860103422425000218"/>
    <hyperlink ref="H14" r:id="rId6" display="23,45 (13%*, 6.52%**)&#10;Контракт в ЕИС №3860300990725000004"/>
    <hyperlink ref="G15" r:id="rId7" display="108,84 (17%*)&#10;Контракт в ЕИС №2861200679726000008"/>
    <hyperlink ref="H15" r:id="rId8" display="101,06 (13%*)&#10;Контракт в ЕИС №2745216360626000056"/>
    <hyperlink ref="G16" r:id="rId9" display="349,21 (13%*, 5.87%**)&#10;Контракт в ЕИС №1720213076725000016"/>
    <hyperlink ref="H16" r:id="rId10" display="361,34 (13%*, 7.33%**)&#10;Контракт в ЕИС №2860304247825000010"/>
    <hyperlink ref="G17" r:id="rId11" display="1 006,27 (13%*, 6.52%**)&#10;Контракт в ЕИС №2860901303225000007"/>
    <hyperlink ref="H17" r:id="rId12" display="1 058,65 (13%*, 6.52%**)&#10;Контракт в ЕИС №2862100174925000027"/>
  </hyperlink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77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3" man="true" max="16383" min="0"/>
  </row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2026-06-08T15:04:19Z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