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7" i="1" l="1"/>
  <c r="AC28" i="1"/>
</calcChain>
</file>

<file path=xl/sharedStrings.xml><?xml version="1.0" encoding="utf-8"?>
<sst xmlns="http://schemas.openxmlformats.org/spreadsheetml/2006/main" count="641" uniqueCount="165">
  <si>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</si>
  <si>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</si>
  <si>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</si>
  <si>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</si>
  <si>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</si>
  <si>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</si>
  <si>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</si>
  <si>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</si>
  <si>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</si>
  <si>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</si>
  <si>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</si>
  <si>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</si>
  <si>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</si>
  <si>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</si>
  <si>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</si>
  <si>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</si>
  <si>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</si>
  <si>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</si>
  <si>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</si>
  <si>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</si>
  <si>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</si>
  <si>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</si>
  <si>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</si>
  <si>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</si>
  <si>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</si>
  <si>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</si>
  <si>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</si>
  <si>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</si>
  <si>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</si>
  <si>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</si>
  <si>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</si>
  <si>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</si>
  <si>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</si>
  <si>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</si>
  <si>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</si>
  <si>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</si>
  <si>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</si>
  <si>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</si>
  <si>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</si>
  <si>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</si>
  <si>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</si>
  <si>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</si>
  <si>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</si>
  <si>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</si>
  <si>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</si>
  <si>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</si>
  <si>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</si>
  <si>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</si>
  <si>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</si>
  <si>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</si>
  <si>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</si>
  <si>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Автошина</t>
  </si>
  <si>
    <t>шт</t>
  </si>
  <si>
    <t xml:space="preserve">5 240,00 </t>
  </si>
  <si>
    <t>5 842,48 (4.33%**)
Контракт в ЕИС №3742800739525000025</t>
  </si>
  <si>
    <t>5 989,00 (13%*)
Контракт в ЕИС №3668613009725000025</t>
  </si>
  <si>
    <t>2</t>
  </si>
  <si>
    <t xml:space="preserve">13 805,00 </t>
  </si>
  <si>
    <t>19 164,05 (13%*, 4.67%**)
Контракт в ЕИС №1583806042325000040</t>
  </si>
  <si>
    <t>16 057,93 (13%*)
Контракт в ЕИС №2163500048525000035</t>
  </si>
  <si>
    <t>3</t>
  </si>
  <si>
    <t xml:space="preserve">12 955,00 </t>
  </si>
  <si>
    <t>13 122,55 (17%*, 5.47%**)
Контракт в ЕИС №3732604574725000020</t>
  </si>
  <si>
    <t>12 389,27 (17%*)
Контракт в ЕИС №3130000321226000074</t>
  </si>
  <si>
    <t>4</t>
  </si>
  <si>
    <t xml:space="preserve">15 548,00 </t>
  </si>
  <si>
    <t>16 379,49 (17%*)
Контракт в ЕИС №3744821390325000055</t>
  </si>
  <si>
    <t>18 735,12 (17%*, 4.33%**)
Контракт в ЕИС №1500802812725001707</t>
  </si>
  <si>
    <t>5</t>
  </si>
  <si>
    <t xml:space="preserve">17 705,00 </t>
  </si>
  <si>
    <t>6</t>
  </si>
  <si>
    <t xml:space="preserve">31 075,00 </t>
  </si>
  <si>
    <t>29 528,58 (17%*)
Контракт в ЕИС №2732505059025000134</t>
  </si>
  <si>
    <t>36 828,36 (13%*, 5.04%**)
Контракт в ЕИС №3732604576125000074</t>
  </si>
  <si>
    <t>7</t>
  </si>
  <si>
    <t xml:space="preserve">23 310,00 </t>
  </si>
  <si>
    <t>34 988,09 (13%*, 4.84%**)
Контракт в ЕИС №3561409028425000036</t>
  </si>
  <si>
    <t>30 041,44 (5.04%**)
Контракт в ЕИС №3522207148125000047</t>
  </si>
  <si>
    <t>8</t>
  </si>
  <si>
    <t xml:space="preserve">20 555,00 </t>
  </si>
  <si>
    <t>20 368,89 (13%*)
Контракт в ЕИС №1352514353326000035</t>
  </si>
  <si>
    <t>22 108,77 (13%*, 5.47%**)
Контракт в ЕИС №3732604576125000064</t>
  </si>
  <si>
    <t>9</t>
  </si>
  <si>
    <t xml:space="preserve">21 372,00 </t>
  </si>
  <si>
    <t>24 584,28 (13%*)
Контракт в ЕИС №3027911152426000016</t>
  </si>
  <si>
    <t>24 654,16 (17%*)
Контракт в ЕИС №3130001686026000012</t>
  </si>
  <si>
    <t>10</t>
  </si>
  <si>
    <t xml:space="preserve">29 993,00 </t>
  </si>
  <si>
    <t>31 495,85 (13%*)
Контракт в ЕИС №1352514353326000035</t>
  </si>
  <si>
    <t>32 100,33 (13%*, 5.04%**)
Контракт в ЕИС №3860801003925000033</t>
  </si>
  <si>
    <t>11</t>
  </si>
  <si>
    <t xml:space="preserve">16 418,00 </t>
  </si>
  <si>
    <t>16 659,73 (13%*, 4.84%**)
Контракт в ЕИС №3561409028425000036</t>
  </si>
  <si>
    <t>18 080,11 (17%*, 4.27%**)
Контракт в ЕИС №2860220053025000139</t>
  </si>
  <si>
    <t>12</t>
  </si>
  <si>
    <t xml:space="preserve">5 410,00 </t>
  </si>
  <si>
    <t>5 509,72 (13%*, 5.04%**)
Контракт в ЕИС №2540312205725000099</t>
  </si>
  <si>
    <t>5 900,00 
Контракт в ЕИС №3027614550026000010</t>
  </si>
  <si>
    <t>13</t>
  </si>
  <si>
    <t xml:space="preserve">7 280,00 </t>
  </si>
  <si>
    <t>6 500,52 (13%*, 5.04%**)
Контракт в ЕИС №1212600235225000185</t>
  </si>
  <si>
    <t>8 247,93 (13%*, 4.84%**)
Контракт в ЕИС №2380819740225000090</t>
  </si>
  <si>
    <t>14</t>
  </si>
  <si>
    <t xml:space="preserve">6 670,00 </t>
  </si>
  <si>
    <t>7 913,06 (13%*, 5.04%**)
Контракт в ЕИС №1212600235225000185</t>
  </si>
  <si>
    <t>6 478,94 (17%*, 4.67%**)
Контракт в ЕИС №2745313577825000045</t>
  </si>
  <si>
    <t>15</t>
  </si>
  <si>
    <t>6 474,41 (13%*)
Контракт в ЕИС №3662506306926000015</t>
  </si>
  <si>
    <t>5 913,11 (13%*, 4.84%**)
Контракт в ЕИС №2380819740225000090</t>
  </si>
  <si>
    <t>4 999,90 (5.04%**)
Контракт в ЕИС №3742500298425000033</t>
  </si>
  <si>
    <t>16</t>
  </si>
  <si>
    <t>Сельхозшина</t>
  </si>
  <si>
    <t xml:space="preserve">13 719,00 </t>
  </si>
  <si>
    <t>14 325,67 
Контракт в ЕИС №3027410941925000071</t>
  </si>
  <si>
    <t>15 268,50 (17%*)
Контракт в ЕИС №3732604575425000098</t>
  </si>
  <si>
    <t>17</t>
  </si>
  <si>
    <t xml:space="preserve">34 043,00 </t>
  </si>
  <si>
    <t>39 430,17 (13%*, 4.27%**)
Контракт в ЕИС №3732200224525000002</t>
  </si>
  <si>
    <t>45 789,03 (17%*, 4.33%**)
Контракт в ЕИС №1500802812725001707</t>
  </si>
  <si>
    <t>18</t>
  </si>
  <si>
    <t xml:space="preserve">47 869,00 </t>
  </si>
  <si>
    <t>50 592,56 (13%*, 4.84%**)
Контракт в ЕИС №3745336207225000022</t>
  </si>
  <si>
    <t>62 131,85 (17%*, 5.47%**)
Контракт в ЕИС №3183000305625000014</t>
  </si>
  <si>
    <t>19</t>
  </si>
  <si>
    <t>Шина</t>
  </si>
  <si>
    <t xml:space="preserve">36 620,00 </t>
  </si>
  <si>
    <t>43 958,13 (13%*)
Контракт в ЕИС №3524502473826000006</t>
  </si>
  <si>
    <t>20</t>
  </si>
  <si>
    <t xml:space="preserve">9 879,00 </t>
  </si>
  <si>
    <t>11 357,12 (13%*, 5.04%**)
Контракт в ЕИС №3860801003925000033</t>
  </si>
  <si>
    <t>9 815,99 (5.04%**)
Контракт в ЕИС №3027410941925000034</t>
  </si>
  <si>
    <t>21</t>
  </si>
  <si>
    <t xml:space="preserve">70 769,00 </t>
  </si>
  <si>
    <t>68 458,54 (17%*, 4.67%**)
Контракт в ЕИС №3638207699425000040</t>
  </si>
  <si>
    <t>79 208,53 (17%*)
Контракт в ЕИС №3631120007426000013</t>
  </si>
  <si>
    <t>22</t>
  </si>
  <si>
    <t xml:space="preserve">3 550,00 </t>
  </si>
  <si>
    <t>5 725,11 (13%*, 4.27%**)
Контракт в ЕИС №3745336225925000032</t>
  </si>
  <si>
    <t>6 808,31 (13%*, 4.33%**)
Контракт в ЕИС №1732902836225001034</t>
  </si>
  <si>
    <t>23</t>
  </si>
  <si>
    <t xml:space="preserve">10 751,00 </t>
  </si>
  <si>
    <t>13 037,60 (17%*)
Контракт в ЕИС №2740700940125000009</t>
  </si>
  <si>
    <t>10 550,33 (13%*, 4.84%**)
Контракт в ЕИС №3745336207225000022</t>
  </si>
  <si>
    <t>24</t>
  </si>
  <si>
    <t xml:space="preserve">25 350,00 </t>
  </si>
  <si>
    <t>28 584,90 (5.87%**)
Контракт в ЕИС №3027495714425000036</t>
  </si>
  <si>
    <t>23 809,50 (17%*)
Контракт в ЕИС №3732604575425000098</t>
  </si>
  <si>
    <t>25</t>
  </si>
  <si>
    <t>Камера</t>
  </si>
  <si>
    <t xml:space="preserve">1 999,00 </t>
  </si>
  <si>
    <t>3 136,88 (13%*)
Контракт в ЕИС №3667128498625000036</t>
  </si>
  <si>
    <t>3 101,85 (13%*)
Контракт в ЕИС №3668613009725000025</t>
  </si>
  <si>
    <t>Поставщик 1</t>
  </si>
  <si>
    <t>Поставщик 2</t>
  </si>
  <si>
    <t>Поставщик 3</t>
  </si>
  <si>
    <t>Поставка автошин для нужд   АО «МИС»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</si>
  <si>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</si>
  <si>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</si>
  <si>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</si>
  <si>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</si>
  <si>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</si>
  <si>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</si>
  <si>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</si>
  <si>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Дата подготовки обоснования НМЦК:08.06.2026</t>
  </si>
  <si>
    <t>На основании проведенного анализа рынка и расчетов, НМЦК составляет: 3 048 223,00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</si>
</sst>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6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9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contract/contractCard/common-info.html?reestrNumber=3561409028425000036" TargetMode="External"/><Relationship Id="rId18" Type="http://schemas.openxmlformats.org/officeDocument/2006/relationships/hyperlink" Target="http://zakupki.gov.ru/epz/contract/contractCard/common-info.html?reestrNumber=3130001686026000012" TargetMode="External"/><Relationship Id="rId26" Type="http://schemas.openxmlformats.org/officeDocument/2006/relationships/hyperlink" Target="http://zakupki.gov.ru/epz/contract/contractCard/common-info.html?reestrNumber=2380819740225000090" TargetMode="External"/><Relationship Id="rId39" Type="http://schemas.openxmlformats.org/officeDocument/2006/relationships/hyperlink" Target="http://zakupki.gov.ru/epz/contract/contractCard/common-info.html?reestrNumber=3522207148125000047" TargetMode="External"/><Relationship Id="rId3" Type="http://schemas.openxmlformats.org/officeDocument/2006/relationships/hyperlink" Target="http://zakupki.gov.ru/epz/contract/contractCard/common-info.html?reestrNumber=1583806042325000040" TargetMode="External"/><Relationship Id="rId21" Type="http://schemas.openxmlformats.org/officeDocument/2006/relationships/hyperlink" Target="http://zakupki.gov.ru/epz/contract/contractCard/common-info.html?reestrNumber=3561409028425000036" TargetMode="External"/><Relationship Id="rId34" Type="http://schemas.openxmlformats.org/officeDocument/2006/relationships/hyperlink" Target="http://zakupki.gov.ru/epz/contract/contractCard/common-info.html?reestrNumber=3732200224525000002" TargetMode="External"/><Relationship Id="rId42" Type="http://schemas.openxmlformats.org/officeDocument/2006/relationships/hyperlink" Target="http://zakupki.gov.ru/epz/contract/contractCard/common-info.html?reestrNumber=3638207699425000040" TargetMode="External"/><Relationship Id="rId47" Type="http://schemas.openxmlformats.org/officeDocument/2006/relationships/hyperlink" Target="http://zakupki.gov.ru/epz/contract/contractCard/common-info.html?reestrNumber=3745336207225000022" TargetMode="External"/><Relationship Id="rId50" Type="http://schemas.openxmlformats.org/officeDocument/2006/relationships/hyperlink" Target="http://zakupki.gov.ru/epz/contract/contractCard/common-info.html?reestrNumber=3667128498625000036" TargetMode="External"/><Relationship Id="rId7" Type="http://schemas.openxmlformats.org/officeDocument/2006/relationships/hyperlink" Target="http://zakupki.gov.ru/epz/contract/contractCard/common-info.html?reestrNumber=3744821390325000055" TargetMode="External"/><Relationship Id="rId12" Type="http://schemas.openxmlformats.org/officeDocument/2006/relationships/hyperlink" Target="http://zakupki.gov.ru/epz/contract/contractCard/common-info.html?reestrNumber=3732604576125000074" TargetMode="External"/><Relationship Id="rId17" Type="http://schemas.openxmlformats.org/officeDocument/2006/relationships/hyperlink" Target="http://zakupki.gov.ru/epz/contract/contractCard/common-info.html?reestrNumber=3027911152426000016" TargetMode="External"/><Relationship Id="rId25" Type="http://schemas.openxmlformats.org/officeDocument/2006/relationships/hyperlink" Target="http://zakupki.gov.ru/epz/contract/contractCard/common-info.html?reestrNumber=1212600235225000185" TargetMode="External"/><Relationship Id="rId33" Type="http://schemas.openxmlformats.org/officeDocument/2006/relationships/hyperlink" Target="http://zakupki.gov.ru/epz/contract/contractCard/common-info.html?reestrNumber=3732604575425000098" TargetMode="External"/><Relationship Id="rId38" Type="http://schemas.openxmlformats.org/officeDocument/2006/relationships/hyperlink" Target="http://zakupki.gov.ru/epz/contract/contractCard/common-info.html?reestrNumber=3524502473826000006" TargetMode="External"/><Relationship Id="rId46" Type="http://schemas.openxmlformats.org/officeDocument/2006/relationships/hyperlink" Target="http://zakupki.gov.ru/epz/contract/contractCard/common-info.html?reestrNumber=2740700940125000009" TargetMode="External"/><Relationship Id="rId2" Type="http://schemas.openxmlformats.org/officeDocument/2006/relationships/hyperlink" Target="http://zakupki.gov.ru/epz/contract/contractCard/common-info.html?reestrNumber=3668613009725000025" TargetMode="External"/><Relationship Id="rId16" Type="http://schemas.openxmlformats.org/officeDocument/2006/relationships/hyperlink" Target="http://zakupki.gov.ru/epz/contract/contractCard/common-info.html?reestrNumber=3732604576125000064" TargetMode="External"/><Relationship Id="rId20" Type="http://schemas.openxmlformats.org/officeDocument/2006/relationships/hyperlink" Target="http://zakupki.gov.ru/epz/contract/contractCard/common-info.html?reestrNumber=3860801003925000033" TargetMode="External"/><Relationship Id="rId29" Type="http://schemas.openxmlformats.org/officeDocument/2006/relationships/hyperlink" Target="http://zakupki.gov.ru/epz/contract/contractCard/common-info.html?reestrNumber=3662506306926000015" TargetMode="External"/><Relationship Id="rId41" Type="http://schemas.openxmlformats.org/officeDocument/2006/relationships/hyperlink" Target="http://zakupki.gov.ru/epz/contract/contractCard/common-info.html?reestrNumber=3027410941925000034" TargetMode="External"/><Relationship Id="rId1" Type="http://schemas.openxmlformats.org/officeDocument/2006/relationships/hyperlink" Target="http://zakupki.gov.ru/epz/contract/contractCard/common-info.html?reestrNumber=3742800739525000025" TargetMode="External"/><Relationship Id="rId6" Type="http://schemas.openxmlformats.org/officeDocument/2006/relationships/hyperlink" Target="http://zakupki.gov.ru/epz/contract/contractCard/common-info.html?reestrNumber=3130000321226000074" TargetMode="External"/><Relationship Id="rId11" Type="http://schemas.openxmlformats.org/officeDocument/2006/relationships/hyperlink" Target="http://zakupki.gov.ru/epz/contract/contractCard/common-info.html?reestrNumber=2732505059025000134" TargetMode="External"/><Relationship Id="rId24" Type="http://schemas.openxmlformats.org/officeDocument/2006/relationships/hyperlink" Target="http://zakupki.gov.ru/epz/contract/contractCard/common-info.html?reestrNumber=3027614550026000010" TargetMode="External"/><Relationship Id="rId32" Type="http://schemas.openxmlformats.org/officeDocument/2006/relationships/hyperlink" Target="http://zakupki.gov.ru/epz/contract/contractCard/common-info.html?reestrNumber=3027410941925000071" TargetMode="External"/><Relationship Id="rId37" Type="http://schemas.openxmlformats.org/officeDocument/2006/relationships/hyperlink" Target="http://zakupki.gov.ru/epz/contract/contractCard/common-info.html?reestrNumber=3183000305625000014" TargetMode="External"/><Relationship Id="rId40" Type="http://schemas.openxmlformats.org/officeDocument/2006/relationships/hyperlink" Target="http://zakupki.gov.ru/epz/contract/contractCard/common-info.html?reestrNumber=3860801003925000033" TargetMode="External"/><Relationship Id="rId45" Type="http://schemas.openxmlformats.org/officeDocument/2006/relationships/hyperlink" Target="http://zakupki.gov.ru/epz/contract/contractCard/common-info.html?reestrNumber=1732902836225001034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zakupki.gov.ru/epz/contract/contractCard/common-info.html?reestrNumber=3732604574725000020" TargetMode="External"/><Relationship Id="rId15" Type="http://schemas.openxmlformats.org/officeDocument/2006/relationships/hyperlink" Target="http://zakupki.gov.ru/epz/contract/contractCard/common-info.html?reestrNumber=1352514353326000035" TargetMode="External"/><Relationship Id="rId23" Type="http://schemas.openxmlformats.org/officeDocument/2006/relationships/hyperlink" Target="http://zakupki.gov.ru/epz/contract/contractCard/common-info.html?reestrNumber=2540312205725000099" TargetMode="External"/><Relationship Id="rId28" Type="http://schemas.openxmlformats.org/officeDocument/2006/relationships/hyperlink" Target="http://zakupki.gov.ru/epz/contract/contractCard/common-info.html?reestrNumber=2745313577825000045" TargetMode="External"/><Relationship Id="rId36" Type="http://schemas.openxmlformats.org/officeDocument/2006/relationships/hyperlink" Target="http://zakupki.gov.ru/epz/contract/contractCard/common-info.html?reestrNumber=3745336207225000022" TargetMode="External"/><Relationship Id="rId49" Type="http://schemas.openxmlformats.org/officeDocument/2006/relationships/hyperlink" Target="http://zakupki.gov.ru/epz/contract/contractCard/common-info.html?reestrNumber=3732604575425000098" TargetMode="External"/><Relationship Id="rId10" Type="http://schemas.openxmlformats.org/officeDocument/2006/relationships/hyperlink" Target="http://zakupki.gov.ru/epz/contract/contractCard/common-info.html?reestrNumber=3744821390325000055" TargetMode="External"/><Relationship Id="rId19" Type="http://schemas.openxmlformats.org/officeDocument/2006/relationships/hyperlink" Target="http://zakupki.gov.ru/epz/contract/contractCard/common-info.html?reestrNumber=1352514353326000035" TargetMode="External"/><Relationship Id="rId31" Type="http://schemas.openxmlformats.org/officeDocument/2006/relationships/hyperlink" Target="http://zakupki.gov.ru/epz/contract/contractCard/common-info.html?reestrNumber=3742500298425000033" TargetMode="External"/><Relationship Id="rId44" Type="http://schemas.openxmlformats.org/officeDocument/2006/relationships/hyperlink" Target="http://zakupki.gov.ru/epz/contract/contractCard/common-info.html?reestrNumber=3745336225925000032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2163500048525000035" TargetMode="External"/><Relationship Id="rId9" Type="http://schemas.openxmlformats.org/officeDocument/2006/relationships/hyperlink" Target="http://zakupki.gov.ru/epz/contract/contractCard/common-info.html?reestrNumber=1500802812725001707" TargetMode="External"/><Relationship Id="rId14" Type="http://schemas.openxmlformats.org/officeDocument/2006/relationships/hyperlink" Target="http://zakupki.gov.ru/epz/contract/contractCard/common-info.html?reestrNumber=3522207148125000047" TargetMode="External"/><Relationship Id="rId22" Type="http://schemas.openxmlformats.org/officeDocument/2006/relationships/hyperlink" Target="http://zakupki.gov.ru/epz/contract/contractCard/common-info.html?reestrNumber=2860220053025000139" TargetMode="External"/><Relationship Id="rId27" Type="http://schemas.openxmlformats.org/officeDocument/2006/relationships/hyperlink" Target="http://zakupki.gov.ru/epz/contract/contractCard/common-info.html?reestrNumber=1212600235225000185" TargetMode="External"/><Relationship Id="rId30" Type="http://schemas.openxmlformats.org/officeDocument/2006/relationships/hyperlink" Target="http://zakupki.gov.ru/epz/contract/contractCard/common-info.html?reestrNumber=2380819740225000090" TargetMode="External"/><Relationship Id="rId35" Type="http://schemas.openxmlformats.org/officeDocument/2006/relationships/hyperlink" Target="http://zakupki.gov.ru/epz/contract/contractCard/common-info.html?reestrNumber=1500802812725001707" TargetMode="External"/><Relationship Id="rId43" Type="http://schemas.openxmlformats.org/officeDocument/2006/relationships/hyperlink" Target="http://zakupki.gov.ru/epz/contract/contractCard/common-info.html?reestrNumber=3631120007426000013" TargetMode="External"/><Relationship Id="rId48" Type="http://schemas.openxmlformats.org/officeDocument/2006/relationships/hyperlink" Target="http://zakupki.gov.ru/epz/contract/contractCard/common-info.html?reestrNumber=3027495714425000036" TargetMode="External"/><Relationship Id="rId8" Type="http://schemas.openxmlformats.org/officeDocument/2006/relationships/hyperlink" Target="http://zakupki.gov.ru/epz/contract/contractCard/common-info.html?reestrNumber=1500802812725001707" TargetMode="External"/><Relationship Id="rId51" Type="http://schemas.openxmlformats.org/officeDocument/2006/relationships/hyperlink" Target="http://zakupki.gov.ru/epz/contract/contractCard/common-info.html?reestrNumber=366861300972500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51"/>
  <sheetViews>
    <sheetView tabSelected="1" view="pageBreakPreview" topLeftCell="A31" zoomScaleNormal="100" zoomScaleSheetLayoutView="100" workbookViewId="0">
      <selection activeCell="Z46" sqref="Z4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75" t="s">
        <v>2</v>
      </c>
      <c r="B6" s="75"/>
      <c r="C6" s="95" t="s">
        <v>158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</row>
    <row r="7" spans="1:31" ht="42" customHeight="1" x14ac:dyDescent="0.25">
      <c r="A7" s="75" t="s">
        <v>156</v>
      </c>
      <c r="B7" s="75"/>
      <c r="C7" s="95" t="s">
        <v>157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</row>
    <row r="8" spans="1:31" ht="43.5" customHeight="1" x14ac:dyDescent="0.25">
      <c r="A8" s="90" t="s">
        <v>155</v>
      </c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3"/>
    </row>
    <row r="9" spans="1:31" ht="125.25" customHeight="1" x14ac:dyDescent="0.25">
      <c r="A9" s="96" t="s">
        <v>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</row>
    <row r="10" spans="1:31" ht="30" customHeight="1" x14ac:dyDescent="0.25">
      <c r="A10" s="75" t="s">
        <v>4</v>
      </c>
      <c r="B10" s="75" t="s">
        <v>5</v>
      </c>
      <c r="C10" s="75"/>
      <c r="D10" s="75" t="s">
        <v>6</v>
      </c>
      <c r="E10" s="97" t="s">
        <v>7</v>
      </c>
      <c r="F10" s="6" t="s">
        <v>152</v>
      </c>
      <c r="G10" s="6" t="s">
        <v>153</v>
      </c>
      <c r="H10" s="6" t="s">
        <v>154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97" t="s">
        <v>159</v>
      </c>
      <c r="AC10" s="8" t="s">
        <v>27</v>
      </c>
    </row>
    <row r="11" spans="1:31" ht="45" customHeight="1" x14ac:dyDescent="0.25">
      <c r="A11" s="75"/>
      <c r="B11" s="75"/>
      <c r="C11" s="75"/>
      <c r="D11" s="75"/>
      <c r="E11" s="97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97"/>
      <c r="AC11" s="10"/>
    </row>
    <row r="12" spans="1:31" ht="52.5" customHeight="1" x14ac:dyDescent="0.25">
      <c r="A12" s="11" t="s">
        <v>50</v>
      </c>
      <c r="B12" s="75" t="s">
        <v>51</v>
      </c>
      <c r="C12" s="75"/>
      <c r="D12" s="11" t="s">
        <v>52</v>
      </c>
      <c r="E12" s="12">
        <v>4</v>
      </c>
      <c r="F12" s="6" t="s">
        <v>53</v>
      </c>
      <c r="G12" s="24" t="s">
        <v>54</v>
      </c>
      <c r="H12" s="25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396.96</v>
      </c>
      <c r="AA12" s="6">
        <v>6.98</v>
      </c>
      <c r="AB12" s="6">
        <v>5690.49</v>
      </c>
      <c r="AC12" s="6">
        <v>22761.96</v>
      </c>
      <c r="AD12" s="13"/>
      <c r="AE12" s="13"/>
    </row>
    <row r="13" spans="1:31" ht="52.5" customHeight="1" x14ac:dyDescent="0.25">
      <c r="A13" s="11" t="s">
        <v>56</v>
      </c>
      <c r="B13" s="75" t="s">
        <v>51</v>
      </c>
      <c r="C13" s="75"/>
      <c r="D13" s="11" t="s">
        <v>52</v>
      </c>
      <c r="E13" s="12">
        <v>4</v>
      </c>
      <c r="F13" s="6" t="s">
        <v>57</v>
      </c>
      <c r="G13" s="26" t="s">
        <v>58</v>
      </c>
      <c r="H13" s="27" t="s">
        <v>59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2690.82</v>
      </c>
      <c r="AA13" s="6">
        <v>16.47</v>
      </c>
      <c r="AB13" s="6">
        <v>16342.33</v>
      </c>
      <c r="AC13" s="6">
        <v>65369.32</v>
      </c>
      <c r="AD13" s="13"/>
      <c r="AE13" s="13"/>
    </row>
    <row r="14" spans="1:31" ht="52.5" customHeight="1" x14ac:dyDescent="0.25">
      <c r="A14" s="11" t="s">
        <v>60</v>
      </c>
      <c r="B14" s="75" t="s">
        <v>51</v>
      </c>
      <c r="C14" s="75"/>
      <c r="D14" s="11" t="s">
        <v>52</v>
      </c>
      <c r="E14" s="12">
        <v>2</v>
      </c>
      <c r="F14" s="6" t="s">
        <v>61</v>
      </c>
      <c r="G14" s="28" t="s">
        <v>62</v>
      </c>
      <c r="H14" s="29" t="s">
        <v>63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384.24</v>
      </c>
      <c r="AA14" s="6">
        <v>3</v>
      </c>
      <c r="AB14" s="6">
        <v>12822.27</v>
      </c>
      <c r="AC14" s="6">
        <v>25644.54</v>
      </c>
      <c r="AD14" s="13"/>
      <c r="AE14" s="13"/>
    </row>
    <row r="15" spans="1:31" ht="52.5" customHeight="1" x14ac:dyDescent="0.25">
      <c r="A15" s="11" t="s">
        <v>64</v>
      </c>
      <c r="B15" s="75" t="s">
        <v>51</v>
      </c>
      <c r="C15" s="75"/>
      <c r="D15" s="11" t="s">
        <v>52</v>
      </c>
      <c r="E15" s="12">
        <v>2</v>
      </c>
      <c r="F15" s="6" t="s">
        <v>65</v>
      </c>
      <c r="G15" s="30" t="s">
        <v>66</v>
      </c>
      <c r="H15" s="31" t="s">
        <v>67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1653.18</v>
      </c>
      <c r="AA15" s="6">
        <v>9.7899999999999991</v>
      </c>
      <c r="AB15" s="6">
        <v>16887.54</v>
      </c>
      <c r="AC15" s="6">
        <v>33775.08</v>
      </c>
      <c r="AD15" s="13"/>
      <c r="AE15" s="13"/>
    </row>
    <row r="16" spans="1:31" ht="52.5" customHeight="1" x14ac:dyDescent="0.25">
      <c r="A16" s="11" t="s">
        <v>68</v>
      </c>
      <c r="B16" s="75" t="s">
        <v>51</v>
      </c>
      <c r="C16" s="75"/>
      <c r="D16" s="11" t="s">
        <v>52</v>
      </c>
      <c r="E16" s="12">
        <v>4</v>
      </c>
      <c r="F16" s="6" t="s">
        <v>69</v>
      </c>
      <c r="G16" s="32" t="s">
        <v>67</v>
      </c>
      <c r="H16" s="33" t="s">
        <v>66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>
        <v>1180.9000000000001</v>
      </c>
      <c r="AA16" s="6">
        <v>6.71</v>
      </c>
      <c r="AB16" s="6">
        <v>17606.54</v>
      </c>
      <c r="AC16" s="6">
        <v>70426.16</v>
      </c>
      <c r="AD16" s="13"/>
      <c r="AE16" s="13"/>
    </row>
    <row r="17" spans="1:31" ht="52.5" customHeight="1" x14ac:dyDescent="0.25">
      <c r="A17" s="11" t="s">
        <v>70</v>
      </c>
      <c r="B17" s="75" t="s">
        <v>51</v>
      </c>
      <c r="C17" s="75"/>
      <c r="D17" s="11" t="s">
        <v>52</v>
      </c>
      <c r="E17" s="12">
        <v>4</v>
      </c>
      <c r="F17" s="6" t="s">
        <v>71</v>
      </c>
      <c r="G17" s="34" t="s">
        <v>72</v>
      </c>
      <c r="H17" s="35" t="s">
        <v>73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>
        <v>3846.63</v>
      </c>
      <c r="AA17" s="6">
        <v>11.84</v>
      </c>
      <c r="AB17" s="6">
        <v>32477.31</v>
      </c>
      <c r="AC17" s="6">
        <v>129909.24</v>
      </c>
      <c r="AD17" s="13"/>
      <c r="AE17" s="13"/>
    </row>
    <row r="18" spans="1:31" ht="52.5" customHeight="1" x14ac:dyDescent="0.25">
      <c r="A18" s="11" t="s">
        <v>74</v>
      </c>
      <c r="B18" s="75" t="s">
        <v>51</v>
      </c>
      <c r="C18" s="75"/>
      <c r="D18" s="11" t="s">
        <v>52</v>
      </c>
      <c r="E18" s="12">
        <v>4</v>
      </c>
      <c r="F18" s="6" t="s">
        <v>75</v>
      </c>
      <c r="G18" s="36" t="s">
        <v>76</v>
      </c>
      <c r="H18" s="37" t="s">
        <v>77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>
        <v>5861.73</v>
      </c>
      <c r="AA18" s="6">
        <v>19.91</v>
      </c>
      <c r="AB18" s="6">
        <v>29446.51</v>
      </c>
      <c r="AC18" s="6">
        <v>117786.04</v>
      </c>
      <c r="AD18" s="13"/>
      <c r="AE18" s="13"/>
    </row>
    <row r="19" spans="1:31" ht="52.5" customHeight="1" x14ac:dyDescent="0.25">
      <c r="A19" s="11" t="s">
        <v>78</v>
      </c>
      <c r="B19" s="75" t="s">
        <v>51</v>
      </c>
      <c r="C19" s="75"/>
      <c r="D19" s="11" t="s">
        <v>52</v>
      </c>
      <c r="E19" s="12">
        <v>20</v>
      </c>
      <c r="F19" s="6" t="s">
        <v>79</v>
      </c>
      <c r="G19" s="38" t="s">
        <v>80</v>
      </c>
      <c r="H19" s="39" t="s">
        <v>81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>
        <v>955.34</v>
      </c>
      <c r="AA19" s="6">
        <v>4.55</v>
      </c>
      <c r="AB19" s="6">
        <v>21010.89</v>
      </c>
      <c r="AC19" s="6">
        <v>420217.8</v>
      </c>
      <c r="AD19" s="13"/>
      <c r="AE19" s="13"/>
    </row>
    <row r="20" spans="1:31" ht="52.5" customHeight="1" x14ac:dyDescent="0.25">
      <c r="A20" s="11" t="s">
        <v>82</v>
      </c>
      <c r="B20" s="75" t="s">
        <v>51</v>
      </c>
      <c r="C20" s="75"/>
      <c r="D20" s="11" t="s">
        <v>52</v>
      </c>
      <c r="E20" s="12">
        <v>8</v>
      </c>
      <c r="F20" s="6" t="s">
        <v>83</v>
      </c>
      <c r="G20" s="40" t="s">
        <v>84</v>
      </c>
      <c r="H20" s="41" t="s">
        <v>85</v>
      </c>
      <c r="I20" s="6" t="s">
        <v>29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>
        <v>1875.11</v>
      </c>
      <c r="AA20" s="6">
        <v>7.97</v>
      </c>
      <c r="AB20" s="6">
        <v>23536.81</v>
      </c>
      <c r="AC20" s="6">
        <v>188294.48</v>
      </c>
      <c r="AD20" s="13"/>
      <c r="AE20" s="13"/>
    </row>
    <row r="21" spans="1:31" ht="52.5" customHeight="1" x14ac:dyDescent="0.25">
      <c r="A21" s="11" t="s">
        <v>86</v>
      </c>
      <c r="B21" s="75" t="s">
        <v>51</v>
      </c>
      <c r="C21" s="75"/>
      <c r="D21" s="11" t="s">
        <v>52</v>
      </c>
      <c r="E21" s="12">
        <v>20</v>
      </c>
      <c r="F21" s="6" t="s">
        <v>87</v>
      </c>
      <c r="G21" s="42" t="s">
        <v>88</v>
      </c>
      <c r="H21" s="43" t="s">
        <v>89</v>
      </c>
      <c r="I21" s="6" t="s">
        <v>29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>
        <v>1085.1099999999999</v>
      </c>
      <c r="AA21" s="6">
        <v>3.48</v>
      </c>
      <c r="AB21" s="6">
        <v>31196.39</v>
      </c>
      <c r="AC21" s="6">
        <v>623927.80000000005</v>
      </c>
      <c r="AD21" s="13"/>
      <c r="AE21" s="13"/>
    </row>
    <row r="22" spans="1:31" ht="52.5" customHeight="1" x14ac:dyDescent="0.25">
      <c r="A22" s="11" t="s">
        <v>90</v>
      </c>
      <c r="B22" s="75" t="s">
        <v>51</v>
      </c>
      <c r="C22" s="75"/>
      <c r="D22" s="11" t="s">
        <v>52</v>
      </c>
      <c r="E22" s="12">
        <v>6</v>
      </c>
      <c r="F22" s="6" t="s">
        <v>91</v>
      </c>
      <c r="G22" s="44" t="s">
        <v>92</v>
      </c>
      <c r="H22" s="45" t="s">
        <v>93</v>
      </c>
      <c r="I22" s="6" t="s">
        <v>29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>
        <v>898.01</v>
      </c>
      <c r="AA22" s="6">
        <v>5.27</v>
      </c>
      <c r="AB22" s="6">
        <v>17052.61</v>
      </c>
      <c r="AC22" s="6">
        <v>102315.66</v>
      </c>
      <c r="AD22" s="13"/>
      <c r="AE22" s="13"/>
    </row>
    <row r="23" spans="1:31" ht="52.5" customHeight="1" x14ac:dyDescent="0.25">
      <c r="A23" s="11" t="s">
        <v>94</v>
      </c>
      <c r="B23" s="75" t="s">
        <v>51</v>
      </c>
      <c r="C23" s="75"/>
      <c r="D23" s="11" t="s">
        <v>52</v>
      </c>
      <c r="E23" s="12">
        <v>4</v>
      </c>
      <c r="F23" s="6" t="s">
        <v>95</v>
      </c>
      <c r="G23" s="46" t="s">
        <v>96</v>
      </c>
      <c r="H23" s="47" t="s">
        <v>97</v>
      </c>
      <c r="I23" s="6" t="s">
        <v>29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>
        <v>258.95999999999998</v>
      </c>
      <c r="AA23" s="6">
        <v>4.62</v>
      </c>
      <c r="AB23" s="6">
        <v>5606.57</v>
      </c>
      <c r="AC23" s="6">
        <v>22426.28</v>
      </c>
      <c r="AD23" s="13"/>
      <c r="AE23" s="13"/>
    </row>
    <row r="24" spans="1:31" ht="52.5" customHeight="1" x14ac:dyDescent="0.25">
      <c r="A24" s="11" t="s">
        <v>98</v>
      </c>
      <c r="B24" s="75" t="s">
        <v>51</v>
      </c>
      <c r="C24" s="75"/>
      <c r="D24" s="11" t="s">
        <v>52</v>
      </c>
      <c r="E24" s="12">
        <v>8</v>
      </c>
      <c r="F24" s="6" t="s">
        <v>99</v>
      </c>
      <c r="G24" s="48" t="s">
        <v>100</v>
      </c>
      <c r="H24" s="49" t="s">
        <v>101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>
        <v>875.4</v>
      </c>
      <c r="AA24" s="6">
        <v>11.92</v>
      </c>
      <c r="AB24" s="6">
        <v>7342.82</v>
      </c>
      <c r="AC24" s="6">
        <v>58742.559999999998</v>
      </c>
      <c r="AD24" s="13"/>
      <c r="AE24" s="13"/>
    </row>
    <row r="25" spans="1:31" ht="52.5" customHeight="1" x14ac:dyDescent="0.25">
      <c r="A25" s="11" t="s">
        <v>102</v>
      </c>
      <c r="B25" s="75" t="s">
        <v>51</v>
      </c>
      <c r="C25" s="75"/>
      <c r="D25" s="11" t="s">
        <v>52</v>
      </c>
      <c r="E25" s="12">
        <v>4</v>
      </c>
      <c r="F25" s="6" t="s">
        <v>103</v>
      </c>
      <c r="G25" s="50" t="s">
        <v>104</v>
      </c>
      <c r="H25" s="51" t="s">
        <v>105</v>
      </c>
      <c r="I25" s="6" t="s">
        <v>29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>
        <v>778.72</v>
      </c>
      <c r="AA25" s="6">
        <v>11.09</v>
      </c>
      <c r="AB25" s="6">
        <v>7020.67</v>
      </c>
      <c r="AC25" s="6">
        <v>28082.68</v>
      </c>
      <c r="AD25" s="13"/>
      <c r="AE25" s="13"/>
    </row>
    <row r="26" spans="1:31" ht="52.5" customHeight="1" x14ac:dyDescent="0.25">
      <c r="A26" s="11" t="s">
        <v>106</v>
      </c>
      <c r="B26" s="75" t="s">
        <v>51</v>
      </c>
      <c r="C26" s="75"/>
      <c r="D26" s="11" t="s">
        <v>52</v>
      </c>
      <c r="E26" s="12">
        <v>4</v>
      </c>
      <c r="F26" s="52" t="s">
        <v>107</v>
      </c>
      <c r="G26" s="53" t="s">
        <v>108</v>
      </c>
      <c r="H26" s="54" t="s">
        <v>109</v>
      </c>
      <c r="I26" s="6" t="s">
        <v>29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>
        <v>744.22</v>
      </c>
      <c r="AA26" s="6">
        <v>12.84</v>
      </c>
      <c r="AB26" s="6">
        <v>5795.81</v>
      </c>
      <c r="AC26" s="6">
        <v>23183.24</v>
      </c>
      <c r="AD26" s="13"/>
      <c r="AE26" s="13"/>
    </row>
    <row r="27" spans="1:31" ht="52.5" customHeight="1" x14ac:dyDescent="0.25">
      <c r="A27" s="11" t="s">
        <v>110</v>
      </c>
      <c r="B27" s="75" t="s">
        <v>111</v>
      </c>
      <c r="C27" s="75"/>
      <c r="D27" s="11" t="s">
        <v>52</v>
      </c>
      <c r="E27" s="12">
        <v>10</v>
      </c>
      <c r="F27" s="6" t="s">
        <v>112</v>
      </c>
      <c r="G27" s="55" t="s">
        <v>113</v>
      </c>
      <c r="H27" s="56" t="s">
        <v>114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>
        <v>780.8</v>
      </c>
      <c r="AA27" s="6">
        <v>5.41</v>
      </c>
      <c r="AB27" s="6">
        <v>14437.72</v>
      </c>
      <c r="AC27" s="6">
        <v>144377.20000000001</v>
      </c>
      <c r="AD27" s="13"/>
      <c r="AE27" s="13"/>
    </row>
    <row r="28" spans="1:31" ht="52.5" customHeight="1" x14ac:dyDescent="0.25">
      <c r="A28" s="11" t="s">
        <v>115</v>
      </c>
      <c r="B28" s="75" t="s">
        <v>111</v>
      </c>
      <c r="C28" s="75"/>
      <c r="D28" s="11" t="s">
        <v>52</v>
      </c>
      <c r="E28" s="12">
        <v>6</v>
      </c>
      <c r="F28" s="6" t="s">
        <v>116</v>
      </c>
      <c r="G28" s="57" t="s">
        <v>117</v>
      </c>
      <c r="H28" s="58" t="s">
        <v>118</v>
      </c>
      <c r="I28" s="6" t="s">
        <v>29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>
        <v>5879.71</v>
      </c>
      <c r="AA28" s="6">
        <v>14.79</v>
      </c>
      <c r="AB28" s="6">
        <v>39754.07</v>
      </c>
      <c r="AC28" s="6">
        <f>SUM(E28*AB28)</f>
        <v>238524.41999999998</v>
      </c>
      <c r="AD28" s="13"/>
      <c r="AE28" s="13"/>
    </row>
    <row r="29" spans="1:31" ht="52.5" customHeight="1" x14ac:dyDescent="0.25">
      <c r="A29" s="11" t="s">
        <v>119</v>
      </c>
      <c r="B29" s="75" t="s">
        <v>111</v>
      </c>
      <c r="C29" s="75"/>
      <c r="D29" s="11" t="s">
        <v>52</v>
      </c>
      <c r="E29" s="12">
        <v>2</v>
      </c>
      <c r="F29" s="6" t="s">
        <v>120</v>
      </c>
      <c r="G29" s="59" t="s">
        <v>121</v>
      </c>
      <c r="H29" s="60" t="s">
        <v>122</v>
      </c>
      <c r="I29" s="6" t="s">
        <v>29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>
        <v>7571.9</v>
      </c>
      <c r="AA29" s="6">
        <v>14.14</v>
      </c>
      <c r="AB29" s="6">
        <v>53531.14</v>
      </c>
      <c r="AC29" s="6">
        <v>107062.28</v>
      </c>
      <c r="AD29" s="13"/>
      <c r="AE29" s="13"/>
    </row>
    <row r="30" spans="1:31" ht="52.5" customHeight="1" x14ac:dyDescent="0.25">
      <c r="A30" s="11" t="s">
        <v>123</v>
      </c>
      <c r="B30" s="75" t="s">
        <v>124</v>
      </c>
      <c r="C30" s="75"/>
      <c r="D30" s="11" t="s">
        <v>52</v>
      </c>
      <c r="E30" s="12">
        <v>4</v>
      </c>
      <c r="F30" s="6" t="s">
        <v>125</v>
      </c>
      <c r="G30" s="61" t="s">
        <v>126</v>
      </c>
      <c r="H30" s="62" t="s">
        <v>77</v>
      </c>
      <c r="I30" s="6" t="s">
        <v>29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>
        <v>6961.8</v>
      </c>
      <c r="AA30" s="6">
        <v>18.88</v>
      </c>
      <c r="AB30" s="6">
        <v>36873.19</v>
      </c>
      <c r="AC30" s="6">
        <v>147492.76</v>
      </c>
      <c r="AD30" s="13"/>
      <c r="AE30" s="13"/>
    </row>
    <row r="31" spans="1:31" ht="52.5" customHeight="1" x14ac:dyDescent="0.25">
      <c r="A31" s="11" t="s">
        <v>127</v>
      </c>
      <c r="B31" s="75" t="s">
        <v>124</v>
      </c>
      <c r="C31" s="75"/>
      <c r="D31" s="11" t="s">
        <v>52</v>
      </c>
      <c r="E31" s="12">
        <v>6</v>
      </c>
      <c r="F31" s="6" t="s">
        <v>128</v>
      </c>
      <c r="G31" s="63" t="s">
        <v>129</v>
      </c>
      <c r="H31" s="64" t="s">
        <v>130</v>
      </c>
      <c r="I31" s="6" t="s">
        <v>29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>
        <v>872.15</v>
      </c>
      <c r="AA31" s="6">
        <v>8.43</v>
      </c>
      <c r="AB31" s="6">
        <v>10350.700000000001</v>
      </c>
      <c r="AC31" s="6">
        <v>62104.2</v>
      </c>
      <c r="AD31" s="13"/>
      <c r="AE31" s="13"/>
    </row>
    <row r="32" spans="1:31" ht="52.5" customHeight="1" x14ac:dyDescent="0.25">
      <c r="A32" s="11" t="s">
        <v>131</v>
      </c>
      <c r="B32" s="75" t="s">
        <v>124</v>
      </c>
      <c r="C32" s="75"/>
      <c r="D32" s="11" t="s">
        <v>52</v>
      </c>
      <c r="E32" s="12">
        <v>4</v>
      </c>
      <c r="F32" s="6" t="s">
        <v>132</v>
      </c>
      <c r="G32" s="65" t="s">
        <v>133</v>
      </c>
      <c r="H32" s="66" t="s">
        <v>134</v>
      </c>
      <c r="I32" s="6" t="s">
        <v>29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>
        <v>5658.71</v>
      </c>
      <c r="AA32" s="6">
        <v>7.77</v>
      </c>
      <c r="AB32" s="6">
        <v>72812.02</v>
      </c>
      <c r="AC32" s="6">
        <v>291248.08</v>
      </c>
      <c r="AD32" s="13"/>
      <c r="AE32" s="13"/>
    </row>
    <row r="33" spans="1:31" ht="52.5" customHeight="1" x14ac:dyDescent="0.25">
      <c r="A33" s="11" t="s">
        <v>135</v>
      </c>
      <c r="B33" s="75" t="s">
        <v>124</v>
      </c>
      <c r="C33" s="75"/>
      <c r="D33" s="11" t="s">
        <v>52</v>
      </c>
      <c r="E33" s="12">
        <v>4</v>
      </c>
      <c r="F33" s="6" t="s">
        <v>136</v>
      </c>
      <c r="G33" s="67" t="s">
        <v>137</v>
      </c>
      <c r="H33" s="68" t="s">
        <v>138</v>
      </c>
      <c r="I33" s="6" t="s">
        <v>29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>
        <v>1659.37</v>
      </c>
      <c r="AA33" s="6">
        <v>30.95</v>
      </c>
      <c r="AB33" s="6">
        <v>5361.14</v>
      </c>
      <c r="AC33" s="6">
        <v>21444.560000000001</v>
      </c>
      <c r="AD33" s="13"/>
      <c r="AE33" s="13"/>
    </row>
    <row r="34" spans="1:31" ht="52.5" customHeight="1" x14ac:dyDescent="0.25">
      <c r="A34" s="11" t="s">
        <v>139</v>
      </c>
      <c r="B34" s="75" t="s">
        <v>111</v>
      </c>
      <c r="C34" s="75"/>
      <c r="D34" s="11" t="s">
        <v>52</v>
      </c>
      <c r="E34" s="12">
        <v>4</v>
      </c>
      <c r="F34" s="6" t="s">
        <v>140</v>
      </c>
      <c r="G34" s="69" t="s">
        <v>141</v>
      </c>
      <c r="H34" s="70" t="s">
        <v>142</v>
      </c>
      <c r="I34" s="6" t="s">
        <v>29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>
        <v>1381.75</v>
      </c>
      <c r="AA34" s="6">
        <v>12.07</v>
      </c>
      <c r="AB34" s="6">
        <v>11446.31</v>
      </c>
      <c r="AC34" s="6">
        <v>45785.24</v>
      </c>
      <c r="AD34" s="13"/>
      <c r="AE34" s="13"/>
    </row>
    <row r="35" spans="1:31" ht="52.5" customHeight="1" x14ac:dyDescent="0.25">
      <c r="A35" s="11" t="s">
        <v>143</v>
      </c>
      <c r="B35" s="75" t="s">
        <v>124</v>
      </c>
      <c r="C35" s="75"/>
      <c r="D35" s="11" t="s">
        <v>52</v>
      </c>
      <c r="E35" s="12">
        <v>2</v>
      </c>
      <c r="F35" s="6" t="s">
        <v>144</v>
      </c>
      <c r="G35" s="71" t="s">
        <v>145</v>
      </c>
      <c r="H35" s="72" t="s">
        <v>146</v>
      </c>
      <c r="I35" s="6" t="s">
        <v>29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>
        <v>2437.29</v>
      </c>
      <c r="AA35" s="6">
        <v>9.4</v>
      </c>
      <c r="AB35" s="6">
        <v>25914.799999999999</v>
      </c>
      <c r="AC35" s="6">
        <v>51829.599999999999</v>
      </c>
      <c r="AD35" s="13"/>
      <c r="AE35" s="13"/>
    </row>
    <row r="36" spans="1:31" ht="52.5" customHeight="1" x14ac:dyDescent="0.25">
      <c r="A36" s="11" t="s">
        <v>147</v>
      </c>
      <c r="B36" s="75" t="s">
        <v>148</v>
      </c>
      <c r="C36" s="75"/>
      <c r="D36" s="11" t="s">
        <v>52</v>
      </c>
      <c r="E36" s="12">
        <v>2</v>
      </c>
      <c r="F36" s="6" t="s">
        <v>149</v>
      </c>
      <c r="G36" s="73" t="s">
        <v>150</v>
      </c>
      <c r="H36" s="74" t="s">
        <v>151</v>
      </c>
      <c r="I36" s="6" t="s">
        <v>29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>
        <v>647.08000000000004</v>
      </c>
      <c r="AA36" s="6">
        <v>23.57</v>
      </c>
      <c r="AB36" s="6">
        <v>2745.91</v>
      </c>
      <c r="AC36" s="6">
        <v>5491.82</v>
      </c>
      <c r="AD36" s="13"/>
      <c r="AE36" s="13"/>
    </row>
    <row r="37" spans="1:31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B37" s="11" t="s">
        <v>46</v>
      </c>
      <c r="AC37" s="6">
        <f>SUM(AC12:AC36)</f>
        <v>3048223.0000000005</v>
      </c>
    </row>
    <row r="38" spans="1:31" x14ac:dyDescent="0.25">
      <c r="A38" s="79" t="s">
        <v>164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1"/>
    </row>
    <row r="39" spans="1:3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</row>
    <row r="41" spans="1:31" x14ac:dyDescent="0.25">
      <c r="A41" s="82" t="s">
        <v>163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</row>
    <row r="42" spans="1:31" x14ac:dyDescent="0.25">
      <c r="A42" s="83" t="s">
        <v>160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31" x14ac:dyDescent="0.25">
      <c r="A43" s="83" t="s">
        <v>161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 spans="1:31" ht="15.75" thickBot="1" x14ac:dyDescent="0.3">
      <c r="A44" s="1"/>
      <c r="B44" s="1"/>
      <c r="C44" s="1"/>
      <c r="D44" s="1"/>
      <c r="E44" s="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31" ht="15.75" thickBot="1" x14ac:dyDescent="0.3">
      <c r="A45" s="84" t="s">
        <v>47</v>
      </c>
      <c r="B45" s="85"/>
      <c r="C45" s="85"/>
      <c r="D45" s="1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1" x14ac:dyDescent="0.25">
      <c r="A46" s="86"/>
      <c r="B46" s="87"/>
      <c r="C46" s="87"/>
      <c r="D46" s="15"/>
      <c r="E46" s="1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1" ht="15.75" thickBot="1" x14ac:dyDescent="0.3">
      <c r="A47" s="88" t="s">
        <v>48</v>
      </c>
      <c r="B47" s="89"/>
      <c r="C47" s="89"/>
      <c r="D47" s="17"/>
      <c r="E47" s="1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1" x14ac:dyDescent="0.25">
      <c r="A48" s="86" t="s">
        <v>162</v>
      </c>
      <c r="B48" s="87"/>
      <c r="C48" s="87"/>
      <c r="D48" s="18"/>
      <c r="E48" s="1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6.5" thickBot="1" x14ac:dyDescent="0.3">
      <c r="A49" s="76" t="s">
        <v>49</v>
      </c>
      <c r="B49" s="77"/>
      <c r="C49" s="77"/>
      <c r="D49" s="19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"/>
      <c r="AA49" s="3"/>
      <c r="AB49" s="3"/>
    </row>
    <row r="50" spans="1:28" ht="15.75" x14ac:dyDescent="0.25">
      <c r="A50" s="22"/>
      <c r="B50" s="22"/>
      <c r="C50" s="22"/>
      <c r="D50" s="22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3"/>
      <c r="AA50" s="3"/>
      <c r="AB50" s="3"/>
    </row>
    <row r="51" spans="1:28" ht="15.75" x14ac:dyDescent="0.25">
      <c r="A51" s="23" t="s">
        <v>0</v>
      </c>
    </row>
  </sheetData>
  <mergeCells count="48">
    <mergeCell ref="B12:C12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  <mergeCell ref="A49:C49"/>
    <mergeCell ref="A37:Z37"/>
    <mergeCell ref="A38:AC38"/>
    <mergeCell ref="A41:AC41"/>
    <mergeCell ref="A42:AC42"/>
    <mergeCell ref="A43:AC43"/>
    <mergeCell ref="A45:C45"/>
    <mergeCell ref="A46:C46"/>
    <mergeCell ref="A47:C47"/>
    <mergeCell ref="A48:C48"/>
    <mergeCell ref="A39:AC39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</mergeCells>
  <hyperlinks>
    <hyperlink ref="G12" r:id="rId1"/>
    <hyperlink ref="H12" r:id="rId2"/>
    <hyperlink ref="G13" r:id="rId3"/>
    <hyperlink ref="H13" r:id="rId4"/>
    <hyperlink ref="G14" r:id="rId5"/>
    <hyperlink ref="H14" r:id="rId6"/>
    <hyperlink ref="G15" r:id="rId7"/>
    <hyperlink ref="H15" r:id="rId8"/>
    <hyperlink ref="G16" r:id="rId9"/>
    <hyperlink ref="H16" r:id="rId10"/>
    <hyperlink ref="G17" r:id="rId11"/>
    <hyperlink ref="H17" r:id="rId12"/>
    <hyperlink ref="G18" r:id="rId13"/>
    <hyperlink ref="H18" r:id="rId14"/>
    <hyperlink ref="G19" r:id="rId15"/>
    <hyperlink ref="H19" r:id="rId16"/>
    <hyperlink ref="G20" r:id="rId17"/>
    <hyperlink ref="H20" r:id="rId18"/>
    <hyperlink ref="G21" r:id="rId19"/>
    <hyperlink ref="H21" r:id="rId20"/>
    <hyperlink ref="G22" r:id="rId21"/>
    <hyperlink ref="H22" r:id="rId22"/>
    <hyperlink ref="G23" r:id="rId23"/>
    <hyperlink ref="H23" r:id="rId24"/>
    <hyperlink ref="G24" r:id="rId25"/>
    <hyperlink ref="H24" r:id="rId26"/>
    <hyperlink ref="G25" r:id="rId27"/>
    <hyperlink ref="H25" r:id="rId28"/>
    <hyperlink ref="F26" r:id="rId29"/>
    <hyperlink ref="G26" r:id="rId30"/>
    <hyperlink ref="H26" r:id="rId31"/>
    <hyperlink ref="G27" r:id="rId32"/>
    <hyperlink ref="H27" r:id="rId33"/>
    <hyperlink ref="G28" r:id="rId34"/>
    <hyperlink ref="H28" r:id="rId35"/>
    <hyperlink ref="G29" r:id="rId36"/>
    <hyperlink ref="H29" r:id="rId37"/>
    <hyperlink ref="G30" r:id="rId38"/>
    <hyperlink ref="H30" r:id="rId39"/>
    <hyperlink ref="G31" r:id="rId40"/>
    <hyperlink ref="H31" r:id="rId41"/>
    <hyperlink ref="G32" r:id="rId42"/>
    <hyperlink ref="H32" r:id="rId43"/>
    <hyperlink ref="G33" r:id="rId44"/>
    <hyperlink ref="H33" r:id="rId45"/>
    <hyperlink ref="G34" r:id="rId46"/>
    <hyperlink ref="H34" r:id="rId47"/>
    <hyperlink ref="G35" r:id="rId48"/>
    <hyperlink ref="H35" r:id="rId49"/>
    <hyperlink ref="G36" r:id="rId50"/>
    <hyperlink ref="H36" r:id="rId51"/>
  </hyperlinks>
  <pageMargins left="0.39370078740157483" right="0.39370078740157483" top="0.39370078740157483" bottom="0.39370078740157483" header="0" footer="0"/>
  <pageSetup paperSize="9" scale="61" fitToHeight="0" orientation="landscape" r:id="rId52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2026-06-08T10:59:55Z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