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C4B2BF06-E5BB-40FE-9298-267471F4EDFD}" xr6:coauthVersionLast="46" xr6:coauthVersionMax="46" xr10:uidLastSave="{00000000-0000-0000-0000-000000000000}"/>
  <bookViews>
    <workbookView xWindow="4110" yWindow="15" windowWidth="24315" windowHeight="137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0" i="1" l="1"/>
  <c r="O10" i="1" s="1"/>
  <c r="K10" i="1"/>
  <c r="L10" i="1"/>
  <c r="O11" i="1" l="1"/>
  <c r="M10" i="1"/>
  <c r="N10" i="1" s="1"/>
</calcChain>
</file>

<file path=xl/sharedStrings.xml><?xml version="1.0" encoding="utf-8"?>
<sst xmlns="http://schemas.openxmlformats.org/spreadsheetml/2006/main" count="31" uniqueCount="27">
  <si>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</si>
  <si>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</si>
  <si>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</si>
  <si>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</si>
  <si>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</si>
  <si>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</si>
  <si>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</si>
  <si>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</si>
  <si>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</si>
  <si>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</si>
  <si>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</si>
  <si>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</si>
  <si>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</si>
  <si>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</si>
  <si>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</si>
  <si>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</si>
  <si>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</si>
  <si>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</si>
  <si>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</si>
  <si>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</si>
  <si>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</si>
  <si>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</si>
  <si>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Колбаса варёная</t>
  </si>
  <si>
    <t>кг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</si>
  <si>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</si>
  <si>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>На основании проведенного анализа рынка и расчетов, НМЦК составляет: 624 234,60 рублей.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</si>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</sst>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#########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Normal="100" workbookViewId="0">
      <selection activeCell="A3" sqref="A3:O3"/>
    </sheetView>
  </sheetViews>
  <sheetFormatPr defaultColWidth="9.140625" defaultRowHeight="12.75" x14ac:dyDescent="0.25"/>
  <cols>
    <col min="1" max="1" width="4.85546875" style="7" customWidth="1"/>
    <col min="2" max="2" width="32.5703125" style="8" customWidth="1"/>
    <col min="3" max="4" width="9.140625" style="7"/>
    <col min="5" max="9" width="12.7109375" style="9" customWidth="1"/>
    <col min="10" max="10" width="13.5703125" style="9" customWidth="1"/>
    <col min="11" max="11" width="7.85546875" style="7" customWidth="1"/>
    <col min="12" max="12" width="12.5703125" style="7" customWidth="1"/>
    <col min="13" max="13" width="10.28515625" style="7" customWidth="1"/>
    <col min="14" max="14" width="16.85546875" style="7" customWidth="1"/>
    <col min="15" max="15" width="13.28515625" style="9" customWidth="1"/>
    <col min="16" max="17" width="14.28515625" style="7" customWidth="1"/>
    <col min="18" max="18" width="9.140625" style="7"/>
    <col min="19" max="19" width="14.42578125" style="7" bestFit="1" customWidth="1"/>
    <col min="20" max="16384" width="9.140625" style="7"/>
  </cols>
  <sheetData>
    <row r="1" spans="1:15" ht="81.7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3" spans="1:15" ht="61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1" customHeight="1" x14ac:dyDescent="0.25"/>
    <row r="5" spans="1:15" ht="17.25" customHeight="1" x14ac:dyDescent="0.25">
      <c r="A5" s="13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36.75" customHeight="1" x14ac:dyDescent="0.25">
      <c r="A6" s="13" t="s">
        <v>18</v>
      </c>
      <c r="B6" s="13"/>
      <c r="C6" s="17" t="s">
        <v>19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customHeight="1" x14ac:dyDescent="0.25">
      <c r="A7" s="18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1" customHeight="1" x14ac:dyDescent="0.25">
      <c r="A8" s="13" t="s">
        <v>0</v>
      </c>
      <c r="B8" s="13" t="s">
        <v>1</v>
      </c>
      <c r="C8" s="13" t="s">
        <v>2</v>
      </c>
      <c r="D8" s="13"/>
      <c r="E8" s="4" t="s">
        <v>5</v>
      </c>
      <c r="F8" s="4" t="s">
        <v>7</v>
      </c>
      <c r="G8" s="4" t="s">
        <v>8</v>
      </c>
      <c r="H8" s="4" t="s">
        <v>9</v>
      </c>
      <c r="I8" s="4" t="s">
        <v>10</v>
      </c>
      <c r="J8" s="19" t="s">
        <v>16</v>
      </c>
      <c r="K8" s="13" t="s">
        <v>13</v>
      </c>
      <c r="L8" s="13" t="s">
        <v>14</v>
      </c>
      <c r="M8" s="13" t="s">
        <v>15</v>
      </c>
      <c r="N8" s="13" t="s">
        <v>11</v>
      </c>
      <c r="O8" s="19" t="s">
        <v>12</v>
      </c>
    </row>
    <row r="9" spans="1:15" ht="25.9" customHeight="1" x14ac:dyDescent="0.25">
      <c r="A9" s="13"/>
      <c r="B9" s="13"/>
      <c r="C9" s="3" t="s">
        <v>3</v>
      </c>
      <c r="D9" s="3" t="s">
        <v>4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19"/>
      <c r="K9" s="13"/>
      <c r="L9" s="13"/>
      <c r="M9" s="13"/>
      <c r="N9" s="13"/>
      <c r="O9" s="19"/>
    </row>
    <row r="10" spans="1:15" ht="20.25" customHeight="1" x14ac:dyDescent="0.25">
      <c r="A10" s="3">
        <v>1</v>
      </c>
      <c r="B10" s="11" t="s">
        <v>22</v>
      </c>
      <c r="C10" s="1" t="s">
        <v>23</v>
      </c>
      <c r="D10" s="12">
        <v>1620</v>
      </c>
      <c r="E10" s="2">
        <v>370</v>
      </c>
      <c r="F10" s="2">
        <v>376</v>
      </c>
      <c r="G10" s="2">
        <v>410</v>
      </c>
      <c r="H10" s="5"/>
      <c r="I10" s="5"/>
      <c r="J10" s="4">
        <f>ROUND(AVERAGE(E10,F10,G10,H10,I10),2)</f>
        <v>385.33</v>
      </c>
      <c r="K10" s="3">
        <f>COUNT(E10:I10)</f>
        <v>3</v>
      </c>
      <c r="L10" s="3">
        <f t="shared" ref="L10" si="0">STDEV(E10,F10,G10,H10,I10)</f>
        <v>21.571586249817916</v>
      </c>
      <c r="M10" s="3">
        <f>L10/J10*100</f>
        <v>5.598210949009399</v>
      </c>
      <c r="N10" s="3" t="str">
        <f>IF(M10&lt;33,"ОДНОРОДНЫЕ","НЕОДНОРОДНЫЕ")</f>
        <v>ОДНОРОДНЫЕ</v>
      </c>
      <c r="O10" s="4">
        <f>ROUND(D10*J10,2)</f>
        <v>624234.6</v>
      </c>
    </row>
    <row r="11" spans="1:15" s="10" customFormat="1" ht="20.25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">
        <f>SUM(O10:O10)</f>
        <v>624234.6</v>
      </c>
    </row>
    <row r="12" spans="1:15" ht="19.5" customHeight="1" x14ac:dyDescent="0.25">
      <c r="A12" s="13" t="s">
        <v>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17">
    <mergeCell ref="K8:K9"/>
    <mergeCell ref="L8:L9"/>
    <mergeCell ref="A12:O12"/>
    <mergeCell ref="A11:N11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  <mergeCell ref="J8:J9"/>
  </mergeCells>
  <conditionalFormatting sqref="N10">
    <cfRule type="containsText" dxfId="5" priority="4" operator="containsText" text="НЕ">
      <formula>NOT(ISERROR(SEARCH("НЕ",N10)))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</conditionalFormatting>
  <conditionalFormatting sqref="N10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" right="0" top="0.74803149606299213" bottom="0.74803149606299213" header="0.31496062992125984" footer="0.31496062992125984"/>
  <pageSetup paperSize="9" scale="7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2026-06-09T07:34:39Z</dcterms:modified>
</cp:coreProperties>
</file>