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olin\Desktop\61. Закупка ДТА 2026-2027 г.г. 930 тн         СЕВЕР\Документация\"/>
    </mc:Choice>
  </mc:AlternateContent>
  <bookViews>
    <workbookView xWindow="0" yWindow="0" windowWidth="19200" windowHeight="7310" tabRatio="823" firstSheet="24" activeTab="24"/>
  </bookViews>
  <sheets>
    <sheet name="объем и ст-ть общая 2 (2)" sheetId="22" state="hidden" r:id="rId1"/>
    <sheet name="объем и ст-ть общая " sheetId="21" state="hidden" r:id="rId2"/>
    <sheet name="Объем и ст-ть население" sheetId="13" state="hidden" r:id="rId3"/>
    <sheet name="Объем и ст-ть  Караул" sheetId="16" state="hidden" r:id="rId4"/>
    <sheet name="Объем и ст-ть Дудинка" sheetId="17" state="hidden" r:id="rId5"/>
    <sheet name="Объем и ст-ть Хатанга" sheetId="18" state="hidden" r:id="rId6"/>
    <sheet name="объем и ст-ть УО" sheetId="19" state="hidden" r:id="rId7"/>
    <sheet name="объем и ст-ть УЗ" sheetId="20" state="hidden" r:id="rId8"/>
    <sheet name="Север= по Положению о закуп" sheetId="25" state="hidden" r:id="rId9"/>
    <sheet name="ИПЦ расчет" sheetId="26" state="hidden" r:id="rId10"/>
    <sheet name="04.26" sheetId="28" state="hidden" r:id="rId11"/>
    <sheet name="03.26" sheetId="29" state="hidden" r:id="rId12"/>
    <sheet name="02.26" sheetId="30" state="hidden" r:id="rId13"/>
    <sheet name="01.26" sheetId="31" state="hidden" r:id="rId14"/>
    <sheet name="12.25" sheetId="32" state="hidden" r:id="rId15"/>
    <sheet name="11.25" sheetId="33" state="hidden" r:id="rId16"/>
    <sheet name="10.25" sheetId="34" state="hidden" r:id="rId17"/>
    <sheet name="09.25" sheetId="35" state="hidden" r:id="rId18"/>
    <sheet name="08.25" sheetId="36" state="hidden" r:id="rId19"/>
    <sheet name="на 1 июня" sheetId="37" state="hidden" r:id="rId20"/>
    <sheet name="на 25 мая" sheetId="38" state="hidden" r:id="rId21"/>
    <sheet name="на 18 мая" sheetId="39" state="hidden" r:id="rId22"/>
    <sheet name="на 12 мая" sheetId="40" state="hidden" r:id="rId23"/>
    <sheet name="на 4 мая" sheetId="41" state="hidden" r:id="rId24"/>
    <sheet name="Север= Полож. о закуп" sheetId="42" r:id="rId25"/>
  </sheets>
  <definedNames>
    <definedName name="_xlnm._FilterDatabase" localSheetId="13" hidden="1">'01.26'!$A$4:$F$782</definedName>
    <definedName name="_xlnm._FilterDatabase" localSheetId="12" hidden="1">'02.26'!$A$4:$F$782</definedName>
    <definedName name="_xlnm._FilterDatabase" localSheetId="11" hidden="1">'03.26'!$A$4:$F$782</definedName>
    <definedName name="_xlnm._FilterDatabase" localSheetId="10" hidden="1">'04.26'!$A$4:$F$782</definedName>
    <definedName name="_xlnm._FilterDatabase" localSheetId="18" hidden="1">'08.25'!$A$4:$F$750</definedName>
    <definedName name="_xlnm._FilterDatabase" localSheetId="17" hidden="1">'09.25'!$A$4:$F$750</definedName>
    <definedName name="_xlnm._FilterDatabase" localSheetId="16" hidden="1">'10.25'!$A$4:$F$750</definedName>
    <definedName name="_xlnm._FilterDatabase" localSheetId="15" hidden="1">'11.25'!$A$4:$F$750</definedName>
    <definedName name="_xlnm._FilterDatabase" localSheetId="14" hidden="1">'12.25'!$A$4:$F$750</definedName>
    <definedName name="_xlnm._FilterDatabase" localSheetId="19" hidden="1">'на 1 июня'!$A$2:$D$757</definedName>
    <definedName name="_xlnm._FilterDatabase" localSheetId="22" hidden="1">'на 12 мая'!$A$2:$D$757</definedName>
    <definedName name="_xlnm._FilterDatabase" localSheetId="21" hidden="1">'на 18 мая'!$A$2:$D$757</definedName>
    <definedName name="_xlnm._FilterDatabase" localSheetId="20" hidden="1">'на 25 мая'!$A$2:$D$757</definedName>
    <definedName name="_xlnm._FilterDatabase" localSheetId="23" hidden="1">'на 4 мая'!$A$2:$D$757</definedName>
    <definedName name="_xlnm.Print_Titles" localSheetId="13">'01.26'!$4:$4</definedName>
    <definedName name="_xlnm.Print_Titles" localSheetId="12">'02.26'!$4:$4</definedName>
    <definedName name="_xlnm.Print_Titles" localSheetId="11">'03.26'!$4:$4</definedName>
    <definedName name="_xlnm.Print_Titles" localSheetId="10">'04.26'!$4:$4</definedName>
    <definedName name="_xlnm.Print_Titles" localSheetId="18">'08.25'!$4:$4</definedName>
    <definedName name="_xlnm.Print_Titles" localSheetId="17">'09.25'!$4:$4</definedName>
    <definedName name="_xlnm.Print_Titles" localSheetId="16">'10.25'!$4:$4</definedName>
    <definedName name="_xlnm.Print_Titles" localSheetId="15">'11.25'!$4:$4</definedName>
    <definedName name="_xlnm.Print_Titles" localSheetId="14">'12.25'!$4:$4</definedName>
    <definedName name="_xlnm.Print_Titles" localSheetId="19">'на 1 июня'!$2:$2</definedName>
    <definedName name="_xlnm.Print_Titles" localSheetId="22">'на 12 мая'!$2:$2</definedName>
    <definedName name="_xlnm.Print_Titles" localSheetId="21">'на 18 мая'!$2:$2</definedName>
    <definedName name="_xlnm.Print_Titles" localSheetId="20">'на 25 мая'!$2:$2</definedName>
    <definedName name="_xlnm.Print_Titles" localSheetId="23">'на 4 мая'!$2:$2</definedName>
    <definedName name="_xlnm.Print_Titles" localSheetId="3">'Объем и ст-ть  Караул'!$2:$2</definedName>
    <definedName name="_xlnm.Print_Titles" localSheetId="4">'Объем и ст-ть Дудинка'!$2:$2</definedName>
    <definedName name="_xlnm.Print_Titles" localSheetId="2">'Объем и ст-ть население'!$3:$3</definedName>
    <definedName name="_xlnm.Print_Titles" localSheetId="5">'Объем и ст-ть Хатанга'!$2:$2</definedName>
    <definedName name="_xlnm.Print_Area" localSheetId="13">'01.26'!$A$1:$F$787</definedName>
    <definedName name="_xlnm.Print_Area" localSheetId="12">'02.26'!$A$1:$F$787</definedName>
    <definedName name="_xlnm.Print_Area" localSheetId="11">'03.26'!$A$1:$F$787</definedName>
    <definedName name="_xlnm.Print_Area" localSheetId="10">'04.26'!$A$1:$F$787</definedName>
    <definedName name="_xlnm.Print_Area" localSheetId="18">'08.25'!$A$1:$F$755</definedName>
    <definedName name="_xlnm.Print_Area" localSheetId="17">'09.25'!$A$1:$F$755</definedName>
    <definedName name="_xlnm.Print_Area" localSheetId="16">'10.25'!$A$1:$F$755</definedName>
    <definedName name="_xlnm.Print_Area" localSheetId="15">'11.25'!$A$1:$F$755</definedName>
    <definedName name="_xlnm.Print_Area" localSheetId="14">'12.25'!$A$1:$F$755</definedName>
    <definedName name="_xlnm.Print_Area" localSheetId="23">'на 4 мая'!$A$1:$D$757</definedName>
    <definedName name="_xlnm.Print_Area" localSheetId="8">'Север= по Положению о закуп'!$A$1:$I$32</definedName>
    <definedName name="_xlnm.Print_Area" localSheetId="24">'Север= Полож. о закуп'!$A$1:$I$32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2" l="1"/>
  <c r="E31" i="42"/>
  <c r="B31" i="42"/>
  <c r="B30" i="42"/>
  <c r="E30" i="42" s="1"/>
  <c r="B29" i="42"/>
  <c r="E29" i="42" s="1"/>
  <c r="E28" i="42"/>
  <c r="B28" i="42"/>
  <c r="E27" i="42"/>
  <c r="B27" i="42"/>
  <c r="B26" i="42"/>
  <c r="E26" i="42" s="1"/>
  <c r="B25" i="42"/>
  <c r="E25" i="42" s="1"/>
  <c r="E24" i="42"/>
  <c r="B24" i="42"/>
  <c r="E23" i="42"/>
  <c r="B23" i="42"/>
  <c r="B22" i="42"/>
  <c r="E22" i="42" s="1"/>
  <c r="B21" i="42"/>
  <c r="E21" i="42" s="1"/>
  <c r="E12" i="42"/>
  <c r="B31" i="25"/>
  <c r="B30" i="25"/>
  <c r="B22" i="25"/>
  <c r="B23" i="25"/>
  <c r="B24" i="25"/>
  <c r="B25" i="25"/>
  <c r="B26" i="25"/>
  <c r="B27" i="25"/>
  <c r="B28" i="25"/>
  <c r="B29" i="25"/>
  <c r="B21" i="25"/>
  <c r="F8" i="25"/>
  <c r="F9" i="25"/>
  <c r="F10" i="25"/>
  <c r="F11" i="25"/>
  <c r="N52" i="25"/>
  <c r="P52" i="25" s="1"/>
  <c r="N51" i="25"/>
  <c r="P51" i="25"/>
  <c r="O52" i="25"/>
  <c r="O51" i="25"/>
  <c r="H11" i="42" l="1"/>
  <c r="I11" i="42" s="1"/>
  <c r="E32" i="42"/>
  <c r="H8" i="42"/>
  <c r="I8" i="42" s="1"/>
  <c r="H10" i="42"/>
  <c r="I10" i="42" s="1"/>
  <c r="H9" i="42"/>
  <c r="I9" i="42" s="1"/>
  <c r="G11" i="25"/>
  <c r="J11" i="25" s="1"/>
  <c r="G10" i="25"/>
  <c r="J10" i="25" s="1"/>
  <c r="G9" i="25"/>
  <c r="J9" i="25" s="1"/>
  <c r="G8" i="25"/>
  <c r="H5" i="26"/>
  <c r="H4" i="26"/>
  <c r="H3" i="26"/>
  <c r="H2" i="26"/>
  <c r="H1" i="26"/>
  <c r="G7" i="26"/>
  <c r="G4" i="26"/>
  <c r="G3" i="26"/>
  <c r="G2" i="26"/>
  <c r="G1" i="26"/>
  <c r="I12" i="42" l="1"/>
  <c r="J8" i="25"/>
  <c r="L8" i="25"/>
  <c r="L11" i="25"/>
  <c r="L10" i="25"/>
  <c r="L9" i="25"/>
  <c r="B2" i="26"/>
  <c r="C2" i="26" s="1"/>
  <c r="H7" i="26"/>
  <c r="H8" i="26" s="1"/>
  <c r="B10" i="26"/>
  <c r="C10" i="26" s="1"/>
  <c r="B9" i="26"/>
  <c r="C9" i="26" s="1"/>
  <c r="B8" i="26"/>
  <c r="C8" i="26" s="1"/>
  <c r="B7" i="26"/>
  <c r="C7" i="26" s="1"/>
  <c r="B6" i="26"/>
  <c r="C6" i="26" s="1"/>
  <c r="B5" i="26"/>
  <c r="C5" i="26" s="1"/>
  <c r="B4" i="26"/>
  <c r="C4" i="26" s="1"/>
  <c r="B3" i="26"/>
  <c r="C3" i="26" s="1"/>
  <c r="B12" i="26" l="1"/>
  <c r="C12" i="26" s="1"/>
  <c r="I8" i="26"/>
  <c r="H11" i="25"/>
  <c r="I11" i="25" s="1"/>
  <c r="H10" i="25"/>
  <c r="I10" i="25" s="1"/>
  <c r="H9" i="25"/>
  <c r="I9" i="25" s="1"/>
  <c r="E29" i="25"/>
  <c r="E28" i="25"/>
  <c r="E27" i="25"/>
  <c r="E26" i="25"/>
  <c r="E25" i="25"/>
  <c r="E24" i="25"/>
  <c r="E12" i="25"/>
  <c r="E21" i="25" l="1"/>
  <c r="H8" i="25"/>
  <c r="I8" i="25" s="1"/>
  <c r="E31" i="25" l="1"/>
  <c r="E30" i="25"/>
  <c r="I12" i="25"/>
  <c r="E22" i="25" l="1"/>
  <c r="E23" i="25"/>
  <c r="E32" i="25" l="1"/>
  <c r="G4" i="20" l="1"/>
  <c r="I4" i="20"/>
  <c r="J4" i="20" s="1"/>
  <c r="G5" i="20"/>
  <c r="I5" i="20"/>
  <c r="J5" i="20" s="1"/>
  <c r="G6" i="20"/>
  <c r="I6" i="20"/>
  <c r="J6" i="20" s="1"/>
  <c r="G7" i="20"/>
  <c r="I7" i="20"/>
  <c r="J7" i="20" s="1"/>
  <c r="E8" i="20"/>
  <c r="H8" i="20"/>
  <c r="G9" i="20"/>
  <c r="I9" i="20"/>
  <c r="J9" i="20" s="1"/>
  <c r="G10" i="20"/>
  <c r="I10" i="20"/>
  <c r="J10" i="20" s="1"/>
  <c r="G11" i="20"/>
  <c r="I11" i="20"/>
  <c r="J11" i="20" s="1"/>
  <c r="G12" i="20"/>
  <c r="I12" i="20"/>
  <c r="J12" i="20" s="1"/>
  <c r="G13" i="20"/>
  <c r="I13" i="20"/>
  <c r="J13" i="20" s="1"/>
  <c r="G14" i="20"/>
  <c r="I14" i="20"/>
  <c r="J14" i="20" s="1"/>
  <c r="G15" i="20"/>
  <c r="I15" i="20"/>
  <c r="J15" i="20" s="1"/>
  <c r="G16" i="20"/>
  <c r="I16" i="20"/>
  <c r="J16" i="20" s="1"/>
  <c r="E17" i="20"/>
  <c r="H17" i="20"/>
  <c r="G18" i="20"/>
  <c r="I18" i="20"/>
  <c r="J18" i="20" s="1"/>
  <c r="G19" i="20"/>
  <c r="I19" i="20"/>
  <c r="J19" i="20" s="1"/>
  <c r="G20" i="20"/>
  <c r="I20" i="20"/>
  <c r="J20" i="20" s="1"/>
  <c r="E21" i="20"/>
  <c r="H21" i="20"/>
  <c r="G4" i="19"/>
  <c r="I4" i="19"/>
  <c r="J4" i="19" s="1"/>
  <c r="G5" i="19"/>
  <c r="I5" i="19"/>
  <c r="J5" i="19" s="1"/>
  <c r="G6" i="19"/>
  <c r="I6" i="19"/>
  <c r="J6" i="19" s="1"/>
  <c r="E7" i="19"/>
  <c r="H7" i="19"/>
  <c r="G8" i="19"/>
  <c r="I8" i="19"/>
  <c r="J8" i="19" s="1"/>
  <c r="G9" i="19"/>
  <c r="I9" i="19"/>
  <c r="J9" i="19" s="1"/>
  <c r="G10" i="19"/>
  <c r="I10" i="19"/>
  <c r="J10" i="19" s="1"/>
  <c r="G11" i="19"/>
  <c r="I11" i="19"/>
  <c r="J11" i="19" s="1"/>
  <c r="G12" i="19"/>
  <c r="I12" i="19"/>
  <c r="J12" i="19" s="1"/>
  <c r="G13" i="19"/>
  <c r="I13" i="19"/>
  <c r="J13" i="19" s="1"/>
  <c r="G14" i="19"/>
  <c r="I14" i="19"/>
  <c r="J14" i="19" s="1"/>
  <c r="G15" i="19"/>
  <c r="I15" i="19"/>
  <c r="J15" i="19" s="1"/>
  <c r="E16" i="19"/>
  <c r="H16" i="19"/>
  <c r="G17" i="19"/>
  <c r="I17" i="19"/>
  <c r="J17" i="19" s="1"/>
  <c r="G18" i="19"/>
  <c r="I18" i="19"/>
  <c r="J18" i="19" s="1"/>
  <c r="G19" i="19"/>
  <c r="I19" i="19"/>
  <c r="J19" i="19" s="1"/>
  <c r="G20" i="19"/>
  <c r="I20" i="19"/>
  <c r="J20" i="19" s="1"/>
  <c r="E21" i="19"/>
  <c r="H21" i="19"/>
  <c r="F3" i="18"/>
  <c r="H3" i="18"/>
  <c r="I3" i="18" s="1"/>
  <c r="F4" i="18"/>
  <c r="H4" i="18"/>
  <c r="I4" i="18" s="1"/>
  <c r="F5" i="18"/>
  <c r="H5" i="18"/>
  <c r="I5" i="18" s="1"/>
  <c r="F6" i="18"/>
  <c r="H6" i="18"/>
  <c r="I6" i="18" s="1"/>
  <c r="F7" i="18"/>
  <c r="H7" i="18"/>
  <c r="I7" i="18" s="1"/>
  <c r="F8" i="18"/>
  <c r="H8" i="18"/>
  <c r="I8" i="18" s="1"/>
  <c r="F9" i="18"/>
  <c r="H9" i="18"/>
  <c r="I9" i="18" s="1"/>
  <c r="F10" i="18"/>
  <c r="H10" i="18"/>
  <c r="I10" i="18" s="1"/>
  <c r="D11" i="18"/>
  <c r="G11" i="18"/>
  <c r="F3" i="17"/>
  <c r="H3" i="17"/>
  <c r="I3" i="17" s="1"/>
  <c r="F4" i="17"/>
  <c r="H4" i="17"/>
  <c r="I4" i="17" s="1"/>
  <c r="F5" i="17"/>
  <c r="H5" i="17"/>
  <c r="I5" i="17" s="1"/>
  <c r="D6" i="17"/>
  <c r="G6" i="17"/>
  <c r="F3" i="16"/>
  <c r="H3" i="16"/>
  <c r="I3" i="16" s="1"/>
  <c r="F4" i="16"/>
  <c r="H4" i="16"/>
  <c r="I4" i="16" s="1"/>
  <c r="F5" i="16"/>
  <c r="H5" i="16"/>
  <c r="I5" i="16" s="1"/>
  <c r="F6" i="16"/>
  <c r="H6" i="16"/>
  <c r="I6" i="16" s="1"/>
  <c r="D7" i="16"/>
  <c r="G7" i="16"/>
  <c r="G4" i="13"/>
  <c r="I4" i="13"/>
  <c r="J4" i="13" s="1"/>
  <c r="G5" i="13"/>
  <c r="I5" i="13"/>
  <c r="J5" i="13" s="1"/>
  <c r="G6" i="13"/>
  <c r="I6" i="13"/>
  <c r="J6" i="13" s="1"/>
  <c r="G7" i="13"/>
  <c r="I7" i="13"/>
  <c r="J7" i="13" s="1"/>
  <c r="G8" i="13"/>
  <c r="I8" i="13"/>
  <c r="J8" i="13" s="1"/>
  <c r="G9" i="13"/>
  <c r="I9" i="13"/>
  <c r="J9" i="13" s="1"/>
  <c r="E10" i="13"/>
  <c r="H10" i="13"/>
  <c r="G11" i="13"/>
  <c r="I11" i="13"/>
  <c r="J11" i="13" s="1"/>
  <c r="G12" i="13"/>
  <c r="I12" i="13"/>
  <c r="J12" i="13" s="1"/>
  <c r="G13" i="13"/>
  <c r="I13" i="13"/>
  <c r="J13" i="13" s="1"/>
  <c r="G14" i="13"/>
  <c r="I14" i="13"/>
  <c r="J14" i="13" s="1"/>
  <c r="G15" i="13"/>
  <c r="I15" i="13"/>
  <c r="J15" i="13" s="1"/>
  <c r="G16" i="13"/>
  <c r="I16" i="13"/>
  <c r="J16" i="13" s="1"/>
  <c r="G17" i="13"/>
  <c r="I17" i="13"/>
  <c r="J17" i="13" s="1"/>
  <c r="G18" i="13"/>
  <c r="I18" i="13"/>
  <c r="J18" i="13" s="1"/>
  <c r="E19" i="13"/>
  <c r="H19" i="13"/>
  <c r="G20" i="13"/>
  <c r="I20" i="13"/>
  <c r="J20" i="13" s="1"/>
  <c r="G21" i="13"/>
  <c r="I21" i="13"/>
  <c r="J21" i="13" s="1"/>
  <c r="G22" i="13"/>
  <c r="I22" i="13"/>
  <c r="J22" i="13" s="1"/>
  <c r="G23" i="13"/>
  <c r="I23" i="13"/>
  <c r="J23" i="13" s="1"/>
  <c r="G24" i="13"/>
  <c r="I24" i="13"/>
  <c r="J24" i="13" s="1"/>
  <c r="G25" i="13"/>
  <c r="I25" i="13"/>
  <c r="J25" i="13" s="1"/>
  <c r="E26" i="13"/>
  <c r="H26" i="13"/>
  <c r="G4" i="21"/>
  <c r="I4" i="21"/>
  <c r="J4" i="21" s="1"/>
  <c r="G5" i="21"/>
  <c r="I5" i="21"/>
  <c r="J5" i="21" s="1"/>
  <c r="G6" i="21"/>
  <c r="I6" i="21"/>
  <c r="J6" i="21" s="1"/>
  <c r="E7" i="21"/>
  <c r="H7" i="21"/>
  <c r="G8" i="21"/>
  <c r="I8" i="21"/>
  <c r="J8" i="21" s="1"/>
  <c r="G9" i="21"/>
  <c r="I9" i="21"/>
  <c r="J9" i="21" s="1"/>
  <c r="G10" i="21"/>
  <c r="I10" i="21"/>
  <c r="J10" i="21" s="1"/>
  <c r="E11" i="21"/>
  <c r="H11" i="21"/>
  <c r="G12" i="21"/>
  <c r="G13" i="21" s="1"/>
  <c r="I12" i="21"/>
  <c r="J12" i="21" s="1"/>
  <c r="J13" i="21" s="1"/>
  <c r="E13" i="21"/>
  <c r="H13" i="21"/>
  <c r="G14" i="21"/>
  <c r="I14" i="21"/>
  <c r="J14" i="21" s="1"/>
  <c r="G15" i="21"/>
  <c r="I15" i="21"/>
  <c r="J15" i="21" s="1"/>
  <c r="G16" i="21"/>
  <c r="I16" i="21"/>
  <c r="J16" i="21" s="1"/>
  <c r="E17" i="21"/>
  <c r="H17" i="21"/>
  <c r="G18" i="21"/>
  <c r="I18" i="21"/>
  <c r="J18" i="21" s="1"/>
  <c r="G19" i="21"/>
  <c r="I19" i="21"/>
  <c r="J19" i="21" s="1"/>
  <c r="E20" i="21"/>
  <c r="H20" i="21"/>
  <c r="G21" i="21"/>
  <c r="G22" i="21" s="1"/>
  <c r="I21" i="21"/>
  <c r="J21" i="21" s="1"/>
  <c r="J22" i="21" s="1"/>
  <c r="E22" i="21"/>
  <c r="H22" i="21"/>
  <c r="G24" i="21"/>
  <c r="I24" i="21"/>
  <c r="J24" i="21" s="1"/>
  <c r="G25" i="21"/>
  <c r="I25" i="21"/>
  <c r="J25" i="21" s="1"/>
  <c r="G26" i="21"/>
  <c r="I26" i="21"/>
  <c r="J26" i="21" s="1"/>
  <c r="E27" i="21"/>
  <c r="H27" i="21"/>
  <c r="G28" i="21"/>
  <c r="I28" i="21"/>
  <c r="J28" i="21" s="1"/>
  <c r="G29" i="21"/>
  <c r="I29" i="21"/>
  <c r="J29" i="21" s="1"/>
  <c r="G30" i="21"/>
  <c r="I30" i="21"/>
  <c r="J30" i="21" s="1"/>
  <c r="E31" i="21"/>
  <c r="H31" i="21"/>
  <c r="G32" i="21"/>
  <c r="I32" i="21"/>
  <c r="J32" i="21" s="1"/>
  <c r="G33" i="21"/>
  <c r="I33" i="21"/>
  <c r="J33" i="21" s="1"/>
  <c r="G34" i="21"/>
  <c r="I34" i="21"/>
  <c r="J34" i="21" s="1"/>
  <c r="E35" i="21"/>
  <c r="H35" i="21"/>
  <c r="G36" i="21"/>
  <c r="I36" i="21"/>
  <c r="J36" i="21" s="1"/>
  <c r="G37" i="21"/>
  <c r="I37" i="21"/>
  <c r="J37" i="21" s="1"/>
  <c r="G38" i="21"/>
  <c r="I38" i="21"/>
  <c r="J38" i="21" s="1"/>
  <c r="E39" i="21"/>
  <c r="H39" i="21"/>
  <c r="G40" i="21"/>
  <c r="I40" i="21"/>
  <c r="J40" i="21" s="1"/>
  <c r="G41" i="21"/>
  <c r="I41" i="21"/>
  <c r="J41" i="21" s="1"/>
  <c r="G42" i="21"/>
  <c r="I42" i="21"/>
  <c r="J42" i="21" s="1"/>
  <c r="E43" i="21"/>
  <c r="H43" i="21"/>
  <c r="G44" i="21"/>
  <c r="I44" i="21"/>
  <c r="J44" i="21" s="1"/>
  <c r="G45" i="21"/>
  <c r="I45" i="21"/>
  <c r="J45" i="21" s="1"/>
  <c r="G46" i="21"/>
  <c r="I46" i="21"/>
  <c r="J46" i="21" s="1"/>
  <c r="E47" i="21"/>
  <c r="H47" i="21"/>
  <c r="G48" i="21"/>
  <c r="I48" i="21"/>
  <c r="J48" i="21" s="1"/>
  <c r="G49" i="21"/>
  <c r="I49" i="21"/>
  <c r="J49" i="21" s="1"/>
  <c r="G50" i="21"/>
  <c r="I50" i="21"/>
  <c r="J50" i="21" s="1"/>
  <c r="E51" i="21"/>
  <c r="H51" i="21"/>
  <c r="G52" i="21"/>
  <c r="I52" i="21"/>
  <c r="J52" i="21" s="1"/>
  <c r="G53" i="21"/>
  <c r="I53" i="21"/>
  <c r="J53" i="21" s="1"/>
  <c r="G54" i="21"/>
  <c r="I54" i="21"/>
  <c r="J54" i="21" s="1"/>
  <c r="E55" i="21"/>
  <c r="H55" i="21"/>
  <c r="G57" i="21"/>
  <c r="G58" i="21" s="1"/>
  <c r="I57" i="21"/>
  <c r="J57" i="21" s="1"/>
  <c r="J58" i="21" s="1"/>
  <c r="E58" i="21"/>
  <c r="H58" i="21"/>
  <c r="G59" i="21"/>
  <c r="I59" i="21"/>
  <c r="J59" i="21" s="1"/>
  <c r="G60" i="21"/>
  <c r="I60" i="21"/>
  <c r="J60" i="21" s="1"/>
  <c r="E61" i="21"/>
  <c r="H61" i="21"/>
  <c r="G62" i="21"/>
  <c r="I62" i="21"/>
  <c r="J62" i="21" s="1"/>
  <c r="G63" i="21"/>
  <c r="I63" i="21"/>
  <c r="J63" i="21" s="1"/>
  <c r="G64" i="21"/>
  <c r="I64" i="21"/>
  <c r="J64" i="21" s="1"/>
  <c r="E65" i="21"/>
  <c r="H65" i="21"/>
  <c r="G66" i="21"/>
  <c r="G67" i="21" s="1"/>
  <c r="I66" i="21"/>
  <c r="J66" i="21" s="1"/>
  <c r="J67" i="21" s="1"/>
  <c r="E67" i="21"/>
  <c r="H67" i="21"/>
  <c r="G68" i="21"/>
  <c r="I68" i="21"/>
  <c r="J68" i="21" s="1"/>
  <c r="G69" i="21"/>
  <c r="I69" i="21"/>
  <c r="J69" i="21" s="1"/>
  <c r="G70" i="21"/>
  <c r="I70" i="21"/>
  <c r="J70" i="21" s="1"/>
  <c r="E71" i="21"/>
  <c r="H71" i="21"/>
  <c r="G72" i="21"/>
  <c r="I72" i="21"/>
  <c r="J72" i="21" s="1"/>
  <c r="G73" i="21"/>
  <c r="I73" i="21"/>
  <c r="J73" i="21" s="1"/>
  <c r="G74" i="21"/>
  <c r="I74" i="21"/>
  <c r="J74" i="21" s="1"/>
  <c r="E75" i="21"/>
  <c r="H75" i="21"/>
  <c r="G4" i="22"/>
  <c r="I4" i="22"/>
  <c r="J4" i="22" s="1"/>
  <c r="G5" i="22"/>
  <c r="I5" i="22"/>
  <c r="J5" i="22" s="1"/>
  <c r="G6" i="22"/>
  <c r="I6" i="22"/>
  <c r="J6" i="22" s="1"/>
  <c r="G7" i="22"/>
  <c r="I7" i="22"/>
  <c r="J7" i="22" s="1"/>
  <c r="E8" i="22"/>
  <c r="H8" i="22"/>
  <c r="G9" i="22"/>
  <c r="I9" i="22"/>
  <c r="J9" i="22" s="1"/>
  <c r="G10" i="22"/>
  <c r="I10" i="22"/>
  <c r="J10" i="22" s="1"/>
  <c r="G11" i="22"/>
  <c r="I11" i="22"/>
  <c r="J11" i="22" s="1"/>
  <c r="G12" i="22"/>
  <c r="I12" i="22"/>
  <c r="J12" i="22" s="1"/>
  <c r="E13" i="22"/>
  <c r="H13" i="22"/>
  <c r="G14" i="22"/>
  <c r="G15" i="22" s="1"/>
  <c r="I14" i="22"/>
  <c r="J14" i="22" s="1"/>
  <c r="J15" i="22" s="1"/>
  <c r="E15" i="22"/>
  <c r="H15" i="22"/>
  <c r="G16" i="22"/>
  <c r="I16" i="22"/>
  <c r="J16" i="22" s="1"/>
  <c r="G17" i="22"/>
  <c r="I17" i="22"/>
  <c r="J17" i="22" s="1"/>
  <c r="G18" i="22"/>
  <c r="I18" i="22"/>
  <c r="J18" i="22" s="1"/>
  <c r="G19" i="22"/>
  <c r="I19" i="22"/>
  <c r="J19" i="22" s="1"/>
  <c r="E20" i="22"/>
  <c r="H20" i="22"/>
  <c r="G21" i="22"/>
  <c r="I21" i="22"/>
  <c r="J21" i="22" s="1"/>
  <c r="G22" i="22"/>
  <c r="I22" i="22"/>
  <c r="J22" i="22" s="1"/>
  <c r="G23" i="22"/>
  <c r="I23" i="22"/>
  <c r="J23" i="22" s="1"/>
  <c r="E24" i="22"/>
  <c r="H24" i="22"/>
  <c r="G25" i="22"/>
  <c r="G26" i="22" s="1"/>
  <c r="I25" i="22"/>
  <c r="J25" i="22" s="1"/>
  <c r="J26" i="22" s="1"/>
  <c r="E26" i="22"/>
  <c r="H26" i="22"/>
  <c r="G28" i="22"/>
  <c r="I28" i="22"/>
  <c r="J28" i="22" s="1"/>
  <c r="G29" i="22"/>
  <c r="I29" i="22"/>
  <c r="J29" i="22" s="1"/>
  <c r="G30" i="22"/>
  <c r="I30" i="22"/>
  <c r="J30" i="22" s="1"/>
  <c r="G31" i="22"/>
  <c r="I31" i="22"/>
  <c r="J31" i="22" s="1"/>
  <c r="E32" i="22"/>
  <c r="H32" i="22"/>
  <c r="G33" i="22"/>
  <c r="I33" i="22"/>
  <c r="J33" i="22" s="1"/>
  <c r="G34" i="22"/>
  <c r="I34" i="22"/>
  <c r="J34" i="22" s="1"/>
  <c r="G35" i="22"/>
  <c r="I35" i="22"/>
  <c r="J35" i="22" s="1"/>
  <c r="G36" i="22"/>
  <c r="I36" i="22"/>
  <c r="J36" i="22" s="1"/>
  <c r="E37" i="22"/>
  <c r="H37" i="22"/>
  <c r="G38" i="22"/>
  <c r="I38" i="22"/>
  <c r="J38" i="22" s="1"/>
  <c r="G39" i="22"/>
  <c r="I39" i="22"/>
  <c r="J39" i="22" s="1"/>
  <c r="G40" i="22"/>
  <c r="I40" i="22"/>
  <c r="J40" i="22" s="1"/>
  <c r="G41" i="22"/>
  <c r="I41" i="22"/>
  <c r="J41" i="22" s="1"/>
  <c r="E42" i="22"/>
  <c r="H42" i="22"/>
  <c r="G43" i="22"/>
  <c r="I43" i="22"/>
  <c r="J43" i="22" s="1"/>
  <c r="G44" i="22"/>
  <c r="I44" i="22"/>
  <c r="J44" i="22" s="1"/>
  <c r="G45" i="22"/>
  <c r="I45" i="22"/>
  <c r="J45" i="22" s="1"/>
  <c r="G46" i="22"/>
  <c r="I46" i="22"/>
  <c r="J46" i="22" s="1"/>
  <c r="E47" i="22"/>
  <c r="H47" i="22"/>
  <c r="G48" i="22"/>
  <c r="I48" i="22"/>
  <c r="J48" i="22" s="1"/>
  <c r="G49" i="22"/>
  <c r="I49" i="22"/>
  <c r="J49" i="22" s="1"/>
  <c r="G50" i="22"/>
  <c r="I50" i="22"/>
  <c r="J50" i="22" s="1"/>
  <c r="G51" i="22"/>
  <c r="I51" i="22"/>
  <c r="J51" i="22" s="1"/>
  <c r="E52" i="22"/>
  <c r="H52" i="22"/>
  <c r="G53" i="22"/>
  <c r="I53" i="22"/>
  <c r="J53" i="22" s="1"/>
  <c r="G54" i="22"/>
  <c r="I54" i="22"/>
  <c r="J54" i="22" s="1"/>
  <c r="G55" i="22"/>
  <c r="I55" i="22"/>
  <c r="J55" i="22" s="1"/>
  <c r="G56" i="22"/>
  <c r="I56" i="22"/>
  <c r="J56" i="22" s="1"/>
  <c r="E57" i="22"/>
  <c r="H57" i="22"/>
  <c r="G58" i="22"/>
  <c r="I58" i="22"/>
  <c r="J58" i="22" s="1"/>
  <c r="G59" i="22"/>
  <c r="I59" i="22"/>
  <c r="J59" i="22" s="1"/>
  <c r="G60" i="22"/>
  <c r="I60" i="22"/>
  <c r="J60" i="22" s="1"/>
  <c r="G61" i="22"/>
  <c r="I61" i="22"/>
  <c r="J61" i="22" s="1"/>
  <c r="E62" i="22"/>
  <c r="H62" i="22"/>
  <c r="G63" i="22"/>
  <c r="I63" i="22"/>
  <c r="J63" i="22" s="1"/>
  <c r="G64" i="22"/>
  <c r="I64" i="22"/>
  <c r="J64" i="22" s="1"/>
  <c r="G65" i="22"/>
  <c r="I65" i="22"/>
  <c r="J65" i="22" s="1"/>
  <c r="G66" i="22"/>
  <c r="I66" i="22"/>
  <c r="J66" i="22" s="1"/>
  <c r="E67" i="22"/>
  <c r="H67" i="22"/>
  <c r="G69" i="22"/>
  <c r="G70" i="22" s="1"/>
  <c r="I69" i="22"/>
  <c r="J69" i="22" s="1"/>
  <c r="J70" i="22" s="1"/>
  <c r="E70" i="22"/>
  <c r="H70" i="22"/>
  <c r="G71" i="22"/>
  <c r="I71" i="22"/>
  <c r="J71" i="22" s="1"/>
  <c r="G72" i="22"/>
  <c r="I72" i="22"/>
  <c r="J72" i="22" s="1"/>
  <c r="E73" i="22"/>
  <c r="H73" i="22"/>
  <c r="G74" i="22"/>
  <c r="I74" i="22"/>
  <c r="J74" i="22" s="1"/>
  <c r="G75" i="22"/>
  <c r="I75" i="22"/>
  <c r="J75" i="22" s="1"/>
  <c r="G76" i="22"/>
  <c r="I76" i="22"/>
  <c r="J76" i="22" s="1"/>
  <c r="G77" i="22"/>
  <c r="I77" i="22"/>
  <c r="J77" i="22" s="1"/>
  <c r="E78" i="22"/>
  <c r="H78" i="22"/>
  <c r="G79" i="22"/>
  <c r="I79" i="22"/>
  <c r="J79" i="22" s="1"/>
  <c r="G80" i="22"/>
  <c r="I80" i="22"/>
  <c r="J80" i="22" s="1"/>
  <c r="E81" i="22"/>
  <c r="H81" i="22"/>
  <c r="G82" i="22"/>
  <c r="I82" i="22"/>
  <c r="J82" i="22" s="1"/>
  <c r="G83" i="22"/>
  <c r="I83" i="22"/>
  <c r="J83" i="22" s="1"/>
  <c r="G84" i="22"/>
  <c r="I84" i="22"/>
  <c r="J84" i="22" s="1"/>
  <c r="G85" i="22"/>
  <c r="I85" i="22"/>
  <c r="J85" i="22" s="1"/>
  <c r="E86" i="22"/>
  <c r="H86" i="22"/>
  <c r="G87" i="22"/>
  <c r="I87" i="22"/>
  <c r="J87" i="22" s="1"/>
  <c r="G88" i="22"/>
  <c r="I88" i="22"/>
  <c r="J88" i="22" s="1"/>
  <c r="G89" i="22"/>
  <c r="I89" i="22"/>
  <c r="J89" i="22" s="1"/>
  <c r="G90" i="22"/>
  <c r="I90" i="22"/>
  <c r="J90" i="22" s="1"/>
  <c r="E91" i="22"/>
  <c r="H91" i="22"/>
  <c r="G65" i="21" l="1"/>
  <c r="E27" i="13"/>
  <c r="G13" i="22"/>
  <c r="G43" i="21"/>
  <c r="J27" i="21"/>
  <c r="G21" i="20"/>
  <c r="G20" i="21"/>
  <c r="G7" i="21"/>
  <c r="H68" i="22"/>
  <c r="G47" i="21"/>
  <c r="G86" i="22"/>
  <c r="G31" i="21"/>
  <c r="G27" i="21"/>
  <c r="E22" i="20"/>
  <c r="F11" i="18"/>
  <c r="J47" i="22"/>
  <c r="G42" i="22"/>
  <c r="G24" i="22"/>
  <c r="H76" i="21"/>
  <c r="G35" i="21"/>
  <c r="J31" i="21"/>
  <c r="H22" i="19"/>
  <c r="G7" i="19"/>
  <c r="J7" i="19"/>
  <c r="G78" i="22"/>
  <c r="H92" i="22"/>
  <c r="G47" i="22"/>
  <c r="G32" i="22"/>
  <c r="G75" i="21"/>
  <c r="G71" i="21"/>
  <c r="J61" i="21"/>
  <c r="H56" i="21"/>
  <c r="G11" i="21"/>
  <c r="G10" i="13"/>
  <c r="F7" i="16"/>
  <c r="G81" i="22"/>
  <c r="E92" i="22"/>
  <c r="G8" i="22"/>
  <c r="H23" i="21"/>
  <c r="G19" i="13"/>
  <c r="G21" i="19"/>
  <c r="G16" i="19"/>
  <c r="G17" i="20"/>
  <c r="H22" i="20"/>
  <c r="J67" i="22"/>
  <c r="J8" i="22"/>
  <c r="J17" i="21"/>
  <c r="G67" i="22"/>
  <c r="G91" i="22"/>
  <c r="G62" i="22"/>
  <c r="G52" i="22"/>
  <c r="G37" i="22"/>
  <c r="H27" i="22"/>
  <c r="J20" i="22"/>
  <c r="J75" i="21"/>
  <c r="E76" i="21"/>
  <c r="G61" i="21"/>
  <c r="G55" i="21"/>
  <c r="G39" i="21"/>
  <c r="J35" i="21"/>
  <c r="E56" i="21"/>
  <c r="E23" i="21"/>
  <c r="H27" i="13"/>
  <c r="H29" i="13" s="1"/>
  <c r="I6" i="17"/>
  <c r="E22" i="19"/>
  <c r="G8" i="20"/>
  <c r="J20" i="21"/>
  <c r="J21" i="20"/>
  <c r="J81" i="22"/>
  <c r="G73" i="22"/>
  <c r="G57" i="22"/>
  <c r="E68" i="22"/>
  <c r="E27" i="22"/>
  <c r="G20" i="22"/>
  <c r="G51" i="21"/>
  <c r="G17" i="21"/>
  <c r="G26" i="13"/>
  <c r="F6" i="17"/>
  <c r="J57" i="22"/>
  <c r="J32" i="22"/>
  <c r="J71" i="21"/>
  <c r="J65" i="21"/>
  <c r="J51" i="21"/>
  <c r="J43" i="21"/>
  <c r="J26" i="13"/>
  <c r="J19" i="13"/>
  <c r="J16" i="19"/>
  <c r="J91" i="22"/>
  <c r="J86" i="22"/>
  <c r="J78" i="22"/>
  <c r="J73" i="22"/>
  <c r="J62" i="22"/>
  <c r="J52" i="22"/>
  <c r="J42" i="22"/>
  <c r="J37" i="22"/>
  <c r="J24" i="22"/>
  <c r="J13" i="22"/>
  <c r="J55" i="21"/>
  <c r="J47" i="21"/>
  <c r="J39" i="21"/>
  <c r="J11" i="21"/>
  <c r="J7" i="21"/>
  <c r="J10" i="13"/>
  <c r="I7" i="16"/>
  <c r="I11" i="18"/>
  <c r="J21" i="19"/>
  <c r="J17" i="20"/>
  <c r="J8" i="20"/>
  <c r="G76" i="21" l="1"/>
  <c r="E93" i="22"/>
  <c r="E96" i="22" s="1"/>
  <c r="H77" i="21"/>
  <c r="G23" i="21"/>
  <c r="J22" i="20"/>
  <c r="J56" i="21"/>
  <c r="J27" i="22"/>
  <c r="E77" i="21"/>
  <c r="J76" i="21"/>
  <c r="G22" i="19"/>
  <c r="G22" i="20"/>
  <c r="G27" i="13"/>
  <c r="H93" i="22"/>
  <c r="J92" i="22"/>
  <c r="G27" i="22"/>
  <c r="G92" i="22"/>
  <c r="G56" i="21"/>
  <c r="G68" i="22"/>
  <c r="J23" i="21"/>
  <c r="H96" i="22"/>
  <c r="J22" i="19"/>
  <c r="J27" i="13"/>
  <c r="J68" i="22"/>
  <c r="G77" i="21" l="1"/>
  <c r="J93" i="22"/>
  <c r="J96" i="22" s="1"/>
  <c r="J77" i="21"/>
  <c r="G93" i="22"/>
  <c r="G96" i="22" s="1"/>
  <c r="I5" i="26" l="1"/>
  <c r="B11" i="26" s="1"/>
  <c r="C11" i="26" s="1"/>
  <c r="C13" i="26" s="1"/>
</calcChain>
</file>

<file path=xl/sharedStrings.xml><?xml version="1.0" encoding="utf-8"?>
<sst xmlns="http://schemas.openxmlformats.org/spreadsheetml/2006/main" count="11515" uniqueCount="1054">
  <si>
    <t>Населенный пункт</t>
  </si>
  <si>
    <t>Наименование муниципального образования</t>
  </si>
  <si>
    <t>МО "Городское поселение Дудинка"</t>
  </si>
  <si>
    <t>Итого:</t>
  </si>
  <si>
    <t>Потапово</t>
  </si>
  <si>
    <t>Волочанка</t>
  </si>
  <si>
    <t>Усть-Авам</t>
  </si>
  <si>
    <t>Кресты</t>
  </si>
  <si>
    <t>МО "Сельское поселение Хатанга"</t>
  </si>
  <si>
    <t>Катырык</t>
  </si>
  <si>
    <t>Хета</t>
  </si>
  <si>
    <t>Новая</t>
  </si>
  <si>
    <t>Жданиха</t>
  </si>
  <si>
    <t>Новорыбная</t>
  </si>
  <si>
    <t>Сындасско</t>
  </si>
  <si>
    <t>Попигай</t>
  </si>
  <si>
    <t>МО "Сельское поселение Караул"</t>
  </si>
  <si>
    <t>Караул</t>
  </si>
  <si>
    <t>Носок</t>
  </si>
  <si>
    <t>Усть-Порт</t>
  </si>
  <si>
    <t>Казанцево</t>
  </si>
  <si>
    <t>Воронцово</t>
  </si>
  <si>
    <t>Байкаловск</t>
  </si>
  <si>
    <t>Левинские Пески</t>
  </si>
  <si>
    <t>Администрация МО "Городское поселение Дудинка" (для населения, 59 дворов)</t>
  </si>
  <si>
    <t>Хантайское Озеро</t>
  </si>
  <si>
    <t>Администрация МО "Городское поселение Дудинка" (для населения, 111 дворов)</t>
  </si>
  <si>
    <t>Администрация МО "Городское поселение Дудинка" (для населения, 118 дворов)</t>
  </si>
  <si>
    <t>Администрация МО "Городское поселение Дудинка" (для населения, 221 двор)</t>
  </si>
  <si>
    <t>Администрация МО "Городское поселение Дудинка" (для населения, 151 квартир)</t>
  </si>
  <si>
    <t>Администрация МО "Городское поселение Дудинка" (для населения, 17 квартир)</t>
  </si>
  <si>
    <t xml:space="preserve">Итого:   </t>
  </si>
  <si>
    <t>Администрация МО "Сельское поселение Хатанга"(для населения, 140 дворов)</t>
  </si>
  <si>
    <t>Администрация МО "Сельское поселение Хатанга"(для населения, 136 дворов)</t>
  </si>
  <si>
    <t>Администрация МО "Сельское поселение Хатанга"(для населения, 102 двора)</t>
  </si>
  <si>
    <t>Администрация МО "Сельское поселение Хатанга"(для населения, 125 дворов)</t>
  </si>
  <si>
    <t>Администрация МО "Сельское поселение Хатанга"(для населения, 92 двора)</t>
  </si>
  <si>
    <t>Администрация МО "Сельское поселение Хатанга"(для населения, 180 дворов)</t>
  </si>
  <si>
    <t>Администрация МО "Сельское поселение Хатанга"(для населения, 143 двора)</t>
  </si>
  <si>
    <t>Администрация МО "Сельское поселение Хатанга"(для населения, 112 дворов)</t>
  </si>
  <si>
    <t>Администрация МО "Сельское поселение Караул" (для населения, 136 дворов)</t>
  </si>
  <si>
    <t>Администрация МО "Сельское поселение Караул" (для населения, 112 дворов)</t>
  </si>
  <si>
    <t>Администрация МО "Сельское поселение Караул" (для населения, 12 дворов)</t>
  </si>
  <si>
    <t>Администрация МО "Сельское поселение Караул" (для населения, 68 дворов)</t>
  </si>
  <si>
    <t>Администрация МО "Сельское поселение Караул" (для населения, 72 двора)</t>
  </si>
  <si>
    <t>№ пп</t>
  </si>
  <si>
    <t>Наименование грузополучателя</t>
  </si>
  <si>
    <t>Объемы завозимого топлива в 2007 году</t>
  </si>
  <si>
    <t>Цена 1 тонны в 2007 году, с учетом доставки и НДС, рублей</t>
  </si>
  <si>
    <t>Стоимость поставки угля в 2007 годус учетом доставки и НДС, рублей</t>
  </si>
  <si>
    <t>Объемы завозимого топлива в 2008 году</t>
  </si>
  <si>
    <t>Цена 1 тонны в 2008 году, с учетом доставки и НДС, рублей</t>
  </si>
  <si>
    <t>Стоимость поставки угля в 2008 годус учетом доставки и НДС, рублей</t>
  </si>
  <si>
    <t>Администрация МО "Сельское поселение Караул" (для населения, 76 дворов)</t>
  </si>
  <si>
    <t xml:space="preserve">Потребность в угле населения Таймырского Долгано-Ненецкого муниципального района на 2008 год </t>
  </si>
  <si>
    <t>Наименование организации, предприятия получателя</t>
  </si>
  <si>
    <t>Управление образования Администрации Таймырского Долгано-Ненецкого муниципального района</t>
  </si>
  <si>
    <t>Управление здравоохранения Администрации Таймырского Долгано-Ненецкого муниципального района (ФАП)</t>
  </si>
  <si>
    <t>Управление здравоохранения Администрации Таймырского Долгано-Ненецкого муниципального района (Больница)</t>
  </si>
  <si>
    <t>Стоимость поставки угля в 2007 году, с учетом доставки и НДС, рублей</t>
  </si>
  <si>
    <t>Стоимость поставки угля в 2008 году, с учетом доставки и НДС, рублей</t>
  </si>
  <si>
    <t>Потребность в угле населения и бюджетной сферы Таймырского Долгано-Ненецкого муниципального района на 2008 год за счет средств бюджета района</t>
  </si>
  <si>
    <t>Администрация МО "Городское поселение Дудинка"</t>
  </si>
  <si>
    <t>Администрация МО "Сельское поселение Хатанга"</t>
  </si>
  <si>
    <t>Администрации МО "Сельское поселение Хатанга"</t>
  </si>
  <si>
    <t>Администрация МО "Сельское поселение Караул"</t>
  </si>
  <si>
    <t>Потребность в угле учреждений бюджетной сферы сельского поселения Караул на 2008 год (культыра и администрации)</t>
  </si>
  <si>
    <t>Объемы завозимого топлива в 2007 году, тонн</t>
  </si>
  <si>
    <t>Стоимость поставки угля в 2007 году с учетом доставки и НДС, рублей</t>
  </si>
  <si>
    <t>Объемы завозимого топлива в 2008 году, тонн</t>
  </si>
  <si>
    <t>Стоимость поставки угля в 2008 году с учетом доставки и НДС, рублей</t>
  </si>
  <si>
    <t xml:space="preserve"> </t>
  </si>
  <si>
    <t>Потребность в угле учреждений бюджетной сферы сельского поселения Хатанга на 2008 год (культыра и администрации)</t>
  </si>
  <si>
    <t>Потребность в угле образовательных учреждений Таймырского Долгано-Ненецкого муниципального района на 2008 год за счет средств бюджета района</t>
  </si>
  <si>
    <t>Потребность в угле лечебно-прфилактических учреждений Таймырского Долгано-Ненецкого муниципального района на 2008 год за счет средств бюджета района</t>
  </si>
  <si>
    <t>Плановая цена 1 тонны в 2008 году, с учетом доставки и НДС, рублей</t>
  </si>
  <si>
    <t>плановая стоимость поставки угля в 2008 году с учетом доставки и НДС, рублей</t>
  </si>
  <si>
    <t>плановые объемы завозимого топлива в 2008 году, тонн</t>
  </si>
  <si>
    <t>Потребность в угле учреждений бюджетной сферы городского поселения Дудинка на 2008 год (культыра и администрация)</t>
  </si>
  <si>
    <t>№</t>
  </si>
  <si>
    <t>Администрация МО "Сельское поселение Хатанга"(для населения, 145 двора)</t>
  </si>
  <si>
    <t>ИТОГО:</t>
  </si>
  <si>
    <t>Используемый источник информации о ценах</t>
  </si>
  <si>
    <t>Количество</t>
  </si>
  <si>
    <t>Х</t>
  </si>
  <si>
    <t>тн</t>
  </si>
  <si>
    <t>Цена за единицу, рублей</t>
  </si>
  <si>
    <t>Начальная (максимальная) цена договора, руб.</t>
  </si>
  <si>
    <t>Наименование товара</t>
  </si>
  <si>
    <t>Пункт поставки на территории Таймырского Долгано-Ненецкого муниципального района</t>
  </si>
  <si>
    <t>Порядок определения начальной (максимальной) цены договора с обоснованием:</t>
  </si>
  <si>
    <t xml:space="preserve">Расчет начальной (максимальной) цены договора: </t>
  </si>
  <si>
    <t>Дата подготовки обоснования начальной (максимальной) цены договора:</t>
  </si>
  <si>
    <t>Обоснование начальной (максимальной) цены договора</t>
  </si>
  <si>
    <t>Дизельное топливо (Арктическое)</t>
  </si>
  <si>
    <t>ноябрь 2025 г.</t>
  </si>
  <si>
    <t>t</t>
  </si>
  <si>
    <t>июнь 2026 г.</t>
  </si>
  <si>
    <r>
      <t>t</t>
    </r>
    <r>
      <rPr>
        <vertAlign val="subscript"/>
        <sz val="12"/>
        <rFont val="Arial Cyr"/>
        <charset val="204"/>
      </rPr>
      <t>ф</t>
    </r>
  </si>
  <si>
    <t>декабрь 2025 г.</t>
  </si>
  <si>
    <t>январь 2026 г.</t>
  </si>
  <si>
    <t>февраль 2026 г.</t>
  </si>
  <si>
    <t>март 2026 г.</t>
  </si>
  <si>
    <t>апрель 2026 г.</t>
  </si>
  <si>
    <t>май 2026 г.</t>
  </si>
  <si>
    <t>Ед.изм.</t>
  </si>
  <si>
    <t>Стоимость за ед., руб.</t>
  </si>
  <si>
    <t>ИПЦ по данным статистики:</t>
  </si>
  <si>
    <t>РФ, Красноярский край, Таймырский Долгано-Ненецкий район, сельское поселение Хатанга, п.Новорыбная</t>
  </si>
  <si>
    <t>РФ, Красноярский край, Таймырский Долгано-Ненецкий район, сельское поселение Хатанга, п.Попигай</t>
  </si>
  <si>
    <t>РФ, Красноярский край, Таймырский Долгано-Ненецкий район, сельское поселение Хатанга, п.Сындасско</t>
  </si>
  <si>
    <t>РФ, Красноярский край, Таймырский Долгано-Ненецкий район, с.Хатанга</t>
  </si>
  <si>
    <t>Договор № 126/25-ДТ от 08.08.2025 г.</t>
  </si>
  <si>
    <t>август 2025 г. (дата заключения договора № 126/25-ДТ от 08.08.2025 г.)</t>
  </si>
  <si>
    <t>100,50 - 100 =</t>
  </si>
  <si>
    <t>на 04.05.2026</t>
  </si>
  <si>
    <t>на 12.05.2026</t>
  </si>
  <si>
    <t>на 18.05.2026</t>
  </si>
  <si>
    <t>на 25.05.2026</t>
  </si>
  <si>
    <t>на 01.06.2026</t>
  </si>
  <si>
    <t>Индексы потребительских цен (тарифов) на товары и услуги
по Красноярскому краю в апреле 2026 года</t>
  </si>
  <si>
    <t>(на конец периода, в процентах)</t>
  </si>
  <si>
    <t>Наименование группы / товара (услуги)</t>
  </si>
  <si>
    <t>Локальный код группы / товара (услуги)</t>
  </si>
  <si>
    <t>К преды-
дущему месяцу</t>
  </si>
  <si>
    <t>К декабрю  2025 года</t>
  </si>
  <si>
    <t>К соответ-ствующему месяцу
2025 года</t>
  </si>
  <si>
    <t>К соответ-ствующему периоду 
2025 года</t>
  </si>
  <si>
    <t>Все товары и услуги</t>
  </si>
  <si>
    <t>Базовый индекс потребительских цен</t>
  </si>
  <si>
    <t>Все товары</t>
  </si>
  <si>
    <t>Продовольственные товары</t>
  </si>
  <si>
    <t>Непродовольственные товары</t>
  </si>
  <si>
    <t>Услуги</t>
  </si>
  <si>
    <t>Все товары и услуги (без товаров и услуг, входящих в расчет БИПЦ)</t>
  </si>
  <si>
    <t>Все товары и услуги (без овощей, картофеля и фруктов)</t>
  </si>
  <si>
    <t>Все товары (без алкогольных напитков)</t>
  </si>
  <si>
    <t>Все товары (без овощей, картофеля и фруктов)</t>
  </si>
  <si>
    <t>Продовольственные товары (без алкогольных напитков)</t>
  </si>
  <si>
    <t>Продовольственные товары (без овощей, картофеля и фруктов)</t>
  </si>
  <si>
    <t>Мясопродукты</t>
  </si>
  <si>
    <t>Мясо и птица</t>
  </si>
  <si>
    <t>Мясо животных</t>
  </si>
  <si>
    <t>Говядина</t>
  </si>
  <si>
    <t>Говядина (кроме бескостного мяса), кг</t>
  </si>
  <si>
    <t>Говядина бескостная, кг</t>
  </si>
  <si>
    <t>Свинина</t>
  </si>
  <si>
    <t>Свинина (кроме бескостного мяса), кг</t>
  </si>
  <si>
    <t>Свинина бескостная, кг</t>
  </si>
  <si>
    <t>Баранина (кроме бескостного мяса), кг</t>
  </si>
  <si>
    <t>Мясо птицы</t>
  </si>
  <si>
    <t>Куры охлажденные и мороженые, кг</t>
  </si>
  <si>
    <t>Окорочка куриные, кг</t>
  </si>
  <si>
    <t>Мясо индейки, кг</t>
  </si>
  <si>
    <t>Субпродукты мясные</t>
  </si>
  <si>
    <t>Печень говяжья, свиная, кг</t>
  </si>
  <si>
    <t>Печень птицы, кг</t>
  </si>
  <si>
    <t>Полуфабрикаты мясные</t>
  </si>
  <si>
    <t>Фарш мясной, кг</t>
  </si>
  <si>
    <t>Пельмени, манты, равиоли, кг</t>
  </si>
  <si>
    <t>Колбасные изделия и продукты из мяса и птицы</t>
  </si>
  <si>
    <t>Колбасные изделия</t>
  </si>
  <si>
    <t>Сосиски, сардельки, кг</t>
  </si>
  <si>
    <t>Колбаса полукопченая и варено-копченая, кг</t>
  </si>
  <si>
    <t>Колбаса сырокопченая, кг</t>
  </si>
  <si>
    <t>Колбасы вареные</t>
  </si>
  <si>
    <t>Колбаса вареная, кг</t>
  </si>
  <si>
    <t>Продукты из мяса и птицы копченые</t>
  </si>
  <si>
    <t>Мясокопчености, кг</t>
  </si>
  <si>
    <t>Кулинарные изделия из птицы, кг</t>
  </si>
  <si>
    <t>Консервы мясные</t>
  </si>
  <si>
    <t>Консервы мясные, кг</t>
  </si>
  <si>
    <t>Консервы мясные для детского питания, кг</t>
  </si>
  <si>
    <t>Рыбопродукты</t>
  </si>
  <si>
    <t>Рыба и морепродукты, за исключением сельди и консервов рыбных</t>
  </si>
  <si>
    <t>Рыба живая и охлажденная, кг</t>
  </si>
  <si>
    <t>Рыба соленая, маринованная, копченая, кг</t>
  </si>
  <si>
    <t>Соленые и копченые деликатесные продукты из рыбы, кг</t>
  </si>
  <si>
    <t>Икра лососевых рыб отечественная, кг</t>
  </si>
  <si>
    <t>Рыба мороженая (кроме сельди)</t>
  </si>
  <si>
    <t>Рыба мороженая разделанная (кроме лососевых пород), кг</t>
  </si>
  <si>
    <t>Рыба охлажденная и мороженая разделанная лососевых пород, кг</t>
  </si>
  <si>
    <t>Рыба мороженая неразделанная, кг</t>
  </si>
  <si>
    <t>Филе рыбное мороженое</t>
  </si>
  <si>
    <t>Филе рыбное, кг</t>
  </si>
  <si>
    <t>Креветки мороженые, неразделанные, кг</t>
  </si>
  <si>
    <t>Кальмары мороженые, кг</t>
  </si>
  <si>
    <t>Сельди</t>
  </si>
  <si>
    <t>Сельдь соленая, кг</t>
  </si>
  <si>
    <t>Филе сельди соленое, кг</t>
  </si>
  <si>
    <t>Консервы рыбные</t>
  </si>
  <si>
    <t>Консервы рыбные натуральные и с добавлением масла, кг</t>
  </si>
  <si>
    <t>Консервы рыбные в томатном соусе, кг</t>
  </si>
  <si>
    <t>Масло и жиры</t>
  </si>
  <si>
    <t>Масло сливочное, кг</t>
  </si>
  <si>
    <t>Масло подсолнечное, л</t>
  </si>
  <si>
    <t>Масло оливковое, л</t>
  </si>
  <si>
    <t>Маргарин и маргариновая продукция</t>
  </si>
  <si>
    <t>Маргарин, кг</t>
  </si>
  <si>
    <t>Молочные продукты</t>
  </si>
  <si>
    <t>1100.АГ</t>
  </si>
  <si>
    <t>Молоко и молочная продукция</t>
  </si>
  <si>
    <t>Молоко питьевое и молочный напиток</t>
  </si>
  <si>
    <t>Молоко питьевое</t>
  </si>
  <si>
    <t>Молоко питьевое цельное пастеризованное 2,5-3,2% жирности, л</t>
  </si>
  <si>
    <t>Молоко питьевое цельное ультрапастеризованное 2,5-3,2% жирности, л</t>
  </si>
  <si>
    <t>Молоко питьевое цельное пастеризованное более 3,2% жирности, л</t>
  </si>
  <si>
    <t>Сметана, кг</t>
  </si>
  <si>
    <t>Кефир, кг</t>
  </si>
  <si>
    <t>Кисломолочные продукты, кг</t>
  </si>
  <si>
    <t>Йогурт, кг</t>
  </si>
  <si>
    <t>Сливки питьевые, л</t>
  </si>
  <si>
    <t>Творог</t>
  </si>
  <si>
    <t>Творог, кг</t>
  </si>
  <si>
    <t>Сырки творожные, глазированные, кг</t>
  </si>
  <si>
    <t>Молоко сгущенное с сахаром, кг</t>
  </si>
  <si>
    <t>Молоко для детей, л</t>
  </si>
  <si>
    <t>Творожок детский, кг</t>
  </si>
  <si>
    <t>Смеси сухие молочные для детского питания, кг</t>
  </si>
  <si>
    <t>Сыр</t>
  </si>
  <si>
    <t>Сыры твердые, полутвердые и мягкие, кг</t>
  </si>
  <si>
    <t>Сыры плавленые, кг</t>
  </si>
  <si>
    <t>Национальные сыры и брынза, кг</t>
  </si>
  <si>
    <t>Консервы овощные</t>
  </si>
  <si>
    <t>Овощи натуральные консервированные, маринованные, кг</t>
  </si>
  <si>
    <t>Горошек зеленый консервированный, кг</t>
  </si>
  <si>
    <t>Консервы овощные для детского питания, кг</t>
  </si>
  <si>
    <t>Консервы томатные, кг</t>
  </si>
  <si>
    <t>Консервы фруктово-ягодные</t>
  </si>
  <si>
    <t>Соки фруктовые, л</t>
  </si>
  <si>
    <t>Консервы фруктово-ягодные для детского питания, кг</t>
  </si>
  <si>
    <t>Яйца</t>
  </si>
  <si>
    <t>Яйца куриные, 10 шт.</t>
  </si>
  <si>
    <t>Сахар</t>
  </si>
  <si>
    <t>Сахар-песок, кг</t>
  </si>
  <si>
    <t>Кондитерские изделия</t>
  </si>
  <si>
    <t>Шоколад и изделия кондитерские сахаристые</t>
  </si>
  <si>
    <t>Зефир, пастила, кг</t>
  </si>
  <si>
    <t>Карамель, кг</t>
  </si>
  <si>
    <t>Шоколад, кг</t>
  </si>
  <si>
    <t>Конфеты шоколадные</t>
  </si>
  <si>
    <t>Конфеты мягкие, глазированные шоколадом, кг</t>
  </si>
  <si>
    <t>Конфеты шоколадные натуральные и с добавками, кг</t>
  </si>
  <si>
    <t>Жевательная резинка, упаковка</t>
  </si>
  <si>
    <t>Изделия мучные кондитерские</t>
  </si>
  <si>
    <t>Печенье, кг</t>
  </si>
  <si>
    <t>Пряники, кг</t>
  </si>
  <si>
    <t>Кексы, рулеты, кг</t>
  </si>
  <si>
    <t>Торты, кг</t>
  </si>
  <si>
    <t>Варенье, джем, повидло, мед</t>
  </si>
  <si>
    <t>Варенье, джем, повидло, кг</t>
  </si>
  <si>
    <t>Мёд пчелиный натуральный, кг</t>
  </si>
  <si>
    <t>Чай, кофе, какао</t>
  </si>
  <si>
    <t>Кофе</t>
  </si>
  <si>
    <t>Кофе натуральный растворимый, кг</t>
  </si>
  <si>
    <t>Кофе натуральный в зернах и молотый, кг</t>
  </si>
  <si>
    <t>Чай</t>
  </si>
  <si>
    <t>Чай черный байховый, кг</t>
  </si>
  <si>
    <t>Чай черный байховый пакетированный, 25 пакетиков</t>
  </si>
  <si>
    <t>Чай зеленый, кг</t>
  </si>
  <si>
    <t>Какао, кг</t>
  </si>
  <si>
    <t>Соль, соус, специи, концентраты</t>
  </si>
  <si>
    <t>Майонез, кг</t>
  </si>
  <si>
    <t>Кетчуп, кг</t>
  </si>
  <si>
    <t>Соль поваренная пищевая, кг</t>
  </si>
  <si>
    <t>Сухие приправы, специи, кг</t>
  </si>
  <si>
    <t>Сухие супы в пакетах, кг</t>
  </si>
  <si>
    <t>Мука</t>
  </si>
  <si>
    <t>Мука пшеничная, кг</t>
  </si>
  <si>
    <t>Хлеб и хлебобулочные изделия</t>
  </si>
  <si>
    <t>Хлеб из ржаной муки и из смеси муки ржаной и пшеничной, кг</t>
  </si>
  <si>
    <t>Хлеб и булочные изделия из пшеничной муки</t>
  </si>
  <si>
    <t>Хлеб и булочные изделия из пшеничной муки различных сортов, кг</t>
  </si>
  <si>
    <t>Булочные изделия сдобные из муки высшего сорта штучные, кг</t>
  </si>
  <si>
    <t>Бараночные изделия, кг</t>
  </si>
  <si>
    <t>Хлопья из злаков (сухие завтраки), кг</t>
  </si>
  <si>
    <t>Макаронные и крупяные изделия</t>
  </si>
  <si>
    <t>Крупа и бобовые</t>
  </si>
  <si>
    <t>Рис шлифованный, кг</t>
  </si>
  <si>
    <t>Крупа манная, кг</t>
  </si>
  <si>
    <t>Пшено, кг</t>
  </si>
  <si>
    <t>Горох и фасоль, кг</t>
  </si>
  <si>
    <t>Крупа гречневая-ядрица, кг</t>
  </si>
  <si>
    <t>Крупы овсяная и перловая, кг</t>
  </si>
  <si>
    <t>Овсяные хлопья "Геркулес", кг</t>
  </si>
  <si>
    <t>Макаронные изделия</t>
  </si>
  <si>
    <t>Вермишель, кг</t>
  </si>
  <si>
    <t>Макаронные изделия из пшеничной муки высшего сорта, кг</t>
  </si>
  <si>
    <t>Плодоовощная продукция, включая картофель</t>
  </si>
  <si>
    <t>Картофель, кг</t>
  </si>
  <si>
    <t>Овощи</t>
  </si>
  <si>
    <t>Капуста белокочанная свежая, кг</t>
  </si>
  <si>
    <t>Лук репчатый, кг</t>
  </si>
  <si>
    <t>Свёкла столовая, кг</t>
  </si>
  <si>
    <t>Морковь, кг</t>
  </si>
  <si>
    <t>Чеснок, кг</t>
  </si>
  <si>
    <t>Огурцы свежие, кг</t>
  </si>
  <si>
    <t>Помидоры свежие, кг</t>
  </si>
  <si>
    <t>Перец сладкий свежий, кг</t>
  </si>
  <si>
    <t>Зелень свежая, кг</t>
  </si>
  <si>
    <t>Грибы свежие, кг</t>
  </si>
  <si>
    <t>Овощи замороженные, кг</t>
  </si>
  <si>
    <t>Фрукты и цитрусовые</t>
  </si>
  <si>
    <t>Яблоки, кг</t>
  </si>
  <si>
    <t>Груши, кг</t>
  </si>
  <si>
    <t>Апельсины, кг</t>
  </si>
  <si>
    <t>Виноград, кг</t>
  </si>
  <si>
    <t>Лимоны, кг</t>
  </si>
  <si>
    <t>Бананы, кг</t>
  </si>
  <si>
    <t>Сухофрукты, кг</t>
  </si>
  <si>
    <t>Орехи, кг</t>
  </si>
  <si>
    <t>Ягоды замороженные, кг</t>
  </si>
  <si>
    <t>Алкогольные напитки</t>
  </si>
  <si>
    <t>Водка</t>
  </si>
  <si>
    <t>Водка, л</t>
  </si>
  <si>
    <t>Вина виноградные</t>
  </si>
  <si>
    <t>Вино виноградное крепленое, л</t>
  </si>
  <si>
    <t>Вино виноградное столовое, л</t>
  </si>
  <si>
    <t>Коньяк</t>
  </si>
  <si>
    <t>Коньяк ординарный отечественный, л</t>
  </si>
  <si>
    <t>Шампанское</t>
  </si>
  <si>
    <t>Вино игристое отечественное, л</t>
  </si>
  <si>
    <t>Пиво</t>
  </si>
  <si>
    <t>Пиво, л</t>
  </si>
  <si>
    <t>Напитки безалкогольные</t>
  </si>
  <si>
    <t>Вода минеральная и питьевая</t>
  </si>
  <si>
    <t>330.АГ</t>
  </si>
  <si>
    <t>Вода питьевая, л</t>
  </si>
  <si>
    <t>Вода минеральная, л</t>
  </si>
  <si>
    <t>Напитки газированные, л</t>
  </si>
  <si>
    <t>Мороженое</t>
  </si>
  <si>
    <t>Мороженое сливочное, кг</t>
  </si>
  <si>
    <t>Общественное питание</t>
  </si>
  <si>
    <t>Кофе в организациях быстрого обслуживания, 200 г</t>
  </si>
  <si>
    <t>Продукция предприятий общественного питания быстрого обслуживания, шт.</t>
  </si>
  <si>
    <t>Обед в столовой, кафе, закусочной (кроме столовой в организации), на 1 человека</t>
  </si>
  <si>
    <t>Обед в ресторане, на 1 человека</t>
  </si>
  <si>
    <t>Ужин в ресторане, на 1 человека</t>
  </si>
  <si>
    <t>Ткани</t>
  </si>
  <si>
    <t>Ткани хлопчатобумажные</t>
  </si>
  <si>
    <t>Ткани хлопчатобумажные бельевые, м</t>
  </si>
  <si>
    <t>Ткани шерстяные</t>
  </si>
  <si>
    <t>Ткань костюмная шерстяная и полушерстяная, м</t>
  </si>
  <si>
    <t>Ткани шелковые</t>
  </si>
  <si>
    <t>Ткань платьевая из искусственного или синтетического шелка, м</t>
  </si>
  <si>
    <t>Ткани декоративные для изготовления штор и занавесей, м</t>
  </si>
  <si>
    <t>Полотенца</t>
  </si>
  <si>
    <t>Полотенце личное, шт.</t>
  </si>
  <si>
    <t>Полотенце кухонное, шт.</t>
  </si>
  <si>
    <t>Одежда и белье</t>
  </si>
  <si>
    <t>Одежда</t>
  </si>
  <si>
    <t>Одежда мужская</t>
  </si>
  <si>
    <t>Куртка мужская с верхом из плащевых тканей утепленная, шт.</t>
  </si>
  <si>
    <t>Куртка мужская без утеплителя (ветровка), шт.</t>
  </si>
  <si>
    <t>Куртка мужская из натуральной кожи, шт.</t>
  </si>
  <si>
    <t>Костюм-двойка мужской, шт.</t>
  </si>
  <si>
    <t>Брюки мужские из полушерстяных или смесовых тканей, шт.</t>
  </si>
  <si>
    <t>Брюки мужские из джинсовой ткани (джинсы), шт.</t>
  </si>
  <si>
    <t>Рубашка верхняя мужская, шт.</t>
  </si>
  <si>
    <t>Одежда женская</t>
  </si>
  <si>
    <t>Пальто женское зимнее, шт.</t>
  </si>
  <si>
    <t>Пальто женское демисезонное, шт.</t>
  </si>
  <si>
    <t>Пальто (полупальто) женское с верхом из плащевых тканей, шт.</t>
  </si>
  <si>
    <t>Куртка женская без утеплителя (ветровка), шт.</t>
  </si>
  <si>
    <t>Платье (платье-костюм) женское из полушерстяных или смесовых тканей, шт.</t>
  </si>
  <si>
    <t>Платье (платье-костюм) женское из хлопчатобумажных или смесовых тканей, шт.</t>
  </si>
  <si>
    <t>Пиджак, жакет женский, шт.</t>
  </si>
  <si>
    <t>Брюки женские из полушерстяных или смесовых тканей, шт.</t>
  </si>
  <si>
    <t>Брюки женские из джинсовой ткани (джинсы), шт.</t>
  </si>
  <si>
    <t>Юбка женская, шт.</t>
  </si>
  <si>
    <t>Блузка женская, шт.</t>
  </si>
  <si>
    <t>Халат женский, шт.</t>
  </si>
  <si>
    <t>Сорочка ночная женская, шт.</t>
  </si>
  <si>
    <t>Одежда детская</t>
  </si>
  <si>
    <t>Одежда для детей школьного возраста</t>
  </si>
  <si>
    <t>Куртка для детей школьного возраста с верхом из плащевых тканей утепленная, шт.</t>
  </si>
  <si>
    <t>Брюки для детей школьного возраста из полушерстяных или смесовых тканей, шт.</t>
  </si>
  <si>
    <t>Брюки для детей школьного возраста из джинсовой ткани, шт.</t>
  </si>
  <si>
    <t>Рубашка верхняя для мальчиков школьного возраста, шт.</t>
  </si>
  <si>
    <t>Платье (платье-костюм, сарафан) для девочек школьного возраста, шт.</t>
  </si>
  <si>
    <t>Блузка для девочек школьного возраста, шт.</t>
  </si>
  <si>
    <t>Юбка для девочек школьного возраста, шт.</t>
  </si>
  <si>
    <t>Одежда для детей дошкольного возраста</t>
  </si>
  <si>
    <t>Куртка для детей дошкольного возраста с верхом из плащевых тканей утепленная, шт.</t>
  </si>
  <si>
    <t>Комбинезон (костюм) утепленный для детей дошкольного возраста, шт.</t>
  </si>
  <si>
    <t>Рубашка верхняя для мальчиков дошкольного возраста, шт.</t>
  </si>
  <si>
    <t>Платье (сарафан) летнее для девочек дошкольного возраста, шт.</t>
  </si>
  <si>
    <t>Белье для детей ясельного возраста</t>
  </si>
  <si>
    <t>Комбинезон утепленный для детей до одного года, шт.</t>
  </si>
  <si>
    <t>Пеленки для новорожденных, шт.</t>
  </si>
  <si>
    <t>Ползунки из хлопчатобумажного трикотажного полотна, шт.</t>
  </si>
  <si>
    <t>Белье для новорожденных и детей ясельного возраста, шт.</t>
  </si>
  <si>
    <t>Белье постельное</t>
  </si>
  <si>
    <t>Комплект постельного белья из хлопчатобумажной ткани, комплект</t>
  </si>
  <si>
    <t>Одеяло стеганое, шт.</t>
  </si>
  <si>
    <t>Подушка, шт.</t>
  </si>
  <si>
    <t>Меха и меховые изделия</t>
  </si>
  <si>
    <t>Пальто женское меховое и дубленка, шт.</t>
  </si>
  <si>
    <t>Трикотажные изделия</t>
  </si>
  <si>
    <t>Верхний трикотаж, прочие изделия верхнего трикотажа</t>
  </si>
  <si>
    <t>Джемпер мужской, шт.</t>
  </si>
  <si>
    <t>Джемпер женский, шт.</t>
  </si>
  <si>
    <t>Джемпер для детей школьного возраста, шт.</t>
  </si>
  <si>
    <t>Костюм спортивный для взрослых, шт.</t>
  </si>
  <si>
    <t>Костюм спортивный для детей школьного возраста, шт.</t>
  </si>
  <si>
    <t>Костюм трикотажный для детей ясельного возраста, шт.</t>
  </si>
  <si>
    <t>Трикотажный головной убор для взрослых, шт.</t>
  </si>
  <si>
    <t>Трикотажная шапочка детская, шт.</t>
  </si>
  <si>
    <t>Варежки (перчатки) детские, пара</t>
  </si>
  <si>
    <t>Перчатки трикотажные женские, пара</t>
  </si>
  <si>
    <t>Шарф для взрослых, шт.</t>
  </si>
  <si>
    <t>Бельевой трикотаж</t>
  </si>
  <si>
    <t>Майка, футболка мужская бельевая, шт.</t>
  </si>
  <si>
    <t>Трусы мужские, шт.</t>
  </si>
  <si>
    <t>Майка, футболка женская бельевая, шт.</t>
  </si>
  <si>
    <t>Трусы женские, шт.</t>
  </si>
  <si>
    <t>Футболка детская, шт.</t>
  </si>
  <si>
    <t>Трусы детские, шт.</t>
  </si>
  <si>
    <t>Чулочно-носочные изделия</t>
  </si>
  <si>
    <t>Носки мужские, пара</t>
  </si>
  <si>
    <t>Носки, гольфы женские, пара</t>
  </si>
  <si>
    <t>Колготки женские эластичные, шт.</t>
  </si>
  <si>
    <t>Колготки детские, шт.</t>
  </si>
  <si>
    <t>Носки, гольфы детские, пара</t>
  </si>
  <si>
    <t>Обувь кожаная, текстильная и комбинированная</t>
  </si>
  <si>
    <t>Обувь мужская</t>
  </si>
  <si>
    <t>Сапоги, ботинки мужские зимние с верхом из натуральной кожи, пара</t>
  </si>
  <si>
    <t>Полуботинки, туфли мужские с верхом из натуральной кожи, пара</t>
  </si>
  <si>
    <t>Полуботинки мужские с верхом из искусственной кожи, пара</t>
  </si>
  <si>
    <t>Обувь женская</t>
  </si>
  <si>
    <t>Сапоги женские зимние с верхом из натуральной кожи, пара</t>
  </si>
  <si>
    <t>Сапоги женские демисезонные с верхом из натуральной кожи, пара</t>
  </si>
  <si>
    <t>Туфли женские закрытые, пара</t>
  </si>
  <si>
    <t>Туфли женские летние, босоножки, пара</t>
  </si>
  <si>
    <t>Туфли женские модельные с верхом из натуральной кожи, пара</t>
  </si>
  <si>
    <t>Обувь детская</t>
  </si>
  <si>
    <t>Сапоги, ботинки для детей школьного возраста зимние с верхом из натуральной кожи, пара</t>
  </si>
  <si>
    <t>Ботинки, полуботинки для детей школьного возраста, пара</t>
  </si>
  <si>
    <t>Ботинки, полуботинки для детей дошкольного возраста, пара</t>
  </si>
  <si>
    <t>Туфли детские летние (сандалеты), пара</t>
  </si>
  <si>
    <t>Кроссовые туфли для детей, пара</t>
  </si>
  <si>
    <t>Обувь домашняя</t>
  </si>
  <si>
    <t>Обувь домашняя с текстильным верхом для взрослых, пара</t>
  </si>
  <si>
    <t>Обувь домашняя с текстильным верхом для детей, пара</t>
  </si>
  <si>
    <t>Обувь кроссовая и спортивная для взрослых</t>
  </si>
  <si>
    <t>Кроссовые туфли для взрослых, пара</t>
  </si>
  <si>
    <t>Обувь резиновая</t>
  </si>
  <si>
    <t>Сапоги цельнорезиновые для детей, пара</t>
  </si>
  <si>
    <t>Сапоги цельнорезиновые для взрослых, пара</t>
  </si>
  <si>
    <t>Моющие и чистящие средства</t>
  </si>
  <si>
    <t>Мыло хозяйственное, 200 г</t>
  </si>
  <si>
    <t>Порошок стиральный, кг</t>
  </si>
  <si>
    <t>Жидкие средства для стирки, л</t>
  </si>
  <si>
    <t>Жидкие чистящие и моющие средства, л</t>
  </si>
  <si>
    <t>Мыло туалетное, 100 г</t>
  </si>
  <si>
    <t>Парфюмерно-косметические товары</t>
  </si>
  <si>
    <t>Туалетная вода, 100 мл</t>
  </si>
  <si>
    <t>Шампунь, 250 мл</t>
  </si>
  <si>
    <t>Гель для душа, 250 мл</t>
  </si>
  <si>
    <t>Мыло туалетное жидкое, 250 мл</t>
  </si>
  <si>
    <t>Дезодорант, 50 мл</t>
  </si>
  <si>
    <t>Крем для лица, 100 г (100 мл)</t>
  </si>
  <si>
    <t>Крем для рук, 100 г (100 мл)</t>
  </si>
  <si>
    <t>Крем детский, 100 г (100 мл)</t>
  </si>
  <si>
    <t>Помада, шт.</t>
  </si>
  <si>
    <t>Тушь для ресниц, шт.</t>
  </si>
  <si>
    <t>Краска для волос, шт.</t>
  </si>
  <si>
    <t>Паста зубная, 100 г (100 мл)</t>
  </si>
  <si>
    <t>Пена для бритья, 200 мл</t>
  </si>
  <si>
    <t>Галантерея</t>
  </si>
  <si>
    <t>Бюстгальтер, шт.</t>
  </si>
  <si>
    <t>Сумка женская, шт.</t>
  </si>
  <si>
    <t>Рюкзак для взрослых, шт.</t>
  </si>
  <si>
    <t>Ранец, рюкзак для школьников, шт.</t>
  </si>
  <si>
    <t>Чемодан, шт.</t>
  </si>
  <si>
    <t>Коляска для новорожденного, шт.</t>
  </si>
  <si>
    <t>Зонт, шт.</t>
  </si>
  <si>
    <t>Тюль, полотно гардинное, м</t>
  </si>
  <si>
    <t>Перчатки из натуральной кожи, пара</t>
  </si>
  <si>
    <t>Ремень мужской, шт.</t>
  </si>
  <si>
    <t>Щетка зубная, шт.</t>
  </si>
  <si>
    <t>Бритвенные станки одноразовые, шт.</t>
  </si>
  <si>
    <t>Нитки</t>
  </si>
  <si>
    <t>Нитки швейные, катушка</t>
  </si>
  <si>
    <t>Табачные изделия</t>
  </si>
  <si>
    <t>Сигареты с фильтром, пачка</t>
  </si>
  <si>
    <t>Спички</t>
  </si>
  <si>
    <t>Спички, коробок</t>
  </si>
  <si>
    <t>Мебель</t>
  </si>
  <si>
    <t>Шкаф для платья и белья, шт.</t>
  </si>
  <si>
    <t>Стол обеденный, шт.</t>
  </si>
  <si>
    <t>Диван-кровать, шт.</t>
  </si>
  <si>
    <t>Кресло мягкое, шт.</t>
  </si>
  <si>
    <t>Матрас для взрослых, шт.</t>
  </si>
  <si>
    <t>Матрас детский, шт.</t>
  </si>
  <si>
    <t>Шкаф-вешалка для прихожей, шт.</t>
  </si>
  <si>
    <t>Шкаф навесной кухонный (полка), шт.</t>
  </si>
  <si>
    <t>Стол рабочий кухонный, шт.</t>
  </si>
  <si>
    <t>Стул с мягким сиденьем, шт.</t>
  </si>
  <si>
    <t>Табурет для кухни, шт.</t>
  </si>
  <si>
    <t>Зеркало навесное для ванной комнаты, шт.</t>
  </si>
  <si>
    <t>Набор корпусной мебели, комплект</t>
  </si>
  <si>
    <t>Кровать для новорожденных, шт.</t>
  </si>
  <si>
    <t>Ковры и ковровые изделия</t>
  </si>
  <si>
    <t>Ковер, ковровое покрытие (палас) синтетический, м2</t>
  </si>
  <si>
    <t>Металлическая посуда и металлические предметы домашнего обихода</t>
  </si>
  <si>
    <t>Кастрюля, шт.</t>
  </si>
  <si>
    <t>Чайник, шт.</t>
  </si>
  <si>
    <t>Сковорода, шт.</t>
  </si>
  <si>
    <t>Комплект столовых приборов, комплект на 1 человека</t>
  </si>
  <si>
    <t>Стеклянная посуда</t>
  </si>
  <si>
    <t>Рюмка, фужер из простого стекла, шт.</t>
  </si>
  <si>
    <t>Фарфоро-фаянсовая посуда</t>
  </si>
  <si>
    <t>Тарелка обеденная, шт.</t>
  </si>
  <si>
    <t>Кружка, чашка чайная с блюдцем, шт.</t>
  </si>
  <si>
    <t>Часы</t>
  </si>
  <si>
    <t>Часы наручные, шт.</t>
  </si>
  <si>
    <t>Электротовары и другие бытовые приборы</t>
  </si>
  <si>
    <t>Холодильники бытовые</t>
  </si>
  <si>
    <t>Холодильник двухкамерный, шт.</t>
  </si>
  <si>
    <t>Стиральные машины бытовые</t>
  </si>
  <si>
    <t>Машина стиральная автоматическая, шт.</t>
  </si>
  <si>
    <t>Электропылесос напольный, шт.</t>
  </si>
  <si>
    <t>Робот-пылесос, шт.</t>
  </si>
  <si>
    <t>Печь микроволновая, шт.</t>
  </si>
  <si>
    <t>Плита бытовая, шт.</t>
  </si>
  <si>
    <t>Электрочайник, шт.</t>
  </si>
  <si>
    <t>Миксер, блендер, шт.</t>
  </si>
  <si>
    <t>Электроутюг, шт.</t>
  </si>
  <si>
    <t>Светильник потолочный, шт.</t>
  </si>
  <si>
    <t>Лампа электрическая осветительная, шт.</t>
  </si>
  <si>
    <t>Лампа энергосберегающая, шт.</t>
  </si>
  <si>
    <t>Лампа светодиодная, шт.</t>
  </si>
  <si>
    <t>Батарейки электрические типа АА, шт.</t>
  </si>
  <si>
    <t>Инструменты и оборудование</t>
  </si>
  <si>
    <t>Дрель электрическая, шт.</t>
  </si>
  <si>
    <t>Триммер, шт.</t>
  </si>
  <si>
    <t>Бумажно-беловые товары</t>
  </si>
  <si>
    <t>Тетрадь школьная, шт.</t>
  </si>
  <si>
    <t>Альбом для рисования, шт.</t>
  </si>
  <si>
    <t>Бумага офисная, упаковка 500 листов</t>
  </si>
  <si>
    <t>Бумага туалетная, рулон</t>
  </si>
  <si>
    <t>Подгузники детские бумажные, 10 шт.</t>
  </si>
  <si>
    <t>Салфетки влажные, упаковка 20 шт.</t>
  </si>
  <si>
    <t>Бумажные столовые салфетки, упаковка 100 шт.</t>
  </si>
  <si>
    <t>Бумажные носовые платки, упаковка 10 шт.</t>
  </si>
  <si>
    <t>Прокладки женские гигиенические, 10 шт.</t>
  </si>
  <si>
    <t>Школьно-письменные принадлежности и канцелярские товары</t>
  </si>
  <si>
    <t>Авторучка шариковая, шт.</t>
  </si>
  <si>
    <t>Карандаш чернографитный, шт.</t>
  </si>
  <si>
    <t>Набор фломастеров, набор</t>
  </si>
  <si>
    <t>Печатные издания</t>
  </si>
  <si>
    <t>Газета в розницу, шт.</t>
  </si>
  <si>
    <t>Книга художественная, шт.</t>
  </si>
  <si>
    <t>Учебник, учебное пособие, дидактический материал для общеобразовательной школы, шт.</t>
  </si>
  <si>
    <t>Велосипеды и мотоциклы</t>
  </si>
  <si>
    <t>Велосипед дорожный для взрослых, шт.</t>
  </si>
  <si>
    <t>Велосипед для дошкольников, шт.</t>
  </si>
  <si>
    <t>Мотоцикл без коляски, скутер, шт.</t>
  </si>
  <si>
    <t>Телерадиотовары</t>
  </si>
  <si>
    <t>Телевизор, шт.</t>
  </si>
  <si>
    <t>Флеш-накопитель USB, шт.</t>
  </si>
  <si>
    <t>Персональные компьютеры</t>
  </si>
  <si>
    <t>Монитор для настольного компьютера, шт.</t>
  </si>
  <si>
    <t>Компьютер персональный переносной (ноутбук), шт.</t>
  </si>
  <si>
    <t>Компьютер планшетный, шт.</t>
  </si>
  <si>
    <t>Моноблок, шт.</t>
  </si>
  <si>
    <t>Средства связи</t>
  </si>
  <si>
    <t>Смартфон, шт.</t>
  </si>
  <si>
    <t>Наушники беспроводные, шт.</t>
  </si>
  <si>
    <t>Смарт-часы, шт.</t>
  </si>
  <si>
    <t>Игрушки</t>
  </si>
  <si>
    <t>Игрушки пластмассовые для детей ясельного возраста, шт.</t>
  </si>
  <si>
    <t>Игрушки мягкие, шт.</t>
  </si>
  <si>
    <t>Конструктор детский пластмассовый, набор</t>
  </si>
  <si>
    <t>Прочие культтовары</t>
  </si>
  <si>
    <t>Фотоаппарат, шт.</t>
  </si>
  <si>
    <t>Товары для физической культуры, спорта и туризма</t>
  </si>
  <si>
    <t>Мяч спортивный, шт.</t>
  </si>
  <si>
    <t>Коньки, пара</t>
  </si>
  <si>
    <t>Строительные материалы</t>
  </si>
  <si>
    <t>Пиломатериалы</t>
  </si>
  <si>
    <t>Доска обрезная, м3</t>
  </si>
  <si>
    <t>Плиты древесностружечные, ориентированно-стружечные, м2</t>
  </si>
  <si>
    <t>Цемент тарированный, 50 кг</t>
  </si>
  <si>
    <t>Еврошифер, 10 м2</t>
  </si>
  <si>
    <t>Гипсокартон, м2</t>
  </si>
  <si>
    <t>Стекло оконное листовое, м2</t>
  </si>
  <si>
    <t>Кирпич, 1000 шт.</t>
  </si>
  <si>
    <t>Блоки строительные, 1000 шт.</t>
  </si>
  <si>
    <t>Рубероид, 10 м</t>
  </si>
  <si>
    <t>Металлочерепица, м2</t>
  </si>
  <si>
    <t>Ламинат, м2</t>
  </si>
  <si>
    <t>Линолеум, м2</t>
  </si>
  <si>
    <t>Плитка керамическая, облицовочная для внутренних работ, м2</t>
  </si>
  <si>
    <t>Краски масляные, эмали, кг</t>
  </si>
  <si>
    <t>Обои виниловые, 10 м</t>
  </si>
  <si>
    <t>Мойка для кухни, шт.</t>
  </si>
  <si>
    <t>Ювелирные изделия</t>
  </si>
  <si>
    <t>Кольцо обручальное золотое, грамм</t>
  </si>
  <si>
    <t>Легковые автомобили</t>
  </si>
  <si>
    <t>Легковой автомобиль отечественный новый, шт.</t>
  </si>
  <si>
    <t>Легковой автомобиль иностранной марки новый, шт.</t>
  </si>
  <si>
    <t>Легковой автомобиль импортный подержанный, шт.</t>
  </si>
  <si>
    <t>Шины для легкового автомобиля, шт.</t>
  </si>
  <si>
    <t>Кресло детское автомобильное, шт.</t>
  </si>
  <si>
    <t>Топливо моторное</t>
  </si>
  <si>
    <t>Газовое моторное топливо, л</t>
  </si>
  <si>
    <t>Дизельное топливо, л</t>
  </si>
  <si>
    <t>Бензин автомобильный</t>
  </si>
  <si>
    <t>Бензин автомобильный марки АИ-92, л</t>
  </si>
  <si>
    <t>Бензин автомобильный марки АИ-95, л</t>
  </si>
  <si>
    <t>Бензин автомобильный марки АИ-98 и выше, л</t>
  </si>
  <si>
    <t>Медицинские товары</t>
  </si>
  <si>
    <t>Корригирующие очки, шт.</t>
  </si>
  <si>
    <t>Термометр медицинский электронный стандартный, шт.</t>
  </si>
  <si>
    <t>Аппарат для измерения артериального давления электронный, шт.</t>
  </si>
  <si>
    <t>Шприцы одноразовые, шт.</t>
  </si>
  <si>
    <t>Соска (пустышка) детская, шт.</t>
  </si>
  <si>
    <t>Бутылочка для кормления, шт.</t>
  </si>
  <si>
    <t>Антисептик для рук, 100 мл</t>
  </si>
  <si>
    <t>Термометр медицинский безртутный (галинстановый), шт.</t>
  </si>
  <si>
    <t>Медикаменты</t>
  </si>
  <si>
    <t>ЖНВЛП</t>
  </si>
  <si>
    <t>7910.АГ</t>
  </si>
  <si>
    <t>Ацетилсалициловая кислота, 10 таблеток</t>
  </si>
  <si>
    <t>Парацетамол, 10 таблеток</t>
  </si>
  <si>
    <t>Дротаверин, 100 таблеток</t>
  </si>
  <si>
    <t>Хлоропирамин, 10 таблеток</t>
  </si>
  <si>
    <t>Цетиризин, 10 таблеток</t>
  </si>
  <si>
    <t>Бисопролол, 10 таблеток</t>
  </si>
  <si>
    <t>Эналаприл, 10 таблеток</t>
  </si>
  <si>
    <t>Панкреатин, 10 таблеток</t>
  </si>
  <si>
    <t>Амброксол, 10 таблеток</t>
  </si>
  <si>
    <t>Ксилометазолин, 10 мл</t>
  </si>
  <si>
    <t>Цефтриаксон, 1 г</t>
  </si>
  <si>
    <t>Амоксициллин с клавулановой кислотой, 500 мг + 125 мг, 10 таблеток</t>
  </si>
  <si>
    <t>Индапамид, 10 таблеток</t>
  </si>
  <si>
    <t>Интерферон альфа-2В, 10 мл</t>
  </si>
  <si>
    <t>Омепразол, 10 капсул</t>
  </si>
  <si>
    <t>Натрия хлорид, 0,9%, 100 мл</t>
  </si>
  <si>
    <t>Ибупрофен, 10 таблеток</t>
  </si>
  <si>
    <t>Диклофенак, 15 мл</t>
  </si>
  <si>
    <t>Салициловая кислота, 40 мл</t>
  </si>
  <si>
    <t>Аскорбиновая кислота, 100 драже</t>
  </si>
  <si>
    <t>Лоперамид, 10 капсул (таблеток)</t>
  </si>
  <si>
    <t>Метопролол, 10 таблеток</t>
  </si>
  <si>
    <t>Спиронолактон, 10 таблеток</t>
  </si>
  <si>
    <t>Водорода пероксид, 100 мл</t>
  </si>
  <si>
    <t>Хлоргексидин, раствор для наружного применения, 0,05%, 100 мл</t>
  </si>
  <si>
    <t>Лозартан, 10 таблеток</t>
  </si>
  <si>
    <t>Амлодипин, 10 таблеток</t>
  </si>
  <si>
    <t>Аторвастатин, 10 таблеток</t>
  </si>
  <si>
    <t>Медикаменты, кроме ЖНВЛП</t>
  </si>
  <si>
    <t>7920.АГ</t>
  </si>
  <si>
    <t>Метамизол натрия, 10 таблеток</t>
  </si>
  <si>
    <t>Цитрамон, 10 таблеток</t>
  </si>
  <si>
    <t>Спазмалгон, 10 таблеток</t>
  </si>
  <si>
    <t>Меновазин, 40 мл</t>
  </si>
  <si>
    <t>Пенталгин, 24 таблетки</t>
  </si>
  <si>
    <t>Мелоксикам, 10 таблеток</t>
  </si>
  <si>
    <t>Нимесулид, 10 таблеток</t>
  </si>
  <si>
    <t>Кеторолак, 10 таблеток</t>
  </si>
  <si>
    <t>Троксерутин, 2% гель, 40 г</t>
  </si>
  <si>
    <t>Кардиомагнил, 100 таблеток</t>
  </si>
  <si>
    <t>Корвалол, 25 мл</t>
  </si>
  <si>
    <t>Валерианы экстракт, 10 таблеток</t>
  </si>
  <si>
    <t>Левомеколь, мазь, 40 г</t>
  </si>
  <si>
    <t>Нафазолин, 0,1%, 15 мл</t>
  </si>
  <si>
    <t>Валидол, 10 таблеток</t>
  </si>
  <si>
    <t>Розувастатин, 10 таблеток</t>
  </si>
  <si>
    <t>Активированный уголь, 10 таблеток</t>
  </si>
  <si>
    <t>Таурин, 4%, 5 мл</t>
  </si>
  <si>
    <t>Ренгалин, 20 таблеток</t>
  </si>
  <si>
    <t>Алтея лекарственного травы экстракт, 10 таблеток</t>
  </si>
  <si>
    <t>Йод, 10 мл</t>
  </si>
  <si>
    <t>Римантадин, 10 таблеток</t>
  </si>
  <si>
    <t>Мирамистин, 0,01%, 150 мл</t>
  </si>
  <si>
    <t>Метилурацил, 10% мазь, 25 г</t>
  </si>
  <si>
    <t>Валосердин, 25 мл</t>
  </si>
  <si>
    <t>Перевязочные материалы</t>
  </si>
  <si>
    <t>Бинт, шт.</t>
  </si>
  <si>
    <t>Вата, 100 г</t>
  </si>
  <si>
    <t>Топливо</t>
  </si>
  <si>
    <t>Уголь, т</t>
  </si>
  <si>
    <t>Дрова, м3</t>
  </si>
  <si>
    <t>Садоводство</t>
  </si>
  <si>
    <t>Свежесрезанные цветы, шт.</t>
  </si>
  <si>
    <t>Земля для растений, л</t>
  </si>
  <si>
    <t>Лопата садовая, шт.</t>
  </si>
  <si>
    <t>Товары для животных</t>
  </si>
  <si>
    <t>Сухие корма для домашних животных, кг</t>
  </si>
  <si>
    <t>Бытовые услуги</t>
  </si>
  <si>
    <t>Ремонт, пошив одежды и обуви</t>
  </si>
  <si>
    <t>Постановка набоек, пара</t>
  </si>
  <si>
    <t>Ремонт, пошив одежды</t>
  </si>
  <si>
    <t>Ремонт брюк, услуга</t>
  </si>
  <si>
    <t>Ремонт и техническое обслуживание бытовой радиоэлектронной аппаратуры, бытовых машин и приборов</t>
  </si>
  <si>
    <t>Ремонт телевизоров, услуга</t>
  </si>
  <si>
    <t>Ремонт холодильников, услуга</t>
  </si>
  <si>
    <t>Ремонт и техническое обслуживание транспортных средств</t>
  </si>
  <si>
    <t>Регулировка развала-схождения колес легкового автомобиля, услуга</t>
  </si>
  <si>
    <t>Шиномонтаж колес легкового автомобиля, услуга</t>
  </si>
  <si>
    <t>Мойка легкового автомобиля, услуга</t>
  </si>
  <si>
    <t>Химическая чистка, услуги прачечных</t>
  </si>
  <si>
    <t>Химчистка мужского костюма, шт.</t>
  </si>
  <si>
    <t>Стирка и глажение белья прямого, кг</t>
  </si>
  <si>
    <t>Ремонт жилищ</t>
  </si>
  <si>
    <t>Выполнение обойных работ, 10 м2</t>
  </si>
  <si>
    <t>Выполнение работ по облицовке кафельной плиткой, м2</t>
  </si>
  <si>
    <t>Установка пластиковых окон, м2</t>
  </si>
  <si>
    <t>Установка натяжного потолка, м2</t>
  </si>
  <si>
    <t>Услуги фотоателье</t>
  </si>
  <si>
    <t>Изготовление фотографий для документов, 4 шт.</t>
  </si>
  <si>
    <t>Печать цветных фотографий, шт.</t>
  </si>
  <si>
    <t>Услуги бань и душевых</t>
  </si>
  <si>
    <t>Помывка в бане в общем отделении, билет</t>
  </si>
  <si>
    <t>Услуги парикмахерских</t>
  </si>
  <si>
    <t>Стрижка модельная в женском зале, стрижка</t>
  </si>
  <si>
    <t>Стрижка модельная в мужском зале, стрижка</t>
  </si>
  <si>
    <t>Маникюр, услуга</t>
  </si>
  <si>
    <t>Ритуальные услуги</t>
  </si>
  <si>
    <t>Изготовление гроба, шт.</t>
  </si>
  <si>
    <t>Погребение, услуга</t>
  </si>
  <si>
    <t>Кремация, услуга</t>
  </si>
  <si>
    <t>Другие бытовые услуги</t>
  </si>
  <si>
    <t>Услуги организатора проведения торжеств, услуга</t>
  </si>
  <si>
    <t>Услуги по воспитанию детей, предоставляемые наемным персоналом, час</t>
  </si>
  <si>
    <t>Услуги пассажирского транспорта</t>
  </si>
  <si>
    <t>Городской пассажирский транспорт</t>
  </si>
  <si>
    <t>Комбинированный билет для проезда в городском пассажирском транспорте в течение месяца, билет</t>
  </si>
  <si>
    <t>Автомобильный транспорт</t>
  </si>
  <si>
    <t>Проезд в междугороднем автобусе, в расчете на 50 км пути</t>
  </si>
  <si>
    <t>Городской автомобильный транспорт</t>
  </si>
  <si>
    <t>Проезд в городском автобусе, поездка</t>
  </si>
  <si>
    <t>Проезд в такси, в расчете на 1 км пути</t>
  </si>
  <si>
    <t>Услуги аренды автомобилей, час</t>
  </si>
  <si>
    <t>Городской электрический транспорт</t>
  </si>
  <si>
    <t>Проезд в трамвае, поездка</t>
  </si>
  <si>
    <t>Проезд в троллейбусе, поездка</t>
  </si>
  <si>
    <t>Железнодорожный транспорт</t>
  </si>
  <si>
    <t>Проезд в пригородном поезде, поездка</t>
  </si>
  <si>
    <t>Поезда дальнего следования</t>
  </si>
  <si>
    <t>Проезд в купейном вагоне скорого нефирменного поезда дальнего следования, в расчете на 100 км пути</t>
  </si>
  <si>
    <t>Проезд в купейном вагоне скорого фирменного поезда дальнего следования, в расчете на 100 км пути</t>
  </si>
  <si>
    <t>Проезд в плацкартном вагоне скорого нефирменного поезда дальнего следования, в расчете на 100 км пути</t>
  </si>
  <si>
    <t>Проезд в плацкартном вагоне скорого фирменного поезда дальнего следования, в расчете на 100 км пути</t>
  </si>
  <si>
    <t>Услуги почтовой связи</t>
  </si>
  <si>
    <t>9299.АГ</t>
  </si>
  <si>
    <t>Пересылка простого письма внутри России, массой до 20 г, шт.</t>
  </si>
  <si>
    <t>Плата за пересылку простой посылки внутри России массой 1-2 кг, шт.</t>
  </si>
  <si>
    <t>Почтовые и курьерские услуги</t>
  </si>
  <si>
    <t>9230.АГ</t>
  </si>
  <si>
    <t>Курьерские услуги</t>
  </si>
  <si>
    <t>9231.АГ</t>
  </si>
  <si>
    <t>Курьерская доставка, услуга</t>
  </si>
  <si>
    <t>Услуги телекоммуникационные</t>
  </si>
  <si>
    <t>930.АГ</t>
  </si>
  <si>
    <t>Городская телефонная связь</t>
  </si>
  <si>
    <t>Абонентская плата за неограниченный объем местных телефонных соединений, месяц</t>
  </si>
  <si>
    <t>Предоставление местного телефонного соединения при повременной системе оплаты услуг связи, минута</t>
  </si>
  <si>
    <t>Предоставление абоненту в постоянное пользование абонентской линии независимо от ее типа, месяц</t>
  </si>
  <si>
    <t>Абонентская плата при комбинированной системе оплаты услуг местной телефонной связи, месяц</t>
  </si>
  <si>
    <t>Междугородная телефонная связь</t>
  </si>
  <si>
    <t>Междугородная телефонная связь, минута</t>
  </si>
  <si>
    <t>Услуги телевещания</t>
  </si>
  <si>
    <t>Абонентская плата за телевизионную антенну, месяц</t>
  </si>
  <si>
    <t>Беспроводная радиосвязь</t>
  </si>
  <si>
    <t>Абонентская плата за пакет услуг сотовой связи, месяц</t>
  </si>
  <si>
    <t>Услуги по подключению к сети Интернет</t>
  </si>
  <si>
    <t>Абонентская плата за доступ к сети Интернет, месяц</t>
  </si>
  <si>
    <t>Подписка на онлайн-видеосервисы, месяц</t>
  </si>
  <si>
    <t>Жилищные и коммунальные услуги (включая аренду квартир)</t>
  </si>
  <si>
    <t>940.АГ</t>
  </si>
  <si>
    <t>Услуги организаций ЖКХ, оказываемые населению</t>
  </si>
  <si>
    <t>Жилищные услуги</t>
  </si>
  <si>
    <t>Жилищные услуги без аренды квартир у частных лиц</t>
  </si>
  <si>
    <t>Оплата жилья в домах государственного и муниципального жилищных фондов</t>
  </si>
  <si>
    <t>Содержание и ремонт жилья в государственном и муниципальном жилищных фондах, м2 общей площади</t>
  </si>
  <si>
    <t>Наём жилых помещений в государственном и муниципальном жилищных фондах, м2 общей площади</t>
  </si>
  <si>
    <t>Содержание, ремонт жилья для граждан-собственников жилья в результате приватизации, граждан-собственников жилых помещений, м2 общей площади</t>
  </si>
  <si>
    <t>Услуги по организации и выполнению работ по эксплуатации домов ЖК, ЖСК, ТСЖ, м2 общей площади</t>
  </si>
  <si>
    <t>Взносы на капитальный ремонт, м2 общей площади</t>
  </si>
  <si>
    <t>Коммунальные услуги</t>
  </si>
  <si>
    <t>Обращение с твердыми коммунальными отходами</t>
  </si>
  <si>
    <t>9452.АГ</t>
  </si>
  <si>
    <t>Обращение с твердыми коммунальными отходами, с человека</t>
  </si>
  <si>
    <t>Оплата холодного водоснабжения и водоотведения</t>
  </si>
  <si>
    <t>Водоснабжение холодное, м3</t>
  </si>
  <si>
    <t>Водоотведение, м3</t>
  </si>
  <si>
    <t>Оплата горячего водоснабжения</t>
  </si>
  <si>
    <t>Водоснабжение горячее, м3</t>
  </si>
  <si>
    <t>Отопление, Гкал</t>
  </si>
  <si>
    <t>Газоснабжение</t>
  </si>
  <si>
    <t>Газ сжиженный</t>
  </si>
  <si>
    <t>Газ сжиженный, месяц с человека</t>
  </si>
  <si>
    <t>Газ сжиженный, м3</t>
  </si>
  <si>
    <t>Услуги по снабжению электроэнергией</t>
  </si>
  <si>
    <t>Электроэнергия в квартирах без электроплит за минимальный объем потребления, в расчете за 100 кВт.ч</t>
  </si>
  <si>
    <t>Электроэнергия в квартирах без электроплит сверх минимального объема потребления, в расчете за 100 кВт.ч</t>
  </si>
  <si>
    <t>Электроэнергия в квартирах с электроплитами за минимальный объем потребления, в расчете за 100 кВт.ч</t>
  </si>
  <si>
    <t>Электроэнергия в квартирах с электроплитами сверх минимального объема потребления, в расчете за 100 кВт.ч</t>
  </si>
  <si>
    <t>Аренда квартир</t>
  </si>
  <si>
    <t>941.АГ</t>
  </si>
  <si>
    <t>Аренда однокомнатной квартиры у частных лиц, месяц</t>
  </si>
  <si>
    <t>Аренда двухкомнатной квартиры у частных лиц, месяц</t>
  </si>
  <si>
    <t>Услуги гостиниц и прочих мест проживания</t>
  </si>
  <si>
    <t>Услуги гостиниц</t>
  </si>
  <si>
    <t>949.АГ</t>
  </si>
  <si>
    <t>Проживание в гостинице 1* или в мотеле, сутки с человека</t>
  </si>
  <si>
    <t>Проживание в гостинице 2*, сутки с человека</t>
  </si>
  <si>
    <t>Проживание в гостинице 3*, сутки с человека</t>
  </si>
  <si>
    <t>Проживание в гостинице 4*-5*, сутки с человека</t>
  </si>
  <si>
    <t>Проживание в хостеле, сутки с человека</t>
  </si>
  <si>
    <t>Проживание в студенческом общежитии, месяц</t>
  </si>
  <si>
    <t>Услуги в системе образования</t>
  </si>
  <si>
    <t>Услуги дошкольного воспитания</t>
  </si>
  <si>
    <t>Посещение детского ясли-сада, день</t>
  </si>
  <si>
    <t>Дополнительные занятия для детей дошкольного возраста, академический час</t>
  </si>
  <si>
    <t>Услуги образования</t>
  </si>
  <si>
    <t>Услуги среднего образования</t>
  </si>
  <si>
    <t>Обучение в негосударственных общеобразовательных организациях, месяц</t>
  </si>
  <si>
    <t>Дополнительные занятия в государственных и муниципальных общеобразовательных организациях очной формы обучения, академический час</t>
  </si>
  <si>
    <t>Обучение в образовательных организациях среднего профессионального образования, семестр</t>
  </si>
  <si>
    <t>Услуги профессионального обучения</t>
  </si>
  <si>
    <t>Занятия на курсах иностранных языков, академический час</t>
  </si>
  <si>
    <t>Занятия на курсах профессионального обучения, академический час</t>
  </si>
  <si>
    <t>Начальный курс обучения вождению легкового автомобиля, курс</t>
  </si>
  <si>
    <t>Услуги высшего образования</t>
  </si>
  <si>
    <t>Обучение в негосударственных образовательных организациях высшего профессионального образования, семестр</t>
  </si>
  <si>
    <t>Обучение в государственных и муниципальных образовательных организациях высшего профессионального образования, семестр</t>
  </si>
  <si>
    <t>Услуги организаций культуры</t>
  </si>
  <si>
    <t>Кинотеатры, билет</t>
  </si>
  <si>
    <t>Театры, билет</t>
  </si>
  <si>
    <t>Музеи и выставки, билет</t>
  </si>
  <si>
    <t>Услуги в сфере зарубежного туризма</t>
  </si>
  <si>
    <t>Поездка на отдых в Турцию, поездка</t>
  </si>
  <si>
    <t>Поездка в Китай, поездка</t>
  </si>
  <si>
    <t>Поездка на отдых в Египет, поездка</t>
  </si>
  <si>
    <t>Поездка в Беларусь, поездка</t>
  </si>
  <si>
    <t>Поездки в страны Закавказья, поездка</t>
  </si>
  <si>
    <t>Поездки в отдельные страны Средней Азии, поездка</t>
  </si>
  <si>
    <t>Поездки в отдельные страны Юго-Восточной Азии, поездка</t>
  </si>
  <si>
    <t>Экскурсионные услуги</t>
  </si>
  <si>
    <t>Экскурсия автобусная, час</t>
  </si>
  <si>
    <t>Экскурсионные туры по России, поездка</t>
  </si>
  <si>
    <t>Поездка на отдых на Черноморское побережье России, поездка</t>
  </si>
  <si>
    <t>Речной круиз на территории России, поездка</t>
  </si>
  <si>
    <t>Санаторно-оздоровительные услуги</t>
  </si>
  <si>
    <t>Санаторий, день</t>
  </si>
  <si>
    <t>Дом отдыха, пансионат, день</t>
  </si>
  <si>
    <t>Медицинские услуги</t>
  </si>
  <si>
    <t>Первичный консультативный прием у врача специалиста, посещение</t>
  </si>
  <si>
    <t>Ультразвуковое исследование брюшной полости, исследование</t>
  </si>
  <si>
    <t>Диагностика на магнитно-резонансном или компьютерном томографе, услуга</t>
  </si>
  <si>
    <t>Гастроскопия (ФГДС, ЭГДС), услуга</t>
  </si>
  <si>
    <t>Физиотерапевтическое лечение, процедура</t>
  </si>
  <si>
    <t>Общий анализ крови, анализ</t>
  </si>
  <si>
    <t>Пребывание пациента в круглосуточном стационаре, койко-день</t>
  </si>
  <si>
    <t>Первичный консультативный осмотр больного у стоматолога, посещение</t>
  </si>
  <si>
    <t>Удаление зуба под местным обезболиванием, удаление</t>
  </si>
  <si>
    <t>Восстановление зуба пломбой, услуга</t>
  </si>
  <si>
    <t>Изготовление съёмного зубного протеза, протез</t>
  </si>
  <si>
    <t>Изготовление коронки, шт.</t>
  </si>
  <si>
    <t>Лечебный массаж, сеанс</t>
  </si>
  <si>
    <t>Услуги сиделок, час</t>
  </si>
  <si>
    <t>Ветеринарные услуги</t>
  </si>
  <si>
    <t>Клинический осмотр животного, посещение</t>
  </si>
  <si>
    <t>Прививка животного, шт.</t>
  </si>
  <si>
    <t>Услуги правового характера</t>
  </si>
  <si>
    <t>Удостоверение завещания в нотариальной конторе, услуга</t>
  </si>
  <si>
    <t>Оформление доверенности в нотариальной конторе, услуга</t>
  </si>
  <si>
    <t>Устная консультация юриста по семейным вопросам, консультация</t>
  </si>
  <si>
    <t>Услуги банков</t>
  </si>
  <si>
    <t>Плата за пользование потребительским кредитом (процентная ставка в стоимостном выражении), руб.</t>
  </si>
  <si>
    <t>Аренда индивидуального банковского сейфа, месяц</t>
  </si>
  <si>
    <t>Услуги страхования</t>
  </si>
  <si>
    <t>Годовая стоимость полиса добровольного страхования жилья от стандартных рисков, полис</t>
  </si>
  <si>
    <t>Годовая стоимость полиса добровольного страхования легкового автомобиля от стандартных рисков (КАСКО), полис</t>
  </si>
  <si>
    <t>Годовая стоимость полиса обязательного страхования гражданской ответственности владельцев транспортных средств (ОСАГО), полис</t>
  </si>
  <si>
    <t>Услуги физической культуры и спорта</t>
  </si>
  <si>
    <t>Занятия в плавательных бассейнах, месяц</t>
  </si>
  <si>
    <t>Клубная карта в фитнес-центр, месяц</t>
  </si>
  <si>
    <t>Посреднические и прочие услуги</t>
  </si>
  <si>
    <t>Повторное получение гербового документа в органах ЗАГС, документ</t>
  </si>
  <si>
    <t>Ксерокопирование документа, лист</t>
  </si>
  <si>
    <t>Пользование общественным туалетом, посещение</t>
  </si>
  <si>
    <t>Услуги в сфере туризма</t>
  </si>
  <si>
    <t>Услуги в сфере внутреннего туризма</t>
  </si>
  <si>
    <t>Материалы строительные, кроме сборных железобетонных конструкций и деталей</t>
  </si>
  <si>
    <t>АТХ A02 Препараты для лечения заболеваний, связанных с нарушением кислотности</t>
  </si>
  <si>
    <t>7930.АГ</t>
  </si>
  <si>
    <t>АТХ A03 Препараты для лечения функциональных нарушений ЖКТ</t>
  </si>
  <si>
    <t>7940.АГ</t>
  </si>
  <si>
    <t>АТХ A07 Противодиарейные, кишечные противовоспалительные и противомикробные препараты</t>
  </si>
  <si>
    <t>7950.АГ</t>
  </si>
  <si>
    <t>АТХ A09 Препараты, способствующие пищеварению (включая ферментные препараты)</t>
  </si>
  <si>
    <t>7960.АГ</t>
  </si>
  <si>
    <t>АТХ A11 Витамины</t>
  </si>
  <si>
    <t>7970.АГ</t>
  </si>
  <si>
    <t>АТХ B01 Антитромботические средства</t>
  </si>
  <si>
    <t>7980.АГ</t>
  </si>
  <si>
    <t>АТХ B05 Кровезаменители и перфузионные растворы</t>
  </si>
  <si>
    <t>7990.АГ</t>
  </si>
  <si>
    <t>АТХ C01 Препараты для лечения заболеваний сердца</t>
  </si>
  <si>
    <t>8000.АГ</t>
  </si>
  <si>
    <t>АТХ C03 Диуретики</t>
  </si>
  <si>
    <t>8010.АГ</t>
  </si>
  <si>
    <t>АТХ C05 Ангиопротекторы</t>
  </si>
  <si>
    <t>8020.АГ</t>
  </si>
  <si>
    <t>АТХ С07 Бета-адреноблокаторы</t>
  </si>
  <si>
    <t>8030.АГ</t>
  </si>
  <si>
    <t>АТХ C08 Блокаторы кальциевых каналов</t>
  </si>
  <si>
    <t>8040.АГ</t>
  </si>
  <si>
    <t>АТХ C09 Средства, действующие на ренин-ангиотензиновую систему</t>
  </si>
  <si>
    <t>8050.АГ</t>
  </si>
  <si>
    <t>АТХ C10 Гиполипидемические препараты</t>
  </si>
  <si>
    <t>8060.АГ</t>
  </si>
  <si>
    <t>АТХ D01 Противогрибковые препараты, применяемые в дерматологии</t>
  </si>
  <si>
    <t>8070.АГ</t>
  </si>
  <si>
    <t>АТХ D06 Антибиотики и химиотерапевтические средства для дерматологического применения</t>
  </si>
  <si>
    <t>8080.АГ</t>
  </si>
  <si>
    <t>АТХ D08 Антисептики и дезинфицирующие препараты</t>
  </si>
  <si>
    <t>8090.АГ</t>
  </si>
  <si>
    <t>АТХ J01 Антибактериальные препараты системного действия</t>
  </si>
  <si>
    <t>8100.АГ</t>
  </si>
  <si>
    <t>АТХ J05 Противовирусные препараты системного действия</t>
  </si>
  <si>
    <t>8110.АГ</t>
  </si>
  <si>
    <t>АТХ L03 Иммуностимуляторы</t>
  </si>
  <si>
    <t>8120.АГ</t>
  </si>
  <si>
    <t>АТХ M01 Противовоспалительные и противоревматические препараты</t>
  </si>
  <si>
    <t>8130.АГ</t>
  </si>
  <si>
    <t>АТХ М02 Препараты для местного применения при суставной и мышечной боли</t>
  </si>
  <si>
    <t>8140.АГ</t>
  </si>
  <si>
    <t>АТХ N02 Анальгетики</t>
  </si>
  <si>
    <t>8150.АГ</t>
  </si>
  <si>
    <t>АТХ N05 Психотропные средства</t>
  </si>
  <si>
    <t>8160.АГ</t>
  </si>
  <si>
    <t>АТХ R01 Назальные препараты</t>
  </si>
  <si>
    <t>8170.АГ</t>
  </si>
  <si>
    <t>АТХ R05 Противокашлевые препараты и средства для лечения простудных заболеваний</t>
  </si>
  <si>
    <t>8180.АГ</t>
  </si>
  <si>
    <t>АТХ R06 Антигистаминные средства системного действия</t>
  </si>
  <si>
    <t>8190.АГ</t>
  </si>
  <si>
    <t>АТХ S01 Офтальмологические препараты</t>
  </si>
  <si>
    <t>8191.АГ</t>
  </si>
  <si>
    <t>СТАТИСТИКА \ РЕГИОНАЛЬНАЯ СТАТИСТИКА \ КРАСНОЯРСКИЙ КРАЙ \ ЦЕНЫ, ИНФЛЯЦИЯ \
 ПОТРЕБИТЕЛЬСКИЕ ЦЕНЫ \ ИНДЕКСЫ ПОТРЕБИТЕЛЬСКИХ ЦЕН</t>
  </si>
  <si>
    <t xml:space="preserve">Управление Федеральной службы государственной статистики по Красноярскому краю, </t>
  </si>
  <si>
    <t>Республике Хакасия и Республике Тыва</t>
  </si>
  <si>
    <t>Индексы потребительских цен (тарифов) на товары и услуги
по Красноярскому краю в марте 2026 года</t>
  </si>
  <si>
    <t>Ацетилсалициловая кислота,  10 таблеток</t>
  </si>
  <si>
    <t>Индексы потребительских цен (тарифов) на товары и услуги
по Красноярскому краю в феврале 2026 года</t>
  </si>
  <si>
    <t>Поездка на отдых в ОАЭ, поездка</t>
  </si>
  <si>
    <t>Индексы потребительских цен (тарифов) на товары и услуги
по Красноярскому краю в январе 2026 года</t>
  </si>
  <si>
    <t>Жидкие средства для стирки,  л</t>
  </si>
  <si>
    <t>Индексы потребительских цен (тарифов) на товары и услуги
по Красноярскому краю в декабре 2025 года</t>
  </si>
  <si>
    <t>К декабрю  2024 года</t>
  </si>
  <si>
    <t>К соответ-ствующему месяцу
2024 года</t>
  </si>
  <si>
    <t>К соответ-ствующему периоду 
2024 года</t>
  </si>
  <si>
    <t>Икра лососевых рыб, отечественная, кг</t>
  </si>
  <si>
    <t>Креветки мороженые неразделанные, кг</t>
  </si>
  <si>
    <t>Сырки творожные, глазированные шоколадом, кг</t>
  </si>
  <si>
    <t>Вода минеральная и питьевая, л</t>
  </si>
  <si>
    <t>Костюм-двойка мужской из шерстяных, полушерстяных или смесовых тканей, шт.</t>
  </si>
  <si>
    <t>Рубашка верхняя мужская из хлопчатобумажных или смесовых тканей, шт.</t>
  </si>
  <si>
    <t>Пальто женское зимнее из шерстяных или полушерстяных тканей, шт.</t>
  </si>
  <si>
    <t>Пальто женское демисезонное из шерстяных или полушерстяных тканей, шт.</t>
  </si>
  <si>
    <t>Пиджак, жакет женский из шерстяных, полушерстяных или смесовых тканей, шт.</t>
  </si>
  <si>
    <t>Юбка женская из полушерстяных или смесовых тканей, шт.</t>
  </si>
  <si>
    <t>Брюки для детей школьного возраста из полушерстяных тканей, шт.</t>
  </si>
  <si>
    <t>Платье (платье-костюм, сарафан) для девочек школьного возраста из полушерстяных, смесовых тканей, шт.</t>
  </si>
  <si>
    <t>Юбка для девочек школьного возраста из полушерстяных тканей, шт.</t>
  </si>
  <si>
    <t>Дезинфицирующее средство для поверхностей, л</t>
  </si>
  <si>
    <t>Телефонный аппарат стационарный, шт.</t>
  </si>
  <si>
    <t>Санитарно-гигиеническая маска (медицинская), шт.</t>
  </si>
  <si>
    <t>Ацетилсалициловая кислота (Аспирин отечественный),  10 таблеток</t>
  </si>
  <si>
    <t>Дротаверин (Но-шпа), 100 таблеток</t>
  </si>
  <si>
    <t>Супрастин, 10 таблеток</t>
  </si>
  <si>
    <t>Цетрин, 10 таблеток</t>
  </si>
  <si>
    <t>Беталок ЗОК, 10 таблеток</t>
  </si>
  <si>
    <t>Верошпирон, 10 капсул (таблеток)</t>
  </si>
  <si>
    <t>Ингавирин, 10 капсул</t>
  </si>
  <si>
    <t>Гриппферон, 10 мл</t>
  </si>
  <si>
    <t>Ксилометазолин (Галазолин) 0,1%, 10 мл</t>
  </si>
  <si>
    <t>Перекись водорода, 3%, 100 мл</t>
  </si>
  <si>
    <t>Аскофен-П, 10 таблеток</t>
  </si>
  <si>
    <t>Метамизол натрия (Анальгин отечественный), 10 таблеток</t>
  </si>
  <si>
    <t>Гепариновая мазь, 25 г</t>
  </si>
  <si>
    <t>Кеторол Экспресс, 10 таблеток</t>
  </si>
  <si>
    <t>Трекрезан, 10 таблеток</t>
  </si>
  <si>
    <t>Канефрон Н, 60 таблеток</t>
  </si>
  <si>
    <t>Мукалтин, 10 таблеток</t>
  </si>
  <si>
    <t>Ингалипт, аэрозоль для местного применения, 30 мл</t>
  </si>
  <si>
    <t>Лизобакт, 10 таблеток</t>
  </si>
  <si>
    <t>Граммидин, 10 таблеток</t>
  </si>
  <si>
    <t>Ремонт брюк из всех видов тканей, один вид работы</t>
  </si>
  <si>
    <t>Ремонт телевизоров, один вид работы</t>
  </si>
  <si>
    <t>Ремонт холодильников всех марок, один вид работы</t>
  </si>
  <si>
    <t>Замена элементов питания в наручных часах, услуга</t>
  </si>
  <si>
    <t>Регулировка развала-схождения колес легкового автомобиля, один вид работы</t>
  </si>
  <si>
    <t>Рытье могилы, услуга</t>
  </si>
  <si>
    <t>Городской автомобильный  транспорт</t>
  </si>
  <si>
    <t>Предоставление междугородных телефонных соединений (разговоров) автоматическим способом на расстояние 601-1200 км, минута</t>
  </si>
  <si>
    <t>Предоставление междугородных телефонных соединений (разговоров) автоматическим способом на расстояние 1201-3000 км, минута</t>
  </si>
  <si>
    <t>Аренда индивидуального банковского сейфа, в расчете на месяц</t>
  </si>
  <si>
    <t>Индексы потребительских цен (тарифов) на товары и услуги
по Красноярскому краю в ноябре 2025 года</t>
  </si>
  <si>
    <t>Индексы потребительских цен (тарифов) на товары и услуги
по Красноярскому краю в октябре 2025 года</t>
  </si>
  <si>
    <t>Индексы потребительских цен (тарифов) на товары и услуги
по Красноярскому краю в сентябре 2025 года</t>
  </si>
  <si>
    <t>Индексы потребительских цен (тарифов) на товары и услуги
по Красноярскому краю в августе 2025 года</t>
  </si>
  <si>
    <t>Средние цены на отдельные потребительские товары (услуги),
наблюдаемые в рамках еженедельного мониторинга цен, 
по состоянию на 1 июня 2026 года</t>
  </si>
  <si>
    <t>Товар (услуга)</t>
  </si>
  <si>
    <t>Код товара (услуги)</t>
  </si>
  <si>
    <t>Цена текущей недели, рублей</t>
  </si>
  <si>
    <t>Индекс потребительских цен, в % к 25.05.2026</t>
  </si>
  <si>
    <t>04000000000 - Красноярский край</t>
  </si>
  <si>
    <t>Бензин автомобильный, л</t>
  </si>
  <si>
    <t>Плата за жилье в домах государственного и муниципального жилищных фондов, м2 общей площади</t>
  </si>
  <si>
    <t>Водоснабжение холодное и водоотведение, месяц с человека</t>
  </si>
  <si>
    <t>Водоснабжение горячее, месяц с человека</t>
  </si>
  <si>
    <t>Отопление, м2 общей площади</t>
  </si>
  <si>
    <t>Услуги по снабжению электроэнергией, в расчете за 100 кВт.ч</t>
  </si>
  <si>
    <t>04401000000 - Красноярск</t>
  </si>
  <si>
    <t>04403000000 - Ачинск</t>
  </si>
  <si>
    <t>04420000000 - Канск</t>
  </si>
  <si>
    <t>04422000000 - Лесосибирск</t>
  </si>
  <si>
    <t>04423000000 - Минусинск</t>
  </si>
  <si>
    <t>04429000000 - Норильск</t>
  </si>
  <si>
    <t>СТАТИСТИКА \ РЕГИОНАЛЬНАЯ СТАТИСТИКА \ КРАСНОЯРСКИЙ КРАЙ \ ЦЕНЫ, ИНФЛЯЦИЯ \
 ПОТРЕБИТЕЛЬСКИЕ ЦЕНЫ</t>
  </si>
  <si>
    <t>Средние цены на отдельные потребительские товары (услуги),
наблюдаемые в рамках еженедельного мониторинга цен, 
по состоянию на 25 мая 2026 года</t>
  </si>
  <si>
    <t>Индекс потребительских цен, в % к 18.05.2026</t>
  </si>
  <si>
    <t>Средние цены на отдельные потребительские товары (услуги),
наблюдаемые в рамках еженедельного мониторинга цен, 
по состоянию на 18 мая 2026 года</t>
  </si>
  <si>
    <t>Индекс потребительских цен, в % к 12.05.2026</t>
  </si>
  <si>
    <t>Средние цены на отдельные потребительские товары (услуги),
наблюдаемые в рамках еженедельного мониторинга цен, 
по состоянию на 12 мая 2026 года</t>
  </si>
  <si>
    <t>Индекс потребительских цен, в % к 04.05.2026</t>
  </si>
  <si>
    <t>Средние цены на отдельные потребительские товары (услуги),
наблюдаемые в рамках еженедельного мониторинга цен, 
по состоянию на 4 мая 2026 года</t>
  </si>
  <si>
    <t>Индекс потребительских цен, в % к 27.04.2026</t>
  </si>
  <si>
    <t>прошлый год</t>
  </si>
  <si>
    <t>Цена за единицу, рублей, с учетом корректировки на ИПЦ (июнь 2026 / август 2025), равный 1,0978</t>
  </si>
  <si>
    <t>Начальная (максимальная) цена договора: 132 123 766 (Сто тридцать два миллиона сто двадцать три тысячи семьсот шестьдесят шесть) рублей 70 копеек</t>
  </si>
  <si>
    <t>август 2025 г.</t>
  </si>
  <si>
    <t>сентябрь 2025 г.</t>
  </si>
  <si>
    <t>октябрь 2025 г.</t>
  </si>
  <si>
    <t>99,98 - 100 =</t>
  </si>
  <si>
    <t>100,52 - 100 =</t>
  </si>
  <si>
    <t>102,61 - 100 =</t>
  </si>
  <si>
    <t>105,23 - 100 =</t>
  </si>
  <si>
    <t>100,58 - 100 =</t>
  </si>
  <si>
    <t>101,01 - 100 =</t>
  </si>
  <si>
    <t>99,88 - 100 =</t>
  </si>
  <si>
    <t>98,79 - 100 =</t>
  </si>
  <si>
    <t>100,15 - 100 =</t>
  </si>
  <si>
    <t>100,53 - 100 =</t>
  </si>
  <si>
    <t>Начальная (максимальная) цена договора определена и обоснована Заказчиком, в соответствии с п.6.7.5. Положения о закупке ООО "ТАТ". Для определения и обоснования начальной (максимальной) цены договора направлены запросы трём потенциальным поставщикам о стоимости поставок топливно-энергетических ресурсов с учетом доставки в с.Хатанга (исх.№№277, 278 и 279 от 16.12.2025). В связи со спецификой территории Таймырского Долгано-Ненецкого муниципального района, а также учитывая сложную транспортную схему грузоперевозок, ежегодно на протяжении последних лет перевозка грузов в с.Хатанга и поселки сельского поселения Хатанга осуществлется надежным поставщиком в ограниченные сроки летней навигации. Коммерческих предложений предприятий, в ответ на запросы - не поступило, вследствие чего заказчиком использован метод сопоставимых рыночных цен (анализа рынка) прошлых периодов. Для приведения цен прошлых периодов к текущему уровню цен применен индекс потребительских цен на дизельное топливо по данным Управления Федеральной службы государственной статистики по Красноярскому краю, Республике Хакасия и Республике Тыва.</t>
  </si>
  <si>
    <r>
      <t>Цены пересчитывались по следующей формуле: К</t>
    </r>
    <r>
      <rPr>
        <vertAlign val="superscript"/>
        <sz val="10"/>
        <rFont val="Times New Roman"/>
        <family val="1"/>
        <charset val="204"/>
      </rPr>
      <t>пп</t>
    </r>
    <r>
      <rPr>
        <sz val="10"/>
        <rFont val="Times New Roman"/>
        <family val="1"/>
        <charset val="204"/>
      </rPr>
      <t xml:space="preserve"> = (100 + ∑tф (ИПЦt - 100))/100, где К</t>
    </r>
    <r>
      <rPr>
        <vertAlign val="superscript"/>
        <sz val="10"/>
        <rFont val="Times New Roman"/>
        <family val="1"/>
        <charset val="204"/>
      </rPr>
      <t>пп</t>
    </r>
    <r>
      <rPr>
        <sz val="10"/>
        <rFont val="Times New Roman"/>
        <family val="1"/>
        <charset val="204"/>
      </rPr>
      <t xml:space="preserve"> - коэффициент для перерасчета цен прошлых периодов к текущему уровню цен; t</t>
    </r>
    <r>
      <rPr>
        <vertAlign val="subscript"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 xml:space="preserve"> - срок формирования ценовой информации, используемой для расчета; t - месяц проведения расчетов НМЦК; ИПЦt - индекс потребительских цен на месяц в процентах к предыдущему месяцу, соответствующий месяцу в интервале от tф до t включительно, установленный Управлением Федеральной службы государственной статистики по Красноярскому краю, Республике Хакасия и Республике Тыва. В результате данного расчета был получен следующий коэффициент: К = ((100 + (99,98-100) + (100,52-100) + (102,61-100) + (105,23-100)+(100,58-100)+(101,01-100) +(99,88-100) + (100,5-100) + (98,79-100) + (100,15-100) + (100,53-100)) /100 =</t>
    </r>
    <r>
      <rPr>
        <b/>
        <sz val="10"/>
        <rFont val="Times New Roman"/>
        <family val="1"/>
        <charset val="204"/>
      </rPr>
      <t xml:space="preserve"> 9,78.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</si>
</sst>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#,##0.0000"/>
    <numFmt numFmtId="167" formatCode="0.000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12"/>
      <name val="Arial Cyr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name val="Arial Cyr"/>
      <charset val="204"/>
    </font>
    <font>
      <vertAlign val="subscript"/>
      <sz val="12"/>
      <name val="Arial Cyr"/>
      <charset val="204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i/>
      <sz val="8"/>
      <color theme="0" tint="-0.499984740745262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3" fillId="0" borderId="0"/>
    <xf numFmtId="0" fontId="17" fillId="0" borderId="0"/>
    <xf numFmtId="0" fontId="2" fillId="0" borderId="0"/>
    <xf numFmtId="9" fontId="17" fillId="0" borderId="0" applyFon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  <xf numFmtId="0" fontId="27" fillId="0" borderId="0"/>
    <xf numFmtId="0" fontId="27" fillId="0" borderId="0"/>
    <xf numFmtId="0" fontId="1" fillId="0" borderId="0"/>
    <xf numFmtId="43" fontId="17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wrapText="1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7" xfId="0" applyFont="1" applyBorder="1"/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/>
    <xf numFmtId="0" fontId="7" fillId="0" borderId="7" xfId="0" applyFont="1" applyBorder="1" applyAlignment="1">
      <alignment wrapText="1"/>
    </xf>
    <xf numFmtId="4" fontId="7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wrapText="1"/>
    </xf>
    <xf numFmtId="0" fontId="6" fillId="0" borderId="6" xfId="0" applyFont="1" applyBorder="1"/>
    <xf numFmtId="0" fontId="6" fillId="0" borderId="6" xfId="0" applyFont="1" applyBorder="1" applyAlignment="1">
      <alignment wrapText="1"/>
    </xf>
    <xf numFmtId="4" fontId="6" fillId="0" borderId="11" xfId="0" applyNumberFormat="1" applyFont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 applyAlignment="1">
      <alignment wrapText="1"/>
    </xf>
    <xf numFmtId="0" fontId="6" fillId="0" borderId="13" xfId="0" applyFont="1" applyBorder="1"/>
    <xf numFmtId="0" fontId="6" fillId="0" borderId="13" xfId="0" applyFont="1" applyBorder="1" applyAlignment="1">
      <alignment wrapText="1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5" fontId="0" fillId="0" borderId="0" xfId="0" applyNumberFormat="1"/>
    <xf numFmtId="165" fontId="7" fillId="0" borderId="2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0" fontId="6" fillId="0" borderId="11" xfId="0" applyFont="1" applyBorder="1"/>
    <xf numFmtId="0" fontId="6" fillId="0" borderId="11" xfId="0" applyFont="1" applyBorder="1" applyAlignment="1">
      <alignment wrapText="1"/>
    </xf>
    <xf numFmtId="4" fontId="7" fillId="0" borderId="2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4" fontId="6" fillId="0" borderId="24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28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wrapText="1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/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1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wrapText="1"/>
    </xf>
    <xf numFmtId="0" fontId="12" fillId="0" borderId="6" xfId="0" applyFont="1" applyBorder="1"/>
    <xf numFmtId="0" fontId="12" fillId="0" borderId="6" xfId="0" applyFont="1" applyBorder="1" applyAlignment="1">
      <alignment wrapText="1"/>
    </xf>
    <xf numFmtId="0" fontId="4" fillId="0" borderId="12" xfId="0" applyFont="1" applyBorder="1"/>
    <xf numFmtId="0" fontId="4" fillId="0" borderId="13" xfId="0" applyFont="1" applyBorder="1" applyAlignment="1">
      <alignment wrapText="1"/>
    </xf>
    <xf numFmtId="0" fontId="12" fillId="0" borderId="13" xfId="0" applyFont="1" applyBorder="1"/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164" fontId="12" fillId="0" borderId="7" xfId="0" applyNumberFormat="1" applyFont="1" applyBorder="1" applyAlignment="1">
      <alignment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12" fillId="0" borderId="11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vertical="center"/>
    </xf>
    <xf numFmtId="164" fontId="4" fillId="0" borderId="29" xfId="0" applyNumberFormat="1" applyFont="1" applyBorder="1" applyAlignment="1">
      <alignment vertical="center"/>
    </xf>
    <xf numFmtId="164" fontId="12" fillId="0" borderId="2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vertical="center"/>
    </xf>
    <xf numFmtId="164" fontId="0" fillId="0" borderId="0" xfId="0" applyNumberFormat="1"/>
    <xf numFmtId="164" fontId="12" fillId="0" borderId="0" xfId="0" applyNumberFormat="1" applyFont="1"/>
    <xf numFmtId="4" fontId="15" fillId="0" borderId="7" xfId="0" applyNumberFormat="1" applyFont="1" applyFill="1" applyBorder="1" applyAlignment="1">
      <alignment horizontal="center" vertical="center" wrapText="1"/>
    </xf>
    <xf numFmtId="0" fontId="0" fillId="0" borderId="0" xfId="0" applyFont="1"/>
    <xf numFmtId="167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4" fillId="0" borderId="0" xfId="0" applyFont="1" applyAlignment="1">
      <alignment horizontal="left" wrapText="1"/>
    </xf>
    <xf numFmtId="0" fontId="0" fillId="0" borderId="0" xfId="0" applyFont="1" applyFill="1"/>
    <xf numFmtId="167" fontId="0" fillId="0" borderId="0" xfId="0" applyNumberFormat="1" applyFont="1" applyFill="1" applyAlignment="1">
      <alignment horizontal="center"/>
    </xf>
    <xf numFmtId="2" fontId="0" fillId="0" borderId="0" xfId="0" applyNumberFormat="1" applyFont="1" applyFill="1"/>
    <xf numFmtId="0" fontId="0" fillId="0" borderId="3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4" fontId="14" fillId="0" borderId="0" xfId="0" applyNumberFormat="1" applyFont="1" applyFill="1" applyAlignment="1">
      <alignment horizontal="right"/>
    </xf>
    <xf numFmtId="0" fontId="14" fillId="0" borderId="0" xfId="0" applyFont="1" applyFill="1"/>
    <xf numFmtId="0" fontId="14" fillId="0" borderId="6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/>
    <xf numFmtId="0" fontId="15" fillId="0" borderId="15" xfId="0" applyFont="1" applyFill="1" applyBorder="1"/>
    <xf numFmtId="4" fontId="15" fillId="0" borderId="7" xfId="0" applyNumberFormat="1" applyFont="1" applyFill="1" applyBorder="1" applyAlignment="1">
      <alignment horizontal="center" vertical="center"/>
    </xf>
    <xf numFmtId="165" fontId="15" fillId="0" borderId="7" xfId="0" applyNumberFormat="1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4" fontId="0" fillId="0" borderId="0" xfId="0" applyNumberFormat="1" applyFont="1" applyFill="1"/>
    <xf numFmtId="166" fontId="0" fillId="0" borderId="0" xfId="0" applyNumberFormat="1" applyFont="1" applyFill="1"/>
    <xf numFmtId="0" fontId="14" fillId="0" borderId="0" xfId="0" applyFont="1" applyFill="1" applyBorder="1" applyAlignment="1">
      <alignment horizontal="left" wrapText="1"/>
    </xf>
    <xf numFmtId="14" fontId="14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8" fillId="0" borderId="0" xfId="2" applyFont="1"/>
    <xf numFmtId="167" fontId="18" fillId="0" borderId="0" xfId="2" applyNumberFormat="1" applyFont="1"/>
    <xf numFmtId="0" fontId="18" fillId="0" borderId="0" xfId="2" applyFont="1" applyAlignment="1">
      <alignment horizontal="left"/>
    </xf>
    <xf numFmtId="0" fontId="19" fillId="0" borderId="0" xfId="0" applyFont="1" applyFill="1" applyBorder="1" applyAlignment="1">
      <alignment horizontal="right" vertical="top" wrapText="1"/>
    </xf>
    <xf numFmtId="0" fontId="18" fillId="0" borderId="0" xfId="2" applyFont="1" applyAlignment="1"/>
    <xf numFmtId="0" fontId="17" fillId="0" borderId="0" xfId="2" applyAlignment="1"/>
    <xf numFmtId="0" fontId="0" fillId="0" borderId="0" xfId="0" applyFill="1" applyBorder="1" applyAlignment="1">
      <alignment horizontal="left" vertical="top"/>
    </xf>
    <xf numFmtId="0" fontId="1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15" fillId="0" borderId="0" xfId="0" applyNumberFormat="1" applyFont="1" applyFill="1" applyBorder="1" applyAlignment="1">
      <alignment horizontal="center" vertical="top" wrapText="1"/>
    </xf>
    <xf numFmtId="0" fontId="22" fillId="0" borderId="0" xfId="5" applyFont="1"/>
    <xf numFmtId="2" fontId="22" fillId="0" borderId="0" xfId="5" applyNumberFormat="1" applyFont="1"/>
    <xf numFmtId="0" fontId="1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5" fillId="0" borderId="0" xfId="0" applyFont="1" applyFill="1" applyBorder="1" applyAlignment="1"/>
    <xf numFmtId="0" fontId="0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4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7" fillId="0" borderId="0" xfId="2" applyAlignment="1">
      <alignment horizontal="left"/>
    </xf>
    <xf numFmtId="2" fontId="17" fillId="0" borderId="0" xfId="2" applyNumberFormat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center" vertical="center" wrapText="1"/>
    </xf>
    <xf numFmtId="17" fontId="22" fillId="0" borderId="0" xfId="5" applyNumberFormat="1" applyFont="1"/>
    <xf numFmtId="2" fontId="24" fillId="0" borderId="0" xfId="5" applyNumberFormat="1" applyFont="1"/>
    <xf numFmtId="14" fontId="22" fillId="0" borderId="0" xfId="5" applyNumberFormat="1" applyFont="1"/>
    <xf numFmtId="0" fontId="27" fillId="0" borderId="0" xfId="8"/>
    <xf numFmtId="0" fontId="30" fillId="0" borderId="30" xfId="7" applyFont="1" applyBorder="1" applyAlignment="1">
      <alignment horizontal="center" vertical="center" wrapText="1"/>
    </xf>
    <xf numFmtId="0" fontId="30" fillId="0" borderId="0" xfId="7" applyFont="1" applyAlignment="1">
      <alignment horizontal="center" vertical="center" wrapText="1"/>
    </xf>
    <xf numFmtId="2" fontId="30" fillId="0" borderId="0" xfId="7" applyNumberFormat="1" applyFont="1" applyAlignment="1">
      <alignment horizontal="center" vertical="center" wrapText="1"/>
    </xf>
    <xf numFmtId="0" fontId="31" fillId="0" borderId="7" xfId="7" applyFont="1" applyBorder="1" applyAlignment="1">
      <alignment horizontal="center" vertical="center" wrapText="1"/>
    </xf>
    <xf numFmtId="2" fontId="31" fillId="2" borderId="7" xfId="7" applyNumberFormat="1" applyFont="1" applyFill="1" applyBorder="1" applyAlignment="1">
      <alignment horizontal="center" vertical="center" wrapText="1"/>
    </xf>
    <xf numFmtId="49" fontId="30" fillId="0" borderId="18" xfId="7" applyNumberFormat="1" applyFont="1" applyBorder="1" applyAlignment="1">
      <alignment horizontal="left" vertical="top" wrapText="1"/>
    </xf>
    <xf numFmtId="0" fontId="30" fillId="0" borderId="36" xfId="7" applyFont="1" applyBorder="1" applyAlignment="1">
      <alignment horizontal="center" vertical="center"/>
    </xf>
    <xf numFmtId="2" fontId="30" fillId="0" borderId="0" xfId="7" applyNumberFormat="1" applyFont="1" applyAlignment="1">
      <alignment horizontal="right" vertical="center"/>
    </xf>
    <xf numFmtId="2" fontId="30" fillId="0" borderId="37" xfId="7" applyNumberFormat="1" applyFont="1" applyBorder="1" applyAlignment="1">
      <alignment horizontal="right" vertical="center"/>
    </xf>
    <xf numFmtId="49" fontId="30" fillId="0" borderId="39" xfId="7" applyNumberFormat="1" applyFont="1" applyBorder="1" applyAlignment="1">
      <alignment horizontal="left" vertical="top" wrapText="1"/>
    </xf>
    <xf numFmtId="0" fontId="30" fillId="0" borderId="0" xfId="7" applyFont="1" applyAlignment="1">
      <alignment horizontal="center" vertical="center"/>
    </xf>
    <xf numFmtId="2" fontId="30" fillId="0" borderId="40" xfId="7" applyNumberFormat="1" applyFont="1" applyBorder="1" applyAlignment="1">
      <alignment horizontal="right" vertical="center"/>
    </xf>
    <xf numFmtId="49" fontId="32" fillId="0" borderId="39" xfId="7" applyNumberFormat="1" applyFont="1" applyBorder="1" applyAlignment="1">
      <alignment horizontal="left" vertical="top" wrapText="1"/>
    </xf>
    <xf numFmtId="0" fontId="32" fillId="0" borderId="0" xfId="7" applyFont="1" applyAlignment="1">
      <alignment horizontal="center" vertical="center"/>
    </xf>
    <xf numFmtId="2" fontId="32" fillId="0" borderId="0" xfId="7" applyNumberFormat="1" applyFont="1" applyAlignment="1">
      <alignment horizontal="right" vertical="center"/>
    </xf>
    <xf numFmtId="2" fontId="32" fillId="0" borderId="40" xfId="7" applyNumberFormat="1" applyFont="1" applyBorder="1" applyAlignment="1">
      <alignment horizontal="right" vertical="center"/>
    </xf>
    <xf numFmtId="1" fontId="30" fillId="0" borderId="0" xfId="7" applyNumberFormat="1" applyFont="1" applyAlignment="1">
      <alignment horizontal="center" vertical="center"/>
    </xf>
    <xf numFmtId="2" fontId="32" fillId="3" borderId="0" xfId="7" applyNumberFormat="1" applyFont="1" applyFill="1" applyAlignment="1">
      <alignment horizontal="right" vertical="center"/>
    </xf>
    <xf numFmtId="49" fontId="30" fillId="0" borderId="24" xfId="7" applyNumberFormat="1" applyFont="1" applyBorder="1" applyAlignment="1">
      <alignment horizontal="left" vertical="top" wrapText="1"/>
    </xf>
    <xf numFmtId="1" fontId="30" fillId="0" borderId="30" xfId="7" applyNumberFormat="1" applyFont="1" applyBorder="1" applyAlignment="1">
      <alignment horizontal="center" vertical="center"/>
    </xf>
    <xf numFmtId="2" fontId="30" fillId="0" borderId="30" xfId="7" applyNumberFormat="1" applyFont="1" applyBorder="1" applyAlignment="1">
      <alignment horizontal="right" vertical="center"/>
    </xf>
    <xf numFmtId="2" fontId="30" fillId="0" borderId="38" xfId="7" applyNumberFormat="1" applyFont="1" applyBorder="1" applyAlignment="1">
      <alignment horizontal="right" vertical="center"/>
    </xf>
    <xf numFmtId="2" fontId="27" fillId="0" borderId="0" xfId="8" applyNumberFormat="1"/>
    <xf numFmtId="0" fontId="31" fillId="2" borderId="7" xfId="7" applyFont="1" applyFill="1" applyBorder="1" applyAlignment="1">
      <alignment horizontal="center" vertical="center" wrapText="1"/>
    </xf>
    <xf numFmtId="2" fontId="30" fillId="0" borderId="36" xfId="7" applyNumberFormat="1" applyFont="1" applyBorder="1" applyAlignment="1">
      <alignment horizontal="right" vertical="center"/>
    </xf>
    <xf numFmtId="0" fontId="34" fillId="0" borderId="0" xfId="8" applyFont="1"/>
    <xf numFmtId="49" fontId="35" fillId="0" borderId="0" xfId="7" applyNumberFormat="1" applyFont="1" applyAlignment="1">
      <alignment horizontal="left" vertical="top" wrapText="1"/>
    </xf>
    <xf numFmtId="0" fontId="35" fillId="0" borderId="0" xfId="7" applyFont="1" applyAlignment="1">
      <alignment horizontal="center" vertical="center" wrapText="1"/>
    </xf>
    <xf numFmtId="49" fontId="35" fillId="0" borderId="18" xfId="7" applyNumberFormat="1" applyFont="1" applyBorder="1" applyAlignment="1">
      <alignment horizontal="left" vertical="top" wrapText="1"/>
    </xf>
    <xf numFmtId="49" fontId="35" fillId="0" borderId="39" xfId="7" applyNumberFormat="1" applyFont="1" applyBorder="1" applyAlignment="1">
      <alignment horizontal="left" vertical="top" wrapText="1"/>
    </xf>
    <xf numFmtId="49" fontId="31" fillId="0" borderId="39" xfId="7" applyNumberFormat="1" applyFont="1" applyBorder="1" applyAlignment="1">
      <alignment horizontal="left" vertical="top" wrapText="1"/>
    </xf>
    <xf numFmtId="0" fontId="31" fillId="0" borderId="0" xfId="7" applyFont="1" applyAlignment="1">
      <alignment horizontal="center" vertical="center" wrapText="1"/>
    </xf>
    <xf numFmtId="49" fontId="35" fillId="0" borderId="0" xfId="7" applyNumberFormat="1" applyFont="1" applyAlignment="1">
      <alignment horizontal="center" vertical="center" wrapText="1"/>
    </xf>
    <xf numFmtId="49" fontId="35" fillId="0" borderId="24" xfId="7" applyNumberFormat="1" applyFont="1" applyBorder="1" applyAlignment="1">
      <alignment horizontal="left" vertical="top" wrapText="1"/>
    </xf>
    <xf numFmtId="0" fontId="35" fillId="0" borderId="30" xfId="7" applyFont="1" applyBorder="1" applyAlignment="1">
      <alignment horizontal="center" vertical="center" wrapText="1"/>
    </xf>
    <xf numFmtId="0" fontId="36" fillId="0" borderId="0" xfId="8" applyFont="1"/>
    <xf numFmtId="4" fontId="22" fillId="0" borderId="0" xfId="5" applyNumberFormat="1" applyFont="1"/>
    <xf numFmtId="0" fontId="1" fillId="0" borderId="0" xfId="9"/>
    <xf numFmtId="2" fontId="32" fillId="0" borderId="7" xfId="7" applyNumberFormat="1" applyFont="1" applyBorder="1" applyAlignment="1">
      <alignment horizontal="center" vertical="center" wrapText="1"/>
    </xf>
    <xf numFmtId="49" fontId="30" fillId="0" borderId="18" xfId="7" applyNumberFormat="1" applyFont="1" applyBorder="1" applyAlignment="1">
      <alignment vertical="top" wrapText="1"/>
    </xf>
    <xf numFmtId="49" fontId="30" fillId="0" borderId="36" xfId="7" applyNumberFormat="1" applyFont="1" applyBorder="1" applyAlignment="1">
      <alignment vertical="top" wrapText="1"/>
    </xf>
    <xf numFmtId="49" fontId="30" fillId="0" borderId="37" xfId="7" applyNumberFormat="1" applyFont="1" applyBorder="1" applyAlignment="1">
      <alignment vertical="top" wrapText="1"/>
    </xf>
    <xf numFmtId="2" fontId="1" fillId="0" borderId="0" xfId="9" applyNumberFormat="1"/>
    <xf numFmtId="49" fontId="32" fillId="3" borderId="39" xfId="7" applyNumberFormat="1" applyFont="1" applyFill="1" applyBorder="1" applyAlignment="1">
      <alignment horizontal="left" vertical="top" wrapText="1"/>
    </xf>
    <xf numFmtId="0" fontId="32" fillId="3" borderId="0" xfId="7" applyFont="1" applyFill="1" applyAlignment="1">
      <alignment horizontal="center" vertical="center"/>
    </xf>
    <xf numFmtId="2" fontId="32" fillId="3" borderId="40" xfId="7" applyNumberFormat="1" applyFont="1" applyFill="1" applyBorder="1" applyAlignment="1">
      <alignment horizontal="right" vertical="center"/>
    </xf>
    <xf numFmtId="49" fontId="30" fillId="0" borderId="39" xfId="7" applyNumberFormat="1" applyFont="1" applyBorder="1" applyAlignment="1">
      <alignment vertical="top" wrapText="1"/>
    </xf>
    <xf numFmtId="49" fontId="30" fillId="0" borderId="0" xfId="7" applyNumberFormat="1" applyFont="1" applyAlignment="1">
      <alignment vertical="top" wrapText="1"/>
    </xf>
    <xf numFmtId="49" fontId="30" fillId="0" borderId="40" xfId="7" applyNumberFormat="1" applyFont="1" applyBorder="1" applyAlignment="1">
      <alignment vertical="top" wrapText="1"/>
    </xf>
    <xf numFmtId="167" fontId="1" fillId="0" borderId="0" xfId="9" applyNumberFormat="1"/>
    <xf numFmtId="49" fontId="32" fillId="0" borderId="24" xfId="7" applyNumberFormat="1" applyFont="1" applyBorder="1" applyAlignment="1">
      <alignment horizontal="left" vertical="top" wrapText="1"/>
    </xf>
    <xf numFmtId="0" fontId="32" fillId="0" borderId="30" xfId="7" applyFont="1" applyBorder="1" applyAlignment="1">
      <alignment horizontal="center" vertical="center"/>
    </xf>
    <xf numFmtId="2" fontId="32" fillId="0" borderId="30" xfId="7" applyNumberFormat="1" applyFont="1" applyBorder="1" applyAlignment="1">
      <alignment horizontal="right" vertical="center"/>
    </xf>
    <xf numFmtId="2" fontId="32" fillId="0" borderId="38" xfId="7" applyNumberFormat="1" applyFont="1" applyBorder="1" applyAlignment="1">
      <alignment horizontal="right" vertical="center"/>
    </xf>
    <xf numFmtId="0" fontId="1" fillId="3" borderId="0" xfId="9" applyFill="1"/>
    <xf numFmtId="10" fontId="0" fillId="0" borderId="0" xfId="4" applyNumberFormat="1" applyFont="1" applyFill="1" applyAlignment="1">
      <alignment vertical="center"/>
    </xf>
    <xf numFmtId="4" fontId="0" fillId="0" borderId="0" xfId="4" applyNumberFormat="1" applyFont="1" applyFill="1" applyAlignment="1">
      <alignment horizontal="center" vertical="center"/>
    </xf>
    <xf numFmtId="4" fontId="0" fillId="0" borderId="0" xfId="0" applyNumberFormat="1" applyFont="1"/>
    <xf numFmtId="0" fontId="0" fillId="0" borderId="0" xfId="0" applyFont="1" applyAlignment="1">
      <alignment horizontal="center" vertical="center" wrapText="1"/>
    </xf>
    <xf numFmtId="10" fontId="0" fillId="0" borderId="0" xfId="4" applyNumberFormat="1" applyFont="1"/>
    <xf numFmtId="4" fontId="17" fillId="0" borderId="0" xfId="2" applyNumberFormat="1" applyAlignment="1">
      <alignment horizontal="left"/>
    </xf>
    <xf numFmtId="43" fontId="0" fillId="0" borderId="0" xfId="10" applyFont="1" applyFill="1"/>
    <xf numFmtId="0" fontId="8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wrapText="1"/>
    </xf>
    <xf numFmtId="0" fontId="7" fillId="0" borderId="33" xfId="0" applyFont="1" applyBorder="1" applyAlignment="1">
      <alignment horizontal="left" wrapText="1"/>
    </xf>
    <xf numFmtId="0" fontId="10" fillId="0" borderId="30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4" fillId="0" borderId="7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14" fontId="14" fillId="0" borderId="15" xfId="0" applyNumberFormat="1" applyFont="1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35" xfId="0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4" fontId="15" fillId="0" borderId="15" xfId="0" applyNumberFormat="1" applyFont="1" applyFill="1" applyBorder="1" applyAlignment="1">
      <alignment horizontal="center" vertical="center" wrapText="1"/>
    </xf>
    <xf numFmtId="4" fontId="15" fillId="0" borderId="3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14" fillId="0" borderId="15" xfId="0" applyFont="1" applyFill="1" applyBorder="1" applyAlignment="1"/>
    <xf numFmtId="0" fontId="0" fillId="0" borderId="35" xfId="0" applyFill="1" applyBorder="1" applyAlignment="1"/>
    <xf numFmtId="0" fontId="14" fillId="0" borderId="18" xfId="0" applyFont="1" applyFill="1" applyBorder="1" applyAlignment="1">
      <alignment horizontal="left" vertical="top" wrapText="1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4" fontId="15" fillId="0" borderId="6" xfId="0" applyNumberFormat="1" applyFont="1" applyFill="1" applyBorder="1" applyAlignment="1">
      <alignment horizontal="center" vertical="center" wrapText="1"/>
    </xf>
    <xf numFmtId="4" fontId="15" fillId="0" borderId="10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center" vertical="center" wrapText="1"/>
    </xf>
    <xf numFmtId="14" fontId="33" fillId="0" borderId="0" xfId="8" applyNumberFormat="1" applyFont="1" applyAlignment="1">
      <alignment horizontal="right"/>
    </xf>
    <xf numFmtId="0" fontId="33" fillId="0" borderId="0" xfId="8" applyFont="1" applyAlignment="1">
      <alignment horizontal="right"/>
    </xf>
    <xf numFmtId="0" fontId="28" fillId="0" borderId="0" xfId="7" applyFont="1" applyAlignment="1">
      <alignment horizontal="center" vertical="center" wrapText="1"/>
    </xf>
    <xf numFmtId="0" fontId="29" fillId="0" borderId="0" xfId="7" applyFont="1" applyAlignment="1">
      <alignment horizontal="center" vertical="center" wrapText="1"/>
    </xf>
    <xf numFmtId="0" fontId="33" fillId="0" borderId="0" xfId="8" applyFont="1" applyAlignment="1">
      <alignment horizontal="right" wrapText="1"/>
    </xf>
    <xf numFmtId="0" fontId="28" fillId="0" borderId="30" xfId="7" applyFont="1" applyBorder="1" applyAlignment="1">
      <alignment horizontal="center" vertical="center" wrapText="1"/>
    </xf>
    <xf numFmtId="0" fontId="33" fillId="0" borderId="0" xfId="9" applyFont="1" applyAlignment="1">
      <alignment horizontal="right" wrapText="1"/>
    </xf>
    <xf numFmtId="0" fontId="33" fillId="0" borderId="0" xfId="9" applyFont="1" applyAlignment="1">
      <alignment horizontal="right"/>
    </xf>
    <xf numFmtId="14" fontId="33" fillId="0" borderId="0" xfId="9" applyNumberFormat="1" applyFont="1" applyAlignment="1">
      <alignment horizontal="right"/>
    </xf>
  </cellXfs>
  <cellStyles count="11">
    <cellStyle name="Normal" xfId="7"/>
    <cellStyle name="Гиперссылка 2" xfId="6"/>
    <cellStyle name="Обычный" xfId="0" builtinId="0"/>
    <cellStyle name="Обычный 2" xfId="2"/>
    <cellStyle name="Обычный 3" xfId="3"/>
    <cellStyle name="Обычный 4" xfId="5"/>
    <cellStyle name="Обычный 5" xfId="8"/>
    <cellStyle name="Обычный 6" xfId="9"/>
    <cellStyle name="Процентный" xfId="4" builtinId="5"/>
    <cellStyle name="Стиль 1" xfId="1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289698</xdr:colOff>
      <xdr:row>1</xdr:row>
      <xdr:rowOff>152401</xdr:rowOff>
    </xdr:from>
    <xdr:to>
      <xdr:col>19</xdr:col>
      <xdr:colOff>56118</xdr:colOff>
      <xdr:row>9</xdr:row>
      <xdr:rowOff>200025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E454DE1B-8CEC-46D5-B458-2933C536B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6323" y="390526"/>
          <a:ext cx="4814670" cy="29432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103</xdr:row>
      <xdr:rowOff>123825</xdr:rowOff>
    </xdr:from>
    <xdr:to>
      <xdr:col>16</xdr:col>
      <xdr:colOff>94359</xdr:colOff>
      <xdr:row>114</xdr:row>
      <xdr:rowOff>152174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6F4575F9-5461-4068-A7B1-93B6F4909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5075" y="20793075"/>
          <a:ext cx="7123809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123825</xdr:rowOff>
    </xdr:from>
    <xdr:to>
      <xdr:col>12</xdr:col>
      <xdr:colOff>703375</xdr:colOff>
      <xdr:row>66</xdr:row>
      <xdr:rowOff>85017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B71D4A3-0553-430D-9F18-5B12748D7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706100"/>
          <a:ext cx="11800000" cy="56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103</xdr:row>
      <xdr:rowOff>123825</xdr:rowOff>
    </xdr:from>
    <xdr:to>
      <xdr:col>14</xdr:col>
      <xdr:colOff>329309</xdr:colOff>
      <xdr:row>114</xdr:row>
      <xdr:rowOff>152174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471D2601-C89A-4454-8325-FFF402210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22783800"/>
          <a:ext cx="7123809" cy="1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workbookViewId="0">
      <selection activeCell="E6" sqref="E6"/>
    </sheetView>
  </sheetViews>
  <sheetFormatPr defaultRowHeight="12.5" x14ac:dyDescent="0.25"/>
  <cols>
    <col min="1" max="1" width="4.1796875" customWidth="1"/>
    <col min="2" max="2" width="14.26953125" customWidth="1"/>
    <col min="3" max="3" width="10.7265625" customWidth="1"/>
    <col min="4" max="4" width="36.1796875" customWidth="1"/>
    <col min="5" max="5" width="10.81640625" style="38" bestFit="1" customWidth="1"/>
    <col min="6" max="6" width="13.54296875" customWidth="1"/>
    <col min="7" max="7" width="15.54296875" bestFit="1" customWidth="1"/>
    <col min="8" max="8" width="11.1796875" style="38" customWidth="1"/>
    <col min="9" max="9" width="11.7265625" customWidth="1"/>
    <col min="10" max="10" width="15.54296875" bestFit="1" customWidth="1"/>
  </cols>
  <sheetData>
    <row r="1" spans="1:10" ht="27.25" customHeight="1" x14ac:dyDescent="0.25">
      <c r="A1" s="233" t="s">
        <v>61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13" thickBot="1" x14ac:dyDescent="0.3">
      <c r="B2" s="1"/>
      <c r="D2" s="1"/>
    </row>
    <row r="3" spans="1:10" ht="52.5" x14ac:dyDescent="0.25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5" customHeight="1" x14ac:dyDescent="0.25">
      <c r="A4" s="236">
        <v>1</v>
      </c>
      <c r="B4" s="239" t="s">
        <v>2</v>
      </c>
      <c r="C4" s="234" t="s">
        <v>23</v>
      </c>
      <c r="D4" s="14" t="s">
        <v>56</v>
      </c>
      <c r="E4" s="44">
        <v>202</v>
      </c>
      <c r="F4" s="15">
        <v>1374.11</v>
      </c>
      <c r="G4" s="15">
        <f>E4*F4</f>
        <v>277570.21999999997</v>
      </c>
      <c r="H4" s="40">
        <v>202</v>
      </c>
      <c r="I4" s="15">
        <f>F4*1.125</f>
        <v>1545.87</v>
      </c>
      <c r="J4" s="16">
        <f>H4*I4</f>
        <v>312265.74</v>
      </c>
    </row>
    <row r="5" spans="1:10" ht="35.25" customHeight="1" x14ac:dyDescent="0.25">
      <c r="A5" s="237"/>
      <c r="B5" s="240"/>
      <c r="C5" s="240"/>
      <c r="D5" s="14" t="s">
        <v>57</v>
      </c>
      <c r="E5" s="44">
        <v>27</v>
      </c>
      <c r="F5" s="15">
        <v>1374.11</v>
      </c>
      <c r="G5" s="15">
        <f>E5*F5</f>
        <v>37100.97</v>
      </c>
      <c r="H5" s="40">
        <v>27</v>
      </c>
      <c r="I5" s="15">
        <f>F5*1.125</f>
        <v>1545.87</v>
      </c>
      <c r="J5" s="16">
        <f>H5*I5</f>
        <v>41738.49</v>
      </c>
    </row>
    <row r="6" spans="1:10" ht="35.25" customHeight="1" x14ac:dyDescent="0.25">
      <c r="A6" s="237"/>
      <c r="B6" s="240"/>
      <c r="C6" s="240"/>
      <c r="D6" s="51" t="s">
        <v>62</v>
      </c>
      <c r="E6" s="50">
        <v>97</v>
      </c>
      <c r="F6" s="15">
        <v>1374.11</v>
      </c>
      <c r="G6" s="15">
        <f>E6*F6</f>
        <v>133288.67000000001</v>
      </c>
      <c r="H6" s="50">
        <v>97</v>
      </c>
      <c r="I6" s="15">
        <f>F6*1.125</f>
        <v>1545.87</v>
      </c>
      <c r="J6" s="16">
        <f>H6*I6</f>
        <v>149949.39000000001</v>
      </c>
    </row>
    <row r="7" spans="1:10" ht="29.25" customHeight="1" x14ac:dyDescent="0.25">
      <c r="A7" s="237"/>
      <c r="B7" s="240"/>
      <c r="C7" s="235"/>
      <c r="D7" s="14" t="s">
        <v>24</v>
      </c>
      <c r="E7" s="44">
        <v>590</v>
      </c>
      <c r="F7" s="15">
        <v>1374.11</v>
      </c>
      <c r="G7" s="15">
        <f>E7*F7</f>
        <v>810724.9</v>
      </c>
      <c r="H7" s="40">
        <v>590</v>
      </c>
      <c r="I7" s="15">
        <f>F7*1.125</f>
        <v>1545.87</v>
      </c>
      <c r="J7" s="16">
        <f>H7*I7</f>
        <v>912063.3</v>
      </c>
    </row>
    <row r="8" spans="1:10" x14ac:dyDescent="0.25">
      <c r="A8" s="237"/>
      <c r="B8" s="240"/>
      <c r="C8" s="19" t="s">
        <v>3</v>
      </c>
      <c r="D8" s="14"/>
      <c r="E8" s="45">
        <f>SUM(E4:E7)</f>
        <v>916</v>
      </c>
      <c r="F8" s="15"/>
      <c r="G8" s="23">
        <f>SUM(G4:G7)</f>
        <v>1258684.76</v>
      </c>
      <c r="H8" s="41">
        <f>SUM(H4:H7)</f>
        <v>916</v>
      </c>
      <c r="I8" s="15"/>
      <c r="J8" s="35">
        <f>SUM(J4:J7)</f>
        <v>1416016.92</v>
      </c>
    </row>
    <row r="9" spans="1:10" ht="35.25" customHeight="1" x14ac:dyDescent="0.25">
      <c r="A9" s="237"/>
      <c r="B9" s="240"/>
      <c r="C9" s="234" t="s">
        <v>4</v>
      </c>
      <c r="D9" s="14" t="s">
        <v>56</v>
      </c>
      <c r="E9" s="44">
        <v>731</v>
      </c>
      <c r="F9" s="15">
        <v>2573.8000000000002</v>
      </c>
      <c r="G9" s="15">
        <f>E9*F9</f>
        <v>1881447.8</v>
      </c>
      <c r="H9" s="40">
        <v>926</v>
      </c>
      <c r="I9" s="15">
        <f>F9*1.125</f>
        <v>2895.53</v>
      </c>
      <c r="J9" s="16">
        <f>H9*I9</f>
        <v>2681260.7799999998</v>
      </c>
    </row>
    <row r="10" spans="1:10" ht="36" customHeight="1" x14ac:dyDescent="0.25">
      <c r="A10" s="237"/>
      <c r="B10" s="240"/>
      <c r="C10" s="240"/>
      <c r="D10" s="14" t="s">
        <v>58</v>
      </c>
      <c r="E10" s="44">
        <v>100</v>
      </c>
      <c r="F10" s="15">
        <v>2573.8000000000002</v>
      </c>
      <c r="G10" s="15">
        <f>E10*F10</f>
        <v>257380</v>
      </c>
      <c r="H10" s="40">
        <v>100</v>
      </c>
      <c r="I10" s="15">
        <f>F10*1.125</f>
        <v>2895.53</v>
      </c>
      <c r="J10" s="16">
        <f>H10*I10</f>
        <v>289553</v>
      </c>
    </row>
    <row r="11" spans="1:10" ht="36" customHeight="1" x14ac:dyDescent="0.25">
      <c r="A11" s="237"/>
      <c r="B11" s="240"/>
      <c r="C11" s="240"/>
      <c r="D11" s="52" t="s">
        <v>62</v>
      </c>
      <c r="E11" s="34">
        <v>86</v>
      </c>
      <c r="F11" s="15">
        <v>2573.8000000000002</v>
      </c>
      <c r="G11" s="15">
        <f>E11*F11</f>
        <v>221346.8</v>
      </c>
      <c r="H11" s="34">
        <v>86</v>
      </c>
      <c r="I11" s="15">
        <f>F11*1.125</f>
        <v>2895.53</v>
      </c>
      <c r="J11" s="16">
        <f>H11*I11</f>
        <v>249015.58</v>
      </c>
    </row>
    <row r="12" spans="1:10" ht="29.25" customHeight="1" x14ac:dyDescent="0.25">
      <c r="A12" s="237"/>
      <c r="B12" s="240"/>
      <c r="C12" s="235"/>
      <c r="D12" s="14" t="s">
        <v>26</v>
      </c>
      <c r="E12" s="44">
        <v>1100</v>
      </c>
      <c r="F12" s="15">
        <v>2573.8000000000002</v>
      </c>
      <c r="G12" s="15">
        <f>E12*F12</f>
        <v>2831180</v>
      </c>
      <c r="H12" s="40">
        <v>1110</v>
      </c>
      <c r="I12" s="15">
        <f>F12*1.125</f>
        <v>2895.53</v>
      </c>
      <c r="J12" s="16">
        <f>H12*I12</f>
        <v>3214038.3</v>
      </c>
    </row>
    <row r="13" spans="1:10" x14ac:dyDescent="0.25">
      <c r="A13" s="237"/>
      <c r="B13" s="240"/>
      <c r="C13" s="19" t="s">
        <v>3</v>
      </c>
      <c r="D13" s="14"/>
      <c r="E13" s="45">
        <f>SUM(E9:E12)</f>
        <v>2017</v>
      </c>
      <c r="F13" s="15"/>
      <c r="G13" s="23">
        <f>SUM(G9:G12)</f>
        <v>5191354.5999999996</v>
      </c>
      <c r="H13" s="41">
        <f>SUM(H9:H12)</f>
        <v>2222</v>
      </c>
      <c r="I13" s="15"/>
      <c r="J13" s="35">
        <f>SUM(J9:J12)</f>
        <v>6433867.6600000001</v>
      </c>
    </row>
    <row r="14" spans="1:10" ht="33" customHeight="1" x14ac:dyDescent="0.25">
      <c r="A14" s="237"/>
      <c r="B14" s="240"/>
      <c r="C14" s="20" t="s">
        <v>25</v>
      </c>
      <c r="D14" s="49" t="s">
        <v>27</v>
      </c>
      <c r="E14" s="44">
        <v>800</v>
      </c>
      <c r="F14" s="15">
        <v>12812.39</v>
      </c>
      <c r="G14" s="15">
        <f>E14*F14</f>
        <v>10249912</v>
      </c>
      <c r="H14" s="40">
        <v>1180</v>
      </c>
      <c r="I14" s="15">
        <f>F14*1.125</f>
        <v>14413.94</v>
      </c>
      <c r="J14" s="16">
        <f>H14*I14</f>
        <v>17008449.199999999</v>
      </c>
    </row>
    <row r="15" spans="1:10" x14ac:dyDescent="0.25">
      <c r="A15" s="237"/>
      <c r="B15" s="240"/>
      <c r="C15" s="19" t="s">
        <v>3</v>
      </c>
      <c r="D15" s="14"/>
      <c r="E15" s="45">
        <f>SUM(E14)</f>
        <v>800</v>
      </c>
      <c r="F15" s="15"/>
      <c r="G15" s="23">
        <f>SUM(G14)</f>
        <v>10249912</v>
      </c>
      <c r="H15" s="41">
        <f>SUM(H14)</f>
        <v>1180</v>
      </c>
      <c r="I15" s="15"/>
      <c r="J15" s="35">
        <f>SUM(J14)</f>
        <v>17008449.199999999</v>
      </c>
    </row>
    <row r="16" spans="1:10" ht="34" customHeight="1" x14ac:dyDescent="0.25">
      <c r="A16" s="237"/>
      <c r="B16" s="240"/>
      <c r="C16" s="234" t="s">
        <v>5</v>
      </c>
      <c r="D16" s="14" t="s">
        <v>56</v>
      </c>
      <c r="E16" s="44">
        <v>864</v>
      </c>
      <c r="F16" s="15">
        <v>9325</v>
      </c>
      <c r="G16" s="15">
        <f>E16*F16</f>
        <v>8056800</v>
      </c>
      <c r="H16" s="40">
        <v>864</v>
      </c>
      <c r="I16" s="15">
        <f>F16*1.125</f>
        <v>10490.63</v>
      </c>
      <c r="J16" s="16">
        <f>H16*I16</f>
        <v>9063904.3200000003</v>
      </c>
    </row>
    <row r="17" spans="1:10" ht="32.25" customHeight="1" x14ac:dyDescent="0.25">
      <c r="A17" s="237"/>
      <c r="B17" s="240"/>
      <c r="C17" s="240"/>
      <c r="D17" s="14" t="s">
        <v>58</v>
      </c>
      <c r="E17" s="44">
        <v>87</v>
      </c>
      <c r="F17" s="15">
        <v>9325</v>
      </c>
      <c r="G17" s="15">
        <f>E17*F17</f>
        <v>811275</v>
      </c>
      <c r="H17" s="40">
        <v>87</v>
      </c>
      <c r="I17" s="15">
        <f>F17*1.125</f>
        <v>10490.63</v>
      </c>
      <c r="J17" s="16">
        <f>H17*I17</f>
        <v>912684.81</v>
      </c>
    </row>
    <row r="18" spans="1:10" ht="32.25" customHeight="1" x14ac:dyDescent="0.25">
      <c r="A18" s="237"/>
      <c r="B18" s="240"/>
      <c r="C18" s="240"/>
      <c r="D18" s="52" t="s">
        <v>62</v>
      </c>
      <c r="E18" s="34">
        <v>179</v>
      </c>
      <c r="F18" s="15">
        <v>9325</v>
      </c>
      <c r="G18" s="15">
        <f>E18*F18</f>
        <v>1669175</v>
      </c>
      <c r="H18" s="34">
        <v>179</v>
      </c>
      <c r="I18" s="15">
        <f>F18*1.125</f>
        <v>10490.63</v>
      </c>
      <c r="J18" s="16">
        <f>H18*I18</f>
        <v>1877822.77</v>
      </c>
    </row>
    <row r="19" spans="1:10" ht="27.25" customHeight="1" x14ac:dyDescent="0.25">
      <c r="A19" s="237"/>
      <c r="B19" s="240"/>
      <c r="C19" s="235"/>
      <c r="D19" s="14" t="s">
        <v>28</v>
      </c>
      <c r="E19" s="44">
        <v>2210</v>
      </c>
      <c r="F19" s="15">
        <v>9325</v>
      </c>
      <c r="G19" s="15">
        <f>E19*F19</f>
        <v>20608250</v>
      </c>
      <c r="H19" s="40">
        <v>2210</v>
      </c>
      <c r="I19" s="15">
        <f>F19*1.125</f>
        <v>10490.63</v>
      </c>
      <c r="J19" s="16">
        <f>H19*I19</f>
        <v>23184292.300000001</v>
      </c>
    </row>
    <row r="20" spans="1:10" x14ac:dyDescent="0.25">
      <c r="A20" s="237"/>
      <c r="B20" s="240"/>
      <c r="C20" s="19" t="s">
        <v>3</v>
      </c>
      <c r="D20" s="14"/>
      <c r="E20" s="45">
        <f>SUM(E16:E19)</f>
        <v>3340</v>
      </c>
      <c r="F20" s="15"/>
      <c r="G20" s="23">
        <f>SUM(G16:G19)</f>
        <v>31145500</v>
      </c>
      <c r="H20" s="41">
        <f>SUM(H16:H19)</f>
        <v>3340</v>
      </c>
      <c r="I20" s="15"/>
      <c r="J20" s="35">
        <f>SUM(J16:J19)</f>
        <v>35038704.200000003</v>
      </c>
    </row>
    <row r="21" spans="1:10" ht="34" customHeight="1" x14ac:dyDescent="0.25">
      <c r="A21" s="237"/>
      <c r="B21" s="240"/>
      <c r="C21" s="234" t="s">
        <v>6</v>
      </c>
      <c r="D21" s="14" t="s">
        <v>58</v>
      </c>
      <c r="E21" s="44">
        <v>78</v>
      </c>
      <c r="F21" s="15">
        <v>15372.06</v>
      </c>
      <c r="G21" s="15">
        <f>E21*F21</f>
        <v>1199020.68</v>
      </c>
      <c r="H21" s="40">
        <v>78</v>
      </c>
      <c r="I21" s="15">
        <f>F21*1.125</f>
        <v>17293.57</v>
      </c>
      <c r="J21" s="16">
        <f>H21*I21</f>
        <v>1348898.46</v>
      </c>
    </row>
    <row r="22" spans="1:10" ht="34" customHeight="1" x14ac:dyDescent="0.25">
      <c r="A22" s="237"/>
      <c r="B22" s="240"/>
      <c r="C22" s="240"/>
      <c r="D22" s="52" t="s">
        <v>62</v>
      </c>
      <c r="E22" s="34">
        <v>86</v>
      </c>
      <c r="F22" s="15">
        <v>15372.06</v>
      </c>
      <c r="G22" s="15">
        <f>E22*F22</f>
        <v>1321997.1599999999</v>
      </c>
      <c r="H22" s="34">
        <v>86</v>
      </c>
      <c r="I22" s="15">
        <f>F22*1.125</f>
        <v>17293.57</v>
      </c>
      <c r="J22" s="16">
        <f>H22*I22</f>
        <v>1487247.02</v>
      </c>
    </row>
    <row r="23" spans="1:10" ht="24" customHeight="1" x14ac:dyDescent="0.25">
      <c r="A23" s="237"/>
      <c r="B23" s="240"/>
      <c r="C23" s="235"/>
      <c r="D23" s="14" t="s">
        <v>29</v>
      </c>
      <c r="E23" s="44">
        <v>1510</v>
      </c>
      <c r="F23" s="15">
        <v>15372.06</v>
      </c>
      <c r="G23" s="15">
        <f>E23*F23</f>
        <v>23211810.600000001</v>
      </c>
      <c r="H23" s="40">
        <v>1510</v>
      </c>
      <c r="I23" s="15">
        <f>F23*1.125</f>
        <v>17293.57</v>
      </c>
      <c r="J23" s="16">
        <f>H23*I23</f>
        <v>26113290.699999999</v>
      </c>
    </row>
    <row r="24" spans="1:10" x14ac:dyDescent="0.25">
      <c r="A24" s="237"/>
      <c r="B24" s="240"/>
      <c r="C24" s="19" t="s">
        <v>3</v>
      </c>
      <c r="D24" s="14"/>
      <c r="E24" s="45">
        <f>SUM(E21:E23)</f>
        <v>1674</v>
      </c>
      <c r="F24" s="15"/>
      <c r="G24" s="23">
        <f>SUM(G21:G23)</f>
        <v>25732828.440000001</v>
      </c>
      <c r="H24" s="41">
        <f>SUM(H21:H23)</f>
        <v>1674</v>
      </c>
      <c r="I24" s="15"/>
      <c r="J24" s="35">
        <f>SUM(J21:J23)</f>
        <v>28949436.18</v>
      </c>
    </row>
    <row r="25" spans="1:10" ht="26.25" customHeight="1" x14ac:dyDescent="0.25">
      <c r="A25" s="237"/>
      <c r="B25" s="240"/>
      <c r="C25" s="21" t="s">
        <v>7</v>
      </c>
      <c r="D25" s="14" t="s">
        <v>30</v>
      </c>
      <c r="E25" s="44">
        <v>170</v>
      </c>
      <c r="F25" s="15">
        <v>13767.06</v>
      </c>
      <c r="G25" s="15">
        <f>E25*F25</f>
        <v>2340400.2000000002</v>
      </c>
      <c r="H25" s="40">
        <v>170</v>
      </c>
      <c r="I25" s="15">
        <f>F25*1.125</f>
        <v>15487.94</v>
      </c>
      <c r="J25" s="16">
        <f>H25*I25</f>
        <v>2632949.7999999998</v>
      </c>
    </row>
    <row r="26" spans="1:10" x14ac:dyDescent="0.25">
      <c r="A26" s="237"/>
      <c r="B26" s="235"/>
      <c r="C26" s="19" t="s">
        <v>3</v>
      </c>
      <c r="D26" s="14"/>
      <c r="E26" s="45">
        <f>SUM(E25)</f>
        <v>170</v>
      </c>
      <c r="F26" s="15"/>
      <c r="G26" s="23">
        <f>SUM(G25)</f>
        <v>2340400.2000000002</v>
      </c>
      <c r="H26" s="41">
        <f>SUM(H25)</f>
        <v>170</v>
      </c>
      <c r="I26" s="15"/>
      <c r="J26" s="35">
        <f>SUM(J25)</f>
        <v>2632949.7999999998</v>
      </c>
    </row>
    <row r="27" spans="1:10" x14ac:dyDescent="0.25">
      <c r="A27" s="238"/>
      <c r="B27" s="22" t="s">
        <v>3</v>
      </c>
      <c r="C27" s="19"/>
      <c r="D27" s="22"/>
      <c r="E27" s="45">
        <f>E8+E13+E15+E20+E24+E26</f>
        <v>8917</v>
      </c>
      <c r="F27" s="23"/>
      <c r="G27" s="23">
        <f>G8+G13+G15+G20+G24+G26</f>
        <v>75918680</v>
      </c>
      <c r="H27" s="41">
        <f>H8+H13+H15+H20+H24+H26</f>
        <v>9502</v>
      </c>
      <c r="I27" s="15"/>
      <c r="J27" s="35">
        <f>J8+J13+J15+J20+J24+J26</f>
        <v>91479423.959999993</v>
      </c>
    </row>
    <row r="28" spans="1:10" ht="34" customHeight="1" x14ac:dyDescent="0.25">
      <c r="A28" s="236">
        <v>2</v>
      </c>
      <c r="B28" s="239" t="s">
        <v>8</v>
      </c>
      <c r="C28" s="234" t="s">
        <v>9</v>
      </c>
      <c r="D28" s="14" t="s">
        <v>56</v>
      </c>
      <c r="E28" s="44">
        <v>228</v>
      </c>
      <c r="F28" s="15">
        <v>8254</v>
      </c>
      <c r="G28" s="15">
        <f>E28*F28</f>
        <v>1881912</v>
      </c>
      <c r="H28" s="40">
        <v>228</v>
      </c>
      <c r="I28" s="15">
        <f>F28*1.125</f>
        <v>9285.75</v>
      </c>
      <c r="J28" s="16">
        <f>H28*I28</f>
        <v>2117151</v>
      </c>
    </row>
    <row r="29" spans="1:10" ht="33" customHeight="1" x14ac:dyDescent="0.25">
      <c r="A29" s="237"/>
      <c r="B29" s="240"/>
      <c r="C29" s="240"/>
      <c r="D29" s="14" t="s">
        <v>57</v>
      </c>
      <c r="E29" s="44">
        <v>42</v>
      </c>
      <c r="F29" s="15">
        <v>8254</v>
      </c>
      <c r="G29" s="15">
        <f>E29*F29</f>
        <v>346668</v>
      </c>
      <c r="H29" s="40">
        <v>42</v>
      </c>
      <c r="I29" s="15">
        <f>F29*1.125</f>
        <v>9285.75</v>
      </c>
      <c r="J29" s="16">
        <f>H29*I29</f>
        <v>390001.5</v>
      </c>
    </row>
    <row r="30" spans="1:10" ht="33" customHeight="1" x14ac:dyDescent="0.25">
      <c r="A30" s="237"/>
      <c r="B30" s="240"/>
      <c r="C30" s="240"/>
      <c r="D30" s="52" t="s">
        <v>63</v>
      </c>
      <c r="E30" s="34">
        <v>110</v>
      </c>
      <c r="F30" s="15">
        <v>8254</v>
      </c>
      <c r="G30" s="15">
        <f>E30*F30</f>
        <v>907940</v>
      </c>
      <c r="H30" s="34">
        <v>110</v>
      </c>
      <c r="I30" s="15">
        <f>F30*1.125</f>
        <v>9285.75</v>
      </c>
      <c r="J30" s="16">
        <f>H30*I30</f>
        <v>1021432.5</v>
      </c>
    </row>
    <row r="31" spans="1:10" ht="27.25" customHeight="1" x14ac:dyDescent="0.25">
      <c r="A31" s="237"/>
      <c r="B31" s="240"/>
      <c r="C31" s="235"/>
      <c r="D31" s="14" t="s">
        <v>32</v>
      </c>
      <c r="E31" s="44">
        <v>1400</v>
      </c>
      <c r="F31" s="15">
        <v>8254</v>
      </c>
      <c r="G31" s="15">
        <f>E31*F31</f>
        <v>11555600</v>
      </c>
      <c r="H31" s="40">
        <v>1400</v>
      </c>
      <c r="I31" s="15">
        <f>F31*1.125</f>
        <v>9285.75</v>
      </c>
      <c r="J31" s="16">
        <f>H31*I31</f>
        <v>13000050</v>
      </c>
    </row>
    <row r="32" spans="1:10" x14ac:dyDescent="0.25">
      <c r="A32" s="237"/>
      <c r="B32" s="240"/>
      <c r="C32" s="19" t="s">
        <v>3</v>
      </c>
      <c r="D32" s="14"/>
      <c r="E32" s="45">
        <f>SUM(E28:E31)</f>
        <v>1780</v>
      </c>
      <c r="F32" s="15"/>
      <c r="G32" s="23">
        <f>SUM(G28:G31)</f>
        <v>14692120</v>
      </c>
      <c r="H32" s="41">
        <f>SUM(H28:H31)</f>
        <v>1780</v>
      </c>
      <c r="I32" s="15"/>
      <c r="J32" s="35">
        <f>SUM(J28:J31)</f>
        <v>16528635</v>
      </c>
    </row>
    <row r="33" spans="1:10" ht="32.25" customHeight="1" x14ac:dyDescent="0.25">
      <c r="A33" s="237"/>
      <c r="B33" s="240"/>
      <c r="C33" s="234" t="s">
        <v>10</v>
      </c>
      <c r="D33" s="14" t="s">
        <v>56</v>
      </c>
      <c r="E33" s="44">
        <v>1010</v>
      </c>
      <c r="F33" s="15">
        <v>7885</v>
      </c>
      <c r="G33" s="15">
        <f>E33*F33</f>
        <v>7963850</v>
      </c>
      <c r="H33" s="40">
        <v>1010</v>
      </c>
      <c r="I33" s="15">
        <f>F33*1.125</f>
        <v>8870.6299999999992</v>
      </c>
      <c r="J33" s="16">
        <f>H33*I33</f>
        <v>8959336.3000000007</v>
      </c>
    </row>
    <row r="34" spans="1:10" ht="37.75" customHeight="1" x14ac:dyDescent="0.25">
      <c r="A34" s="237"/>
      <c r="B34" s="240"/>
      <c r="C34" s="240"/>
      <c r="D34" s="14" t="s">
        <v>57</v>
      </c>
      <c r="E34" s="44">
        <v>80</v>
      </c>
      <c r="F34" s="15">
        <v>7885</v>
      </c>
      <c r="G34" s="15">
        <f>E34*F34</f>
        <v>630800</v>
      </c>
      <c r="H34" s="40">
        <v>80</v>
      </c>
      <c r="I34" s="15">
        <f>F34*1.125</f>
        <v>8870.6299999999992</v>
      </c>
      <c r="J34" s="16">
        <f>H34*I34</f>
        <v>709650.4</v>
      </c>
    </row>
    <row r="35" spans="1:10" ht="27.25" customHeight="1" x14ac:dyDescent="0.25">
      <c r="A35" s="237"/>
      <c r="B35" s="240"/>
      <c r="C35" s="240"/>
      <c r="D35" s="52" t="s">
        <v>63</v>
      </c>
      <c r="E35" s="34">
        <v>182</v>
      </c>
      <c r="F35" s="15">
        <v>7885</v>
      </c>
      <c r="G35" s="15">
        <f>E35*F35</f>
        <v>1435070</v>
      </c>
      <c r="H35" s="34">
        <v>182</v>
      </c>
      <c r="I35" s="15">
        <f>F35*1.125</f>
        <v>8870.6299999999992</v>
      </c>
      <c r="J35" s="16">
        <f>H35*I35</f>
        <v>1614454.66</v>
      </c>
    </row>
    <row r="36" spans="1:10" ht="27.25" customHeight="1" x14ac:dyDescent="0.25">
      <c r="A36" s="237"/>
      <c r="B36" s="240"/>
      <c r="C36" s="235"/>
      <c r="D36" s="14" t="s">
        <v>33</v>
      </c>
      <c r="E36" s="44">
        <v>1360</v>
      </c>
      <c r="F36" s="15">
        <v>7885</v>
      </c>
      <c r="G36" s="15">
        <f>E36*F36</f>
        <v>10723600</v>
      </c>
      <c r="H36" s="40">
        <v>1360</v>
      </c>
      <c r="I36" s="15">
        <f>F36*1.125</f>
        <v>8870.6299999999992</v>
      </c>
      <c r="J36" s="16">
        <f>H36*I36</f>
        <v>12064056.800000001</v>
      </c>
    </row>
    <row r="37" spans="1:10" x14ac:dyDescent="0.25">
      <c r="A37" s="237"/>
      <c r="B37" s="240"/>
      <c r="C37" s="19" t="s">
        <v>3</v>
      </c>
      <c r="D37" s="14"/>
      <c r="E37" s="45">
        <f>SUM(E33:E36)</f>
        <v>2632</v>
      </c>
      <c r="F37" s="15"/>
      <c r="G37" s="23">
        <f>SUM(G33:G36)</f>
        <v>20753320</v>
      </c>
      <c r="H37" s="41">
        <f>SUM(H33:H36)</f>
        <v>2632</v>
      </c>
      <c r="I37" s="15"/>
      <c r="J37" s="35">
        <f>SUM(J33:J36)</f>
        <v>23347498.16</v>
      </c>
    </row>
    <row r="38" spans="1:10" ht="32.25" customHeight="1" x14ac:dyDescent="0.25">
      <c r="A38" s="237"/>
      <c r="B38" s="240"/>
      <c r="C38" s="234" t="s">
        <v>11</v>
      </c>
      <c r="D38" s="14" t="s">
        <v>56</v>
      </c>
      <c r="E38" s="44">
        <v>208</v>
      </c>
      <c r="F38" s="15">
        <v>6102</v>
      </c>
      <c r="G38" s="15">
        <f>E38*F38</f>
        <v>1269216</v>
      </c>
      <c r="H38" s="40">
        <v>208</v>
      </c>
      <c r="I38" s="15">
        <f>F38*1.125</f>
        <v>6864.75</v>
      </c>
      <c r="J38" s="16">
        <f>H38*I38</f>
        <v>1427868</v>
      </c>
    </row>
    <row r="39" spans="1:10" ht="36" customHeight="1" x14ac:dyDescent="0.25">
      <c r="A39" s="237"/>
      <c r="B39" s="240"/>
      <c r="C39" s="240"/>
      <c r="D39" s="14" t="s">
        <v>57</v>
      </c>
      <c r="E39" s="44">
        <v>39</v>
      </c>
      <c r="F39" s="15">
        <v>6102</v>
      </c>
      <c r="G39" s="15">
        <f>E39*F39</f>
        <v>237978</v>
      </c>
      <c r="H39" s="40">
        <v>39</v>
      </c>
      <c r="I39" s="15">
        <f>F39*1.125</f>
        <v>6864.75</v>
      </c>
      <c r="J39" s="16">
        <f>H39*I39</f>
        <v>267725.25</v>
      </c>
    </row>
    <row r="40" spans="1:10" ht="24.75" customHeight="1" x14ac:dyDescent="0.25">
      <c r="A40" s="237"/>
      <c r="B40" s="240"/>
      <c r="C40" s="240"/>
      <c r="D40" s="52" t="s">
        <v>63</v>
      </c>
      <c r="E40" s="34">
        <v>117</v>
      </c>
      <c r="F40" s="15">
        <v>6102</v>
      </c>
      <c r="G40" s="15">
        <f>E40*F40</f>
        <v>713934</v>
      </c>
      <c r="H40" s="34">
        <v>117</v>
      </c>
      <c r="I40" s="15">
        <f>F40*1.125</f>
        <v>6864.75</v>
      </c>
      <c r="J40" s="16">
        <f>H40*I40</f>
        <v>803175.75</v>
      </c>
    </row>
    <row r="41" spans="1:10" ht="24" customHeight="1" x14ac:dyDescent="0.25">
      <c r="A41" s="237"/>
      <c r="B41" s="240"/>
      <c r="C41" s="235"/>
      <c r="D41" s="14" t="s">
        <v>34</v>
      </c>
      <c r="E41" s="44">
        <v>1020</v>
      </c>
      <c r="F41" s="15">
        <v>6102</v>
      </c>
      <c r="G41" s="15">
        <f>E41*F41</f>
        <v>6224040</v>
      </c>
      <c r="H41" s="40">
        <v>1020</v>
      </c>
      <c r="I41" s="15">
        <f>F41*1.125</f>
        <v>6864.75</v>
      </c>
      <c r="J41" s="16">
        <f>H41*I41</f>
        <v>7002045</v>
      </c>
    </row>
    <row r="42" spans="1:10" x14ac:dyDescent="0.25">
      <c r="A42" s="237"/>
      <c r="B42" s="240"/>
      <c r="C42" s="19" t="s">
        <v>3</v>
      </c>
      <c r="D42" s="14"/>
      <c r="E42" s="45">
        <f>SUM(E38:E41)</f>
        <v>1384</v>
      </c>
      <c r="F42" s="15"/>
      <c r="G42" s="23">
        <f>SUM(G38:G41)</f>
        <v>8445168</v>
      </c>
      <c r="H42" s="41">
        <f>SUM(H38:H41)</f>
        <v>1384</v>
      </c>
      <c r="I42" s="15"/>
      <c r="J42" s="35">
        <f>SUM(J38:J41)</f>
        <v>9500814</v>
      </c>
    </row>
    <row r="43" spans="1:10" ht="39" customHeight="1" x14ac:dyDescent="0.25">
      <c r="A43" s="237"/>
      <c r="B43" s="240"/>
      <c r="C43" s="234" t="s">
        <v>7</v>
      </c>
      <c r="D43" s="14" t="s">
        <v>56</v>
      </c>
      <c r="E43" s="44">
        <v>201</v>
      </c>
      <c r="F43" s="15">
        <v>5342</v>
      </c>
      <c r="G43" s="15">
        <f>E43*F43</f>
        <v>1073742</v>
      </c>
      <c r="H43" s="40">
        <v>201</v>
      </c>
      <c r="I43" s="15">
        <f>F43*1.125</f>
        <v>6009.75</v>
      </c>
      <c r="J43" s="16">
        <f>H43*I43</f>
        <v>1207959.75</v>
      </c>
    </row>
    <row r="44" spans="1:10" ht="39" customHeight="1" x14ac:dyDescent="0.25">
      <c r="A44" s="237"/>
      <c r="B44" s="240"/>
      <c r="C44" s="240"/>
      <c r="D44" s="14" t="s">
        <v>57</v>
      </c>
      <c r="E44" s="44">
        <v>42</v>
      </c>
      <c r="F44" s="15">
        <v>5342</v>
      </c>
      <c r="G44" s="15">
        <f>E44*F44</f>
        <v>224364</v>
      </c>
      <c r="H44" s="40">
        <v>42</v>
      </c>
      <c r="I44" s="15">
        <f>F44*1.125</f>
        <v>6009.75</v>
      </c>
      <c r="J44" s="16">
        <f>H44*I44</f>
        <v>252409.5</v>
      </c>
    </row>
    <row r="45" spans="1:10" ht="24.75" customHeight="1" x14ac:dyDescent="0.25">
      <c r="A45" s="237"/>
      <c r="B45" s="240"/>
      <c r="C45" s="240"/>
      <c r="D45" s="52" t="s">
        <v>63</v>
      </c>
      <c r="E45" s="34">
        <v>64</v>
      </c>
      <c r="F45" s="15">
        <v>5342</v>
      </c>
      <c r="G45" s="15">
        <f>E45*F45</f>
        <v>341888</v>
      </c>
      <c r="H45" s="34">
        <v>64</v>
      </c>
      <c r="I45" s="15">
        <f>F45*1.125</f>
        <v>6009.75</v>
      </c>
      <c r="J45" s="16">
        <f>H45*I45</f>
        <v>384624</v>
      </c>
    </row>
    <row r="46" spans="1:10" ht="27.75" customHeight="1" x14ac:dyDescent="0.25">
      <c r="A46" s="237"/>
      <c r="B46" s="240"/>
      <c r="C46" s="235"/>
      <c r="D46" s="14" t="s">
        <v>35</v>
      </c>
      <c r="E46" s="44">
        <v>1250</v>
      </c>
      <c r="F46" s="15">
        <v>5342</v>
      </c>
      <c r="G46" s="15">
        <f>E46*F46</f>
        <v>6677500</v>
      </c>
      <c r="H46" s="40">
        <v>1250</v>
      </c>
      <c r="I46" s="15">
        <f>F46*1.125</f>
        <v>6009.75</v>
      </c>
      <c r="J46" s="16">
        <f>H46*I46</f>
        <v>7512187.5</v>
      </c>
    </row>
    <row r="47" spans="1:10" x14ac:dyDescent="0.25">
      <c r="A47" s="237"/>
      <c r="B47" s="240"/>
      <c r="C47" s="19" t="s">
        <v>3</v>
      </c>
      <c r="D47" s="14"/>
      <c r="E47" s="45">
        <f>SUM(E43:E46)</f>
        <v>1557</v>
      </c>
      <c r="F47" s="15"/>
      <c r="G47" s="23">
        <f>SUM(G43:G46)</f>
        <v>8317494</v>
      </c>
      <c r="H47" s="41">
        <f>SUM(H43:H46)</f>
        <v>1557</v>
      </c>
      <c r="I47" s="15"/>
      <c r="J47" s="35">
        <f>SUM(J43:J46)</f>
        <v>9357180.75</v>
      </c>
    </row>
    <row r="48" spans="1:10" ht="36.75" customHeight="1" x14ac:dyDescent="0.25">
      <c r="A48" s="237"/>
      <c r="B48" s="240"/>
      <c r="C48" s="234" t="s">
        <v>12</v>
      </c>
      <c r="D48" s="14" t="s">
        <v>56</v>
      </c>
      <c r="E48" s="44">
        <v>336</v>
      </c>
      <c r="F48" s="15">
        <v>6238</v>
      </c>
      <c r="G48" s="15">
        <f>E48*F48</f>
        <v>2095968</v>
      </c>
      <c r="H48" s="40">
        <v>336</v>
      </c>
      <c r="I48" s="15">
        <f>F48*1.125</f>
        <v>7017.75</v>
      </c>
      <c r="J48" s="16">
        <f>H48*I48</f>
        <v>2357964</v>
      </c>
    </row>
    <row r="49" spans="1:10" ht="35.25" customHeight="1" x14ac:dyDescent="0.25">
      <c r="A49" s="237"/>
      <c r="B49" s="240"/>
      <c r="C49" s="240"/>
      <c r="D49" s="14" t="s">
        <v>57</v>
      </c>
      <c r="E49" s="44">
        <v>49</v>
      </c>
      <c r="F49" s="15">
        <v>6238</v>
      </c>
      <c r="G49" s="15">
        <f>E49*F49</f>
        <v>305662</v>
      </c>
      <c r="H49" s="40">
        <v>49</v>
      </c>
      <c r="I49" s="15">
        <f>F49*1.125</f>
        <v>7017.75</v>
      </c>
      <c r="J49" s="16">
        <f>H49*I49</f>
        <v>343869.75</v>
      </c>
    </row>
    <row r="50" spans="1:10" ht="35.25" customHeight="1" x14ac:dyDescent="0.25">
      <c r="A50" s="237"/>
      <c r="B50" s="240"/>
      <c r="C50" s="240"/>
      <c r="D50" s="52" t="s">
        <v>63</v>
      </c>
      <c r="E50" s="34">
        <v>119</v>
      </c>
      <c r="F50" s="15">
        <v>6238</v>
      </c>
      <c r="G50" s="15">
        <f>E50*F50</f>
        <v>742322</v>
      </c>
      <c r="H50" s="34">
        <v>119</v>
      </c>
      <c r="I50" s="15">
        <f>F50*1.125</f>
        <v>7017.75</v>
      </c>
      <c r="J50" s="16">
        <f>H50*I50</f>
        <v>835112.25</v>
      </c>
    </row>
    <row r="51" spans="1:10" ht="27.75" customHeight="1" x14ac:dyDescent="0.25">
      <c r="A51" s="237"/>
      <c r="B51" s="240"/>
      <c r="C51" s="235"/>
      <c r="D51" s="14" t="s">
        <v>36</v>
      </c>
      <c r="E51" s="44">
        <v>920</v>
      </c>
      <c r="F51" s="15">
        <v>6238</v>
      </c>
      <c r="G51" s="15">
        <f>E51*F51</f>
        <v>5738960</v>
      </c>
      <c r="H51" s="40">
        <v>920</v>
      </c>
      <c r="I51" s="15">
        <f>F51*1.125</f>
        <v>7017.75</v>
      </c>
      <c r="J51" s="16">
        <f>H51*I51</f>
        <v>6456330</v>
      </c>
    </row>
    <row r="52" spans="1:10" x14ac:dyDescent="0.25">
      <c r="A52" s="237"/>
      <c r="B52" s="240"/>
      <c r="C52" s="19" t="s">
        <v>3</v>
      </c>
      <c r="D52" s="14"/>
      <c r="E52" s="45">
        <f>SUM(E48:E51)</f>
        <v>1424</v>
      </c>
      <c r="F52" s="15"/>
      <c r="G52" s="23">
        <f>SUM(G48:G51)</f>
        <v>8882912</v>
      </c>
      <c r="H52" s="41">
        <f>SUM(H48:H51)</f>
        <v>1424</v>
      </c>
      <c r="I52" s="15"/>
      <c r="J52" s="35">
        <f>SUM(J48:J51)</f>
        <v>9993276</v>
      </c>
    </row>
    <row r="53" spans="1:10" ht="37.75" customHeight="1" x14ac:dyDescent="0.25">
      <c r="A53" s="237"/>
      <c r="B53" s="240"/>
      <c r="C53" s="234" t="s">
        <v>13</v>
      </c>
      <c r="D53" s="14" t="s">
        <v>56</v>
      </c>
      <c r="E53" s="44">
        <v>1440</v>
      </c>
      <c r="F53" s="15">
        <v>8577</v>
      </c>
      <c r="G53" s="15">
        <f>E53*F53</f>
        <v>12350880</v>
      </c>
      <c r="H53" s="40">
        <v>1440</v>
      </c>
      <c r="I53" s="15">
        <f>F53*1.125</f>
        <v>9649.1299999999992</v>
      </c>
      <c r="J53" s="16">
        <f>H53*I53</f>
        <v>13894747.199999999</v>
      </c>
    </row>
    <row r="54" spans="1:10" ht="32.25" customHeight="1" x14ac:dyDescent="0.25">
      <c r="A54" s="237"/>
      <c r="B54" s="240"/>
      <c r="C54" s="240"/>
      <c r="D54" s="14" t="s">
        <v>57</v>
      </c>
      <c r="E54" s="44">
        <v>102</v>
      </c>
      <c r="F54" s="15">
        <v>8577</v>
      </c>
      <c r="G54" s="15">
        <f>E54*F54</f>
        <v>874854</v>
      </c>
      <c r="H54" s="40">
        <v>102</v>
      </c>
      <c r="I54" s="15">
        <f>F54*1.125</f>
        <v>9649.1299999999992</v>
      </c>
      <c r="J54" s="16">
        <f>H54*I54</f>
        <v>984211.26</v>
      </c>
    </row>
    <row r="55" spans="1:10" ht="32.25" customHeight="1" x14ac:dyDescent="0.25">
      <c r="A55" s="237"/>
      <c r="B55" s="240"/>
      <c r="C55" s="240"/>
      <c r="D55" s="52" t="s">
        <v>64</v>
      </c>
      <c r="E55" s="34">
        <v>113</v>
      </c>
      <c r="F55" s="15">
        <v>8577</v>
      </c>
      <c r="G55" s="15">
        <f>E55*F55</f>
        <v>969201</v>
      </c>
      <c r="H55" s="34">
        <v>113</v>
      </c>
      <c r="I55" s="15">
        <f>F55*1.125</f>
        <v>9649.1299999999992</v>
      </c>
      <c r="J55" s="16">
        <f>H55*I55</f>
        <v>1090351.69</v>
      </c>
    </row>
    <row r="56" spans="1:10" ht="25.5" customHeight="1" x14ac:dyDescent="0.25">
      <c r="A56" s="237"/>
      <c r="B56" s="240"/>
      <c r="C56" s="235"/>
      <c r="D56" s="14" t="s">
        <v>37</v>
      </c>
      <c r="E56" s="44">
        <v>1800</v>
      </c>
      <c r="F56" s="15">
        <v>8577</v>
      </c>
      <c r="G56" s="15">
        <f>E56*F56</f>
        <v>15438600</v>
      </c>
      <c r="H56" s="40">
        <v>1820</v>
      </c>
      <c r="I56" s="15">
        <f>F56*1.125</f>
        <v>9649.1299999999992</v>
      </c>
      <c r="J56" s="16">
        <f>H56*I56</f>
        <v>17561416.600000001</v>
      </c>
    </row>
    <row r="57" spans="1:10" x14ac:dyDescent="0.25">
      <c r="A57" s="237"/>
      <c r="B57" s="240"/>
      <c r="C57" s="19" t="s">
        <v>3</v>
      </c>
      <c r="D57" s="14"/>
      <c r="E57" s="45">
        <f>SUM(E53:E56)</f>
        <v>3455</v>
      </c>
      <c r="F57" s="15"/>
      <c r="G57" s="23">
        <f>SUM(G53:G56)</f>
        <v>29633535</v>
      </c>
      <c r="H57" s="41">
        <f>SUM(H53:H56)</f>
        <v>3475</v>
      </c>
      <c r="I57" s="15"/>
      <c r="J57" s="35">
        <f>SUM(J53:J56)</f>
        <v>33530726.75</v>
      </c>
    </row>
    <row r="58" spans="1:10" ht="36" customHeight="1" x14ac:dyDescent="0.25">
      <c r="A58" s="237"/>
      <c r="B58" s="240"/>
      <c r="C58" s="234" t="s">
        <v>14</v>
      </c>
      <c r="D58" s="14" t="s">
        <v>56</v>
      </c>
      <c r="E58" s="44">
        <v>314</v>
      </c>
      <c r="F58" s="15">
        <v>8724</v>
      </c>
      <c r="G58" s="15">
        <f>E58*F58</f>
        <v>2739336</v>
      </c>
      <c r="H58" s="40">
        <v>314</v>
      </c>
      <c r="I58" s="15">
        <f>F58*1.125</f>
        <v>9814.5</v>
      </c>
      <c r="J58" s="16">
        <f>H58*I58</f>
        <v>3081753</v>
      </c>
    </row>
    <row r="59" spans="1:10" ht="35.25" customHeight="1" x14ac:dyDescent="0.25">
      <c r="A59" s="237"/>
      <c r="B59" s="240"/>
      <c r="C59" s="240"/>
      <c r="D59" s="14" t="s">
        <v>57</v>
      </c>
      <c r="E59" s="44">
        <v>80</v>
      </c>
      <c r="F59" s="15">
        <v>8724</v>
      </c>
      <c r="G59" s="15">
        <f>E59*F59</f>
        <v>697920</v>
      </c>
      <c r="H59" s="40">
        <v>80</v>
      </c>
      <c r="I59" s="15">
        <f>F59*1.125</f>
        <v>9814.5</v>
      </c>
      <c r="J59" s="16">
        <f>H59*I59</f>
        <v>785160</v>
      </c>
    </row>
    <row r="60" spans="1:10" ht="35.25" customHeight="1" x14ac:dyDescent="0.25">
      <c r="A60" s="237"/>
      <c r="B60" s="240"/>
      <c r="C60" s="240"/>
      <c r="D60" s="52" t="s">
        <v>63</v>
      </c>
      <c r="E60" s="34">
        <v>111</v>
      </c>
      <c r="F60" s="15">
        <v>8724</v>
      </c>
      <c r="G60" s="15">
        <f>E60*F60</f>
        <v>968364</v>
      </c>
      <c r="H60" s="34">
        <v>111</v>
      </c>
      <c r="I60" s="15">
        <f>F60*1.125</f>
        <v>9814.5</v>
      </c>
      <c r="J60" s="16">
        <f>H60*I60</f>
        <v>1089409.5</v>
      </c>
    </row>
    <row r="61" spans="1:10" ht="26.25" customHeight="1" x14ac:dyDescent="0.25">
      <c r="A61" s="237"/>
      <c r="B61" s="240"/>
      <c r="C61" s="235"/>
      <c r="D61" s="14" t="s">
        <v>80</v>
      </c>
      <c r="E61" s="44">
        <v>1430</v>
      </c>
      <c r="F61" s="15">
        <v>8724</v>
      </c>
      <c r="G61" s="15">
        <f>E61*F61</f>
        <v>12475320</v>
      </c>
      <c r="H61" s="40">
        <v>1450</v>
      </c>
      <c r="I61" s="15">
        <f>F61*1.125</f>
        <v>9814.5</v>
      </c>
      <c r="J61" s="16">
        <f>H61*I61</f>
        <v>14231025</v>
      </c>
    </row>
    <row r="62" spans="1:10" x14ac:dyDescent="0.25">
      <c r="A62" s="237"/>
      <c r="B62" s="240"/>
      <c r="C62" s="19" t="s">
        <v>3</v>
      </c>
      <c r="D62" s="14"/>
      <c r="E62" s="45">
        <f>SUM(E58:E61)</f>
        <v>1935</v>
      </c>
      <c r="F62" s="15"/>
      <c r="G62" s="23">
        <f>SUM(G58:G61)</f>
        <v>16880940</v>
      </c>
      <c r="H62" s="41">
        <f>SUM(H58:H61)</f>
        <v>1955</v>
      </c>
      <c r="I62" s="15"/>
      <c r="J62" s="35">
        <f>SUM(J58:J61)</f>
        <v>19187347.5</v>
      </c>
    </row>
    <row r="63" spans="1:10" ht="34.5" customHeight="1" x14ac:dyDescent="0.25">
      <c r="A63" s="237"/>
      <c r="B63" s="240"/>
      <c r="C63" s="234" t="s">
        <v>15</v>
      </c>
      <c r="D63" s="14" t="s">
        <v>56</v>
      </c>
      <c r="E63" s="44">
        <v>336</v>
      </c>
      <c r="F63" s="15">
        <v>9006</v>
      </c>
      <c r="G63" s="15">
        <f>E63*F63</f>
        <v>3026016</v>
      </c>
      <c r="H63" s="40">
        <v>336</v>
      </c>
      <c r="I63" s="15">
        <f>F63*1.125</f>
        <v>10131.75</v>
      </c>
      <c r="J63" s="16">
        <f>H63*I63</f>
        <v>3404268</v>
      </c>
    </row>
    <row r="64" spans="1:10" ht="35.25" customHeight="1" x14ac:dyDescent="0.25">
      <c r="A64" s="237"/>
      <c r="B64" s="240"/>
      <c r="C64" s="240"/>
      <c r="D64" s="14" t="s">
        <v>57</v>
      </c>
      <c r="E64" s="44">
        <v>21</v>
      </c>
      <c r="F64" s="15">
        <v>9006</v>
      </c>
      <c r="G64" s="15">
        <f>E64*F64</f>
        <v>189126</v>
      </c>
      <c r="H64" s="40">
        <v>21</v>
      </c>
      <c r="I64" s="15">
        <f>F64*1.125</f>
        <v>10131.75</v>
      </c>
      <c r="J64" s="16">
        <f>H64*I64</f>
        <v>212766.75</v>
      </c>
    </row>
    <row r="65" spans="1:10" ht="35.25" customHeight="1" x14ac:dyDescent="0.25">
      <c r="A65" s="237"/>
      <c r="B65" s="240"/>
      <c r="C65" s="240"/>
      <c r="D65" s="52" t="s">
        <v>63</v>
      </c>
      <c r="E65" s="34">
        <v>199</v>
      </c>
      <c r="F65" s="15">
        <v>9006</v>
      </c>
      <c r="G65" s="15">
        <f>E65*F65</f>
        <v>1792194</v>
      </c>
      <c r="H65" s="34">
        <v>199</v>
      </c>
      <c r="I65" s="15">
        <f>F65*1.125</f>
        <v>10131.75</v>
      </c>
      <c r="J65" s="16">
        <f>H65*I65</f>
        <v>2016218.25</v>
      </c>
    </row>
    <row r="66" spans="1:10" ht="23.5" customHeight="1" x14ac:dyDescent="0.25">
      <c r="A66" s="237"/>
      <c r="B66" s="240"/>
      <c r="C66" s="235"/>
      <c r="D66" s="14" t="s">
        <v>39</v>
      </c>
      <c r="E66" s="44">
        <v>1120</v>
      </c>
      <c r="F66" s="15">
        <v>9006</v>
      </c>
      <c r="G66" s="15">
        <f>E66*F66</f>
        <v>10086720</v>
      </c>
      <c r="H66" s="40">
        <v>1120</v>
      </c>
      <c r="I66" s="15">
        <f>F66*1.125</f>
        <v>10131.75</v>
      </c>
      <c r="J66" s="16">
        <f>H66*I66</f>
        <v>11347560</v>
      </c>
    </row>
    <row r="67" spans="1:10" x14ac:dyDescent="0.25">
      <c r="A67" s="237"/>
      <c r="B67" s="235"/>
      <c r="C67" s="19" t="s">
        <v>3</v>
      </c>
      <c r="D67" s="14"/>
      <c r="E67" s="45">
        <f>SUM(E63:E66)</f>
        <v>1676</v>
      </c>
      <c r="F67" s="15"/>
      <c r="G67" s="23">
        <f>SUM(G63:G66)</f>
        <v>15094056</v>
      </c>
      <c r="H67" s="41">
        <f>SUM(H63:H66)</f>
        <v>1676</v>
      </c>
      <c r="I67" s="15"/>
      <c r="J67" s="35">
        <f>SUM(J63:J66)</f>
        <v>16980813</v>
      </c>
    </row>
    <row r="68" spans="1:10" x14ac:dyDescent="0.25">
      <c r="A68" s="238"/>
      <c r="B68" s="22" t="s">
        <v>3</v>
      </c>
      <c r="C68" s="21"/>
      <c r="D68" s="14"/>
      <c r="E68" s="45">
        <f>E32+E37+E42+E47+E52+E57+E62+E67</f>
        <v>15843</v>
      </c>
      <c r="F68" s="15"/>
      <c r="G68" s="23">
        <f>G32+G37+G42+G47+G52+G57+G62+G67</f>
        <v>122699545</v>
      </c>
      <c r="H68" s="41">
        <f>H32+H37+H42+H47+H52+H57+H62+H67</f>
        <v>15883</v>
      </c>
      <c r="I68" s="15"/>
      <c r="J68" s="35">
        <f>J32+J37+J42+J47+J52+J57+J62+J67</f>
        <v>138426291.16</v>
      </c>
    </row>
    <row r="69" spans="1:10" ht="22.5" customHeight="1" x14ac:dyDescent="0.25">
      <c r="A69" s="236">
        <v>3</v>
      </c>
      <c r="B69" s="239" t="s">
        <v>16</v>
      </c>
      <c r="C69" s="24" t="s">
        <v>17</v>
      </c>
      <c r="D69" s="24" t="s">
        <v>53</v>
      </c>
      <c r="E69" s="46">
        <v>591</v>
      </c>
      <c r="F69" s="15">
        <v>2806.97</v>
      </c>
      <c r="G69" s="15">
        <f>E69*F69</f>
        <v>1658919.27</v>
      </c>
      <c r="H69" s="42">
        <v>760</v>
      </c>
      <c r="I69" s="15">
        <f>F69*1.125</f>
        <v>3157.84</v>
      </c>
      <c r="J69" s="16">
        <f>H69*I69</f>
        <v>2399958.4</v>
      </c>
    </row>
    <row r="70" spans="1:10" x14ac:dyDescent="0.25">
      <c r="A70" s="237"/>
      <c r="B70" s="240"/>
      <c r="C70" s="19" t="s">
        <v>3</v>
      </c>
      <c r="D70" s="14"/>
      <c r="E70" s="45">
        <f>E69</f>
        <v>591</v>
      </c>
      <c r="F70" s="15"/>
      <c r="G70" s="23">
        <f>G69</f>
        <v>1658919.27</v>
      </c>
      <c r="H70" s="41">
        <f>H69</f>
        <v>760</v>
      </c>
      <c r="I70" s="15"/>
      <c r="J70" s="35">
        <f>J69</f>
        <v>2399958.4</v>
      </c>
    </row>
    <row r="71" spans="1:10" ht="35.25" customHeight="1" x14ac:dyDescent="0.25">
      <c r="A71" s="237"/>
      <c r="B71" s="240"/>
      <c r="C71" s="234" t="s">
        <v>18</v>
      </c>
      <c r="D71" s="14" t="s">
        <v>56</v>
      </c>
      <c r="E71" s="44">
        <v>12</v>
      </c>
      <c r="F71" s="15">
        <v>2745.16</v>
      </c>
      <c r="G71" s="15">
        <f>E71*F71</f>
        <v>32941.919999999998</v>
      </c>
      <c r="H71" s="40">
        <v>12</v>
      </c>
      <c r="I71" s="15">
        <f>F71*1.125</f>
        <v>3088.31</v>
      </c>
      <c r="J71" s="16">
        <f>H71*I71</f>
        <v>37059.72</v>
      </c>
    </row>
    <row r="72" spans="1:10" ht="25.5" customHeight="1" x14ac:dyDescent="0.25">
      <c r="A72" s="237"/>
      <c r="B72" s="240"/>
      <c r="C72" s="235"/>
      <c r="D72" s="14" t="s">
        <v>40</v>
      </c>
      <c r="E72" s="44">
        <v>1038</v>
      </c>
      <c r="F72" s="15">
        <v>2745.16</v>
      </c>
      <c r="G72" s="15">
        <f>E72*F72</f>
        <v>2849476.08</v>
      </c>
      <c r="H72" s="40">
        <v>1360</v>
      </c>
      <c r="I72" s="15">
        <f>F72*1.125</f>
        <v>3088.31</v>
      </c>
      <c r="J72" s="16">
        <f>H72*I72</f>
        <v>4200101.5999999996</v>
      </c>
    </row>
    <row r="73" spans="1:10" x14ac:dyDescent="0.25">
      <c r="A73" s="237"/>
      <c r="B73" s="240"/>
      <c r="C73" s="19" t="s">
        <v>3</v>
      </c>
      <c r="D73" s="14"/>
      <c r="E73" s="45">
        <f>SUM(E71:E72)</f>
        <v>1050</v>
      </c>
      <c r="F73" s="15"/>
      <c r="G73" s="23">
        <f>SUM(G71:G72)</f>
        <v>2882418</v>
      </c>
      <c r="H73" s="41">
        <f>SUM(H71:H72)</f>
        <v>1372</v>
      </c>
      <c r="I73" s="15"/>
      <c r="J73" s="35">
        <f>SUM(J71:J72)</f>
        <v>4237161.32</v>
      </c>
    </row>
    <row r="74" spans="1:10" ht="34.5" customHeight="1" x14ac:dyDescent="0.25">
      <c r="A74" s="237"/>
      <c r="B74" s="240"/>
      <c r="C74" s="234" t="s">
        <v>19</v>
      </c>
      <c r="D74" s="14" t="s">
        <v>56</v>
      </c>
      <c r="E74" s="44">
        <v>660</v>
      </c>
      <c r="F74" s="15">
        <v>2602.0500000000002</v>
      </c>
      <c r="G74" s="15">
        <f>E74*F74</f>
        <v>1717353</v>
      </c>
      <c r="H74" s="40">
        <v>660</v>
      </c>
      <c r="I74" s="15">
        <f>F74*1.125</f>
        <v>2927.31</v>
      </c>
      <c r="J74" s="16">
        <f>H74*I74</f>
        <v>1932024.6</v>
      </c>
    </row>
    <row r="75" spans="1:10" ht="34.5" customHeight="1" x14ac:dyDescent="0.25">
      <c r="A75" s="237"/>
      <c r="B75" s="240"/>
      <c r="C75" s="240"/>
      <c r="D75" s="14" t="s">
        <v>58</v>
      </c>
      <c r="E75" s="44">
        <v>120</v>
      </c>
      <c r="F75" s="15">
        <v>2602.0500000000002</v>
      </c>
      <c r="G75" s="15">
        <f>E75*F75</f>
        <v>312246</v>
      </c>
      <c r="H75" s="40">
        <v>120</v>
      </c>
      <c r="I75" s="15">
        <f>F75*1.125</f>
        <v>2927.31</v>
      </c>
      <c r="J75" s="16">
        <f>H75*I75</f>
        <v>351277.2</v>
      </c>
    </row>
    <row r="76" spans="1:10" ht="24" customHeight="1" x14ac:dyDescent="0.25">
      <c r="A76" s="237"/>
      <c r="B76" s="240"/>
      <c r="C76" s="240"/>
      <c r="D76" s="52" t="s">
        <v>65</v>
      </c>
      <c r="E76" s="34">
        <v>190</v>
      </c>
      <c r="F76" s="15">
        <v>2602.0500000000002</v>
      </c>
      <c r="G76" s="15">
        <f>E76*F76</f>
        <v>494389.5</v>
      </c>
      <c r="H76" s="34">
        <v>190</v>
      </c>
      <c r="I76" s="15">
        <f>F76*1.125</f>
        <v>2927.31</v>
      </c>
      <c r="J76" s="16">
        <f>H76*I76</f>
        <v>556188.9</v>
      </c>
    </row>
    <row r="77" spans="1:10" ht="23.5" customHeight="1" x14ac:dyDescent="0.25">
      <c r="A77" s="237"/>
      <c r="B77" s="240"/>
      <c r="C77" s="235"/>
      <c r="D77" s="14" t="s">
        <v>41</v>
      </c>
      <c r="E77" s="44">
        <v>1110</v>
      </c>
      <c r="F77" s="15">
        <v>2602.0500000000002</v>
      </c>
      <c r="G77" s="15">
        <f>E77*F77</f>
        <v>2888275.5</v>
      </c>
      <c r="H77" s="40">
        <v>1120</v>
      </c>
      <c r="I77" s="15">
        <f>F77*1.125</f>
        <v>2927.31</v>
      </c>
      <c r="J77" s="16">
        <f>H77*I77</f>
        <v>3278587.2</v>
      </c>
    </row>
    <row r="78" spans="1:10" x14ac:dyDescent="0.25">
      <c r="A78" s="237"/>
      <c r="B78" s="240"/>
      <c r="C78" s="19" t="s">
        <v>3</v>
      </c>
      <c r="D78" s="14"/>
      <c r="E78" s="45">
        <f>SUM(E74:E77)</f>
        <v>2080</v>
      </c>
      <c r="F78" s="15"/>
      <c r="G78" s="23">
        <f>SUM(G74:G77)</f>
        <v>5412264</v>
      </c>
      <c r="H78" s="41">
        <f>SUM(H74:H77)</f>
        <v>2090</v>
      </c>
      <c r="I78" s="15"/>
      <c r="J78" s="35">
        <f>SUM(J74:J77)</f>
        <v>6118077.9000000004</v>
      </c>
    </row>
    <row r="79" spans="1:10" ht="24" customHeight="1" x14ac:dyDescent="0.25">
      <c r="A79" s="237"/>
      <c r="B79" s="240"/>
      <c r="C79" s="234" t="s">
        <v>20</v>
      </c>
      <c r="D79" s="14" t="s">
        <v>42</v>
      </c>
      <c r="E79" s="44">
        <v>120</v>
      </c>
      <c r="F79" s="15">
        <v>2721.47</v>
      </c>
      <c r="G79" s="15">
        <f>E79*F79</f>
        <v>326576.40000000002</v>
      </c>
      <c r="H79" s="40">
        <v>120</v>
      </c>
      <c r="I79" s="15">
        <f>F79*1.125</f>
        <v>3061.65</v>
      </c>
      <c r="J79" s="16">
        <f>H79*I79</f>
        <v>367398</v>
      </c>
    </row>
    <row r="80" spans="1:10" ht="24" customHeight="1" x14ac:dyDescent="0.25">
      <c r="A80" s="237"/>
      <c r="B80" s="240"/>
      <c r="C80" s="235"/>
      <c r="D80" s="14" t="s">
        <v>65</v>
      </c>
      <c r="E80" s="34">
        <v>10</v>
      </c>
      <c r="F80" s="15">
        <v>2721.47</v>
      </c>
      <c r="G80" s="15">
        <f>E80*F80</f>
        <v>27214.7</v>
      </c>
      <c r="H80" s="34">
        <v>10</v>
      </c>
      <c r="I80" s="15">
        <f>F80*1.125</f>
        <v>3061.65</v>
      </c>
      <c r="J80" s="16">
        <f>H80*I80</f>
        <v>30616.5</v>
      </c>
    </row>
    <row r="81" spans="1:10" x14ac:dyDescent="0.25">
      <c r="A81" s="237"/>
      <c r="B81" s="240"/>
      <c r="C81" s="19" t="s">
        <v>3</v>
      </c>
      <c r="D81" s="14"/>
      <c r="E81" s="45">
        <f>SUM(E79:E80)</f>
        <v>130</v>
      </c>
      <c r="F81" s="15"/>
      <c r="G81" s="23">
        <f>SUM(G79:G80)</f>
        <v>353791.1</v>
      </c>
      <c r="H81" s="41">
        <f>SUM(H79:H80)</f>
        <v>130</v>
      </c>
      <c r="I81" s="15"/>
      <c r="J81" s="35">
        <f>SUM(J79:J80)</f>
        <v>398014.5</v>
      </c>
    </row>
    <row r="82" spans="1:10" ht="36" customHeight="1" x14ac:dyDescent="0.25">
      <c r="A82" s="237"/>
      <c r="B82" s="240"/>
      <c r="C82" s="234" t="s">
        <v>21</v>
      </c>
      <c r="D82" s="14" t="s">
        <v>56</v>
      </c>
      <c r="E82" s="44">
        <v>200</v>
      </c>
      <c r="F82" s="15">
        <v>3827.22</v>
      </c>
      <c r="G82" s="15">
        <f>E82*F82</f>
        <v>765444</v>
      </c>
      <c r="H82" s="40">
        <v>200</v>
      </c>
      <c r="I82" s="15">
        <f>F82*1.125</f>
        <v>4305.62</v>
      </c>
      <c r="J82" s="16">
        <f>H82*I82</f>
        <v>861124</v>
      </c>
    </row>
    <row r="83" spans="1:10" ht="34" customHeight="1" x14ac:dyDescent="0.25">
      <c r="A83" s="237"/>
      <c r="B83" s="240"/>
      <c r="C83" s="240"/>
      <c r="D83" s="14" t="s">
        <v>58</v>
      </c>
      <c r="E83" s="44">
        <v>50</v>
      </c>
      <c r="F83" s="15">
        <v>3827.22</v>
      </c>
      <c r="G83" s="15">
        <f>E83*F83</f>
        <v>191361</v>
      </c>
      <c r="H83" s="40">
        <v>50</v>
      </c>
      <c r="I83" s="15">
        <f>F83*1.125</f>
        <v>4305.62</v>
      </c>
      <c r="J83" s="16">
        <f>H83*I83</f>
        <v>215281</v>
      </c>
    </row>
    <row r="84" spans="1:10" ht="23.5" customHeight="1" x14ac:dyDescent="0.25">
      <c r="A84" s="237"/>
      <c r="B84" s="240"/>
      <c r="C84" s="240"/>
      <c r="D84" s="52" t="s">
        <v>65</v>
      </c>
      <c r="E84" s="34">
        <v>100</v>
      </c>
      <c r="F84" s="15">
        <v>3827.22</v>
      </c>
      <c r="G84" s="15">
        <f>E84*F84</f>
        <v>382722</v>
      </c>
      <c r="H84" s="34">
        <v>100</v>
      </c>
      <c r="I84" s="15">
        <f>F84*1.125</f>
        <v>4305.62</v>
      </c>
      <c r="J84" s="16">
        <f>H84*I84</f>
        <v>430562</v>
      </c>
    </row>
    <row r="85" spans="1:10" ht="21" customHeight="1" x14ac:dyDescent="0.25">
      <c r="A85" s="237"/>
      <c r="B85" s="240"/>
      <c r="C85" s="235"/>
      <c r="D85" s="14" t="s">
        <v>43</v>
      </c>
      <c r="E85" s="44">
        <v>570</v>
      </c>
      <c r="F85" s="15">
        <v>3827.22</v>
      </c>
      <c r="G85" s="15">
        <f>E85*F85</f>
        <v>2181515.4</v>
      </c>
      <c r="H85" s="40">
        <v>680</v>
      </c>
      <c r="I85" s="15">
        <f>F85*1.125</f>
        <v>4305.62</v>
      </c>
      <c r="J85" s="16">
        <f>H85*I85</f>
        <v>2927821.6</v>
      </c>
    </row>
    <row r="86" spans="1:10" x14ac:dyDescent="0.25">
      <c r="A86" s="237"/>
      <c r="B86" s="240"/>
      <c r="C86" s="19" t="s">
        <v>3</v>
      </c>
      <c r="D86" s="14"/>
      <c r="E86" s="45">
        <f>SUM(E82:E85)</f>
        <v>920</v>
      </c>
      <c r="F86" s="15"/>
      <c r="G86" s="23">
        <f>SUM(G82:G85)</f>
        <v>3521042.4</v>
      </c>
      <c r="H86" s="41">
        <f>SUM(H82:H85)</f>
        <v>1030</v>
      </c>
      <c r="I86" s="15"/>
      <c r="J86" s="35">
        <f>SUM(J82:J85)</f>
        <v>4434788.5999999996</v>
      </c>
    </row>
    <row r="87" spans="1:10" ht="34" customHeight="1" x14ac:dyDescent="0.25">
      <c r="A87" s="237"/>
      <c r="B87" s="240"/>
      <c r="C87" s="234" t="s">
        <v>22</v>
      </c>
      <c r="D87" s="14" t="s">
        <v>56</v>
      </c>
      <c r="E87" s="44">
        <v>60</v>
      </c>
      <c r="F87" s="15">
        <v>3544.17</v>
      </c>
      <c r="G87" s="15">
        <f>E87*F87</f>
        <v>212650.2</v>
      </c>
      <c r="H87" s="40">
        <v>60</v>
      </c>
      <c r="I87" s="15">
        <f>F87*1.125</f>
        <v>3987.19</v>
      </c>
      <c r="J87" s="16">
        <f>H87*I87</f>
        <v>239231.4</v>
      </c>
    </row>
    <row r="88" spans="1:10" ht="32.25" customHeight="1" x14ac:dyDescent="0.25">
      <c r="A88" s="237"/>
      <c r="B88" s="240"/>
      <c r="C88" s="240"/>
      <c r="D88" s="14" t="s">
        <v>58</v>
      </c>
      <c r="E88" s="44">
        <v>30</v>
      </c>
      <c r="F88" s="15">
        <v>3544.17</v>
      </c>
      <c r="G88" s="15">
        <f>E88*F88</f>
        <v>106325.1</v>
      </c>
      <c r="H88" s="40">
        <v>30</v>
      </c>
      <c r="I88" s="15">
        <f>F88*1.125</f>
        <v>3987.19</v>
      </c>
      <c r="J88" s="16">
        <f>H88*I88</f>
        <v>119615.7</v>
      </c>
    </row>
    <row r="89" spans="1:10" ht="32.25" customHeight="1" x14ac:dyDescent="0.25">
      <c r="A89" s="237"/>
      <c r="B89" s="240"/>
      <c r="C89" s="240"/>
      <c r="D89" s="14" t="s">
        <v>65</v>
      </c>
      <c r="E89" s="34">
        <v>52</v>
      </c>
      <c r="F89" s="15">
        <v>3544.17</v>
      </c>
      <c r="G89" s="15">
        <f>E89*F89</f>
        <v>184296.84</v>
      </c>
      <c r="H89" s="34">
        <v>52</v>
      </c>
      <c r="I89" s="15">
        <f>F89*1.125</f>
        <v>3987.19</v>
      </c>
      <c r="J89" s="16">
        <f>H89*I89</f>
        <v>207333.88</v>
      </c>
    </row>
    <row r="90" spans="1:10" ht="27.25" customHeight="1" x14ac:dyDescent="0.25">
      <c r="A90" s="237"/>
      <c r="B90" s="240"/>
      <c r="C90" s="235"/>
      <c r="D90" s="14" t="s">
        <v>44</v>
      </c>
      <c r="E90" s="44">
        <v>716</v>
      </c>
      <c r="F90" s="15">
        <v>3544.17</v>
      </c>
      <c r="G90" s="15">
        <f>E90*F90</f>
        <v>2537625.7200000002</v>
      </c>
      <c r="H90" s="40">
        <v>720</v>
      </c>
      <c r="I90" s="15">
        <f>F90*1.125</f>
        <v>3987.19</v>
      </c>
      <c r="J90" s="16">
        <f>H90*I90</f>
        <v>2870776.8</v>
      </c>
    </row>
    <row r="91" spans="1:10" x14ac:dyDescent="0.25">
      <c r="A91" s="237"/>
      <c r="B91" s="235"/>
      <c r="C91" s="19" t="s">
        <v>3</v>
      </c>
      <c r="D91" s="14"/>
      <c r="E91" s="45">
        <f>SUM(E87:E90)</f>
        <v>858</v>
      </c>
      <c r="F91" s="15"/>
      <c r="G91" s="23">
        <f>SUM(G87:G90)</f>
        <v>3040897.86</v>
      </c>
      <c r="H91" s="41">
        <f>SUM(H87:H90)</f>
        <v>862</v>
      </c>
      <c r="I91" s="15"/>
      <c r="J91" s="35">
        <f>SUM(J87:J90)</f>
        <v>3436957.78</v>
      </c>
    </row>
    <row r="92" spans="1:10" ht="13" thickBot="1" x14ac:dyDescent="0.3">
      <c r="A92" s="237"/>
      <c r="B92" s="25" t="s">
        <v>3</v>
      </c>
      <c r="C92" s="26"/>
      <c r="D92" s="27"/>
      <c r="E92" s="47">
        <f>E70+E73+E78+E81+E86+E91</f>
        <v>5629</v>
      </c>
      <c r="F92" s="53"/>
      <c r="G92" s="54">
        <f>G70+G73+G78+G81+G86+G91</f>
        <v>16869332.629999999</v>
      </c>
      <c r="H92" s="55">
        <f>H70+H73+H78+H81+H86+H91</f>
        <v>6244</v>
      </c>
      <c r="I92" s="53"/>
      <c r="J92" s="56">
        <f>J70+J73+J78+J81+J86+J91</f>
        <v>21024958.5</v>
      </c>
    </row>
    <row r="93" spans="1:10" ht="13" thickBot="1" x14ac:dyDescent="0.3">
      <c r="A93" s="29" t="s">
        <v>31</v>
      </c>
      <c r="B93" s="30"/>
      <c r="C93" s="31"/>
      <c r="D93" s="32"/>
      <c r="E93" s="48">
        <f>E27+E68+E92</f>
        <v>30389</v>
      </c>
      <c r="F93" s="33"/>
      <c r="G93" s="57">
        <f>G27+G68+G92</f>
        <v>215487557.63</v>
      </c>
      <c r="H93" s="48">
        <f>H27+H68+H92</f>
        <v>31629</v>
      </c>
      <c r="I93" s="33"/>
      <c r="J93" s="58">
        <f>J27+J68+J92</f>
        <v>250930673.62</v>
      </c>
    </row>
    <row r="96" spans="1:10" x14ac:dyDescent="0.25">
      <c r="E96" s="112">
        <f>E93-'Объем и ст-ть население'!E27</f>
        <v>9564</v>
      </c>
      <c r="G96" s="112">
        <f>G93-'Объем и ст-ть население'!G27</f>
        <v>64072551.560000002</v>
      </c>
      <c r="H96" s="112">
        <f>H93-'Объем и ст-ть население'!H27</f>
        <v>9759</v>
      </c>
      <c r="J96" s="112">
        <f>J93-'Объем и ст-ть население'!J27</f>
        <v>72646275.519999996</v>
      </c>
    </row>
  </sheetData>
  <mergeCells count="24">
    <mergeCell ref="C58:C61"/>
    <mergeCell ref="C63:C66"/>
    <mergeCell ref="A69:A92"/>
    <mergeCell ref="B69:B91"/>
    <mergeCell ref="C71:C72"/>
    <mergeCell ref="C74:C77"/>
    <mergeCell ref="C82:C85"/>
    <mergeCell ref="C87:C90"/>
    <mergeCell ref="A1:J1"/>
    <mergeCell ref="C79:C80"/>
    <mergeCell ref="A4:A27"/>
    <mergeCell ref="B4:B26"/>
    <mergeCell ref="C4:C7"/>
    <mergeCell ref="C9:C12"/>
    <mergeCell ref="C16:C19"/>
    <mergeCell ref="C21:C23"/>
    <mergeCell ref="A28:A68"/>
    <mergeCell ref="B28:B67"/>
    <mergeCell ref="C28:C31"/>
    <mergeCell ref="C33:C36"/>
    <mergeCell ref="C38:C41"/>
    <mergeCell ref="C43:C46"/>
    <mergeCell ref="C48:C51"/>
    <mergeCell ref="C53:C56"/>
  </mergeCells>
  <phoneticPr fontId="0" type="noConversion"/>
  <pageMargins left="0.75" right="0.75" top="1" bottom="1" header="0.5" footer="0.5"/>
  <pageSetup paperSize="9" scale="57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zoomScaleNormal="100" workbookViewId="0">
      <selection activeCell="R775" sqref="R775"/>
    </sheetView>
  </sheetViews>
  <sheetFormatPr defaultColWidth="9.1796875" defaultRowHeight="14.5" x14ac:dyDescent="0.35"/>
  <cols>
    <col min="1" max="1" width="7.453125" style="153" bestFit="1" customWidth="1"/>
    <col min="2" max="2" width="10.1796875" style="153" bestFit="1" customWidth="1"/>
    <col min="3" max="5" width="6.7265625" style="153" customWidth="1"/>
    <col min="6" max="6" width="12.7265625" style="153" bestFit="1" customWidth="1"/>
    <col min="7" max="7" width="9.1796875" style="153"/>
    <col min="8" max="8" width="4.54296875" style="153" bestFit="1" customWidth="1"/>
    <col min="9" max="16384" width="9.1796875" style="153"/>
  </cols>
  <sheetData>
    <row r="1" spans="1:9" x14ac:dyDescent="0.35">
      <c r="B1" s="169">
        <v>46146</v>
      </c>
      <c r="F1" s="153" t="s">
        <v>115</v>
      </c>
      <c r="G1" s="154">
        <f>'на 4 мая'!D76</f>
        <v>100</v>
      </c>
      <c r="H1" s="154">
        <f>G1-100</f>
        <v>0</v>
      </c>
    </row>
    <row r="2" spans="1:9" x14ac:dyDescent="0.35">
      <c r="A2" s="167">
        <v>45870</v>
      </c>
      <c r="B2" s="154">
        <f>'08.25'!C478</f>
        <v>99.98</v>
      </c>
      <c r="C2" s="154">
        <f>B2-100</f>
        <v>-0.02</v>
      </c>
      <c r="F2" s="153" t="s">
        <v>116</v>
      </c>
      <c r="G2" s="154">
        <f>'на 12 мая'!D76</f>
        <v>100.03</v>
      </c>
      <c r="H2" s="154">
        <f>G2-100</f>
        <v>0.03</v>
      </c>
    </row>
    <row r="3" spans="1:9" x14ac:dyDescent="0.35">
      <c r="A3" s="167">
        <v>45901</v>
      </c>
      <c r="B3" s="154">
        <f>'09.25'!C478</f>
        <v>100.52</v>
      </c>
      <c r="C3" s="154">
        <f>B3-100</f>
        <v>0.52</v>
      </c>
      <c r="F3" s="153" t="s">
        <v>117</v>
      </c>
      <c r="G3" s="154">
        <f>'на 18 мая'!D76</f>
        <v>100.03</v>
      </c>
      <c r="H3" s="154">
        <f>G3-100</f>
        <v>0.03</v>
      </c>
    </row>
    <row r="4" spans="1:9" x14ac:dyDescent="0.35">
      <c r="A4" s="167">
        <v>45931</v>
      </c>
      <c r="B4" s="154">
        <f>'10.25'!C478</f>
        <v>102.61</v>
      </c>
      <c r="C4" s="154">
        <f t="shared" ref="C4:C12" si="0">B4-100</f>
        <v>2.61</v>
      </c>
      <c r="F4" s="153" t="s">
        <v>118</v>
      </c>
      <c r="G4" s="154">
        <f>'на 25 мая'!D76</f>
        <v>100.09</v>
      </c>
      <c r="H4" s="154">
        <f>G4-100</f>
        <v>0.09</v>
      </c>
    </row>
    <row r="5" spans="1:9" x14ac:dyDescent="0.35">
      <c r="A5" s="167">
        <v>45962</v>
      </c>
      <c r="B5" s="154">
        <f>'11.25'!C478</f>
        <v>105.23</v>
      </c>
      <c r="C5" s="154">
        <f t="shared" si="0"/>
        <v>5.23</v>
      </c>
      <c r="H5" s="168">
        <f>SUM(H1:H4)</f>
        <v>0.15</v>
      </c>
      <c r="I5" s="207">
        <f>100+H5</f>
        <v>100.15</v>
      </c>
    </row>
    <row r="6" spans="1:9" x14ac:dyDescent="0.35">
      <c r="A6" s="167">
        <v>45992</v>
      </c>
      <c r="B6" s="154">
        <f>'12.25'!C478</f>
        <v>100.58</v>
      </c>
      <c r="C6" s="154">
        <f t="shared" si="0"/>
        <v>0.57999999999999996</v>
      </c>
    </row>
    <row r="7" spans="1:9" x14ac:dyDescent="0.35">
      <c r="A7" s="167">
        <v>46023</v>
      </c>
      <c r="B7" s="154">
        <f>'01.26'!C483</f>
        <v>101.01</v>
      </c>
      <c r="C7" s="154">
        <f t="shared" si="0"/>
        <v>1.01</v>
      </c>
      <c r="F7" s="153" t="s">
        <v>119</v>
      </c>
      <c r="G7" s="154">
        <f>'на 1 июня'!D76</f>
        <v>100.53</v>
      </c>
      <c r="H7" s="154">
        <f>G7-100</f>
        <v>0.53</v>
      </c>
    </row>
    <row r="8" spans="1:9" x14ac:dyDescent="0.35">
      <c r="A8" s="167">
        <v>46054</v>
      </c>
      <c r="B8" s="154">
        <f>'02.26'!C483</f>
        <v>99.88</v>
      </c>
      <c r="C8" s="154">
        <f t="shared" si="0"/>
        <v>-0.12</v>
      </c>
      <c r="H8" s="168">
        <f>H7</f>
        <v>0.53</v>
      </c>
      <c r="I8" s="207">
        <f>100+H8</f>
        <v>100.53</v>
      </c>
    </row>
    <row r="9" spans="1:9" x14ac:dyDescent="0.35">
      <c r="A9" s="167">
        <v>46082</v>
      </c>
      <c r="B9" s="154">
        <f>'03.26'!C483</f>
        <v>100.5</v>
      </c>
      <c r="C9" s="154">
        <f t="shared" si="0"/>
        <v>0.5</v>
      </c>
    </row>
    <row r="10" spans="1:9" x14ac:dyDescent="0.35">
      <c r="A10" s="167">
        <v>46113</v>
      </c>
      <c r="B10" s="154">
        <f>'04.26'!C483</f>
        <v>98.79</v>
      </c>
      <c r="C10" s="154">
        <f t="shared" si="0"/>
        <v>-1.21</v>
      </c>
    </row>
    <row r="11" spans="1:9" x14ac:dyDescent="0.35">
      <c r="A11" s="167">
        <v>46143</v>
      </c>
      <c r="B11" s="154">
        <f>I5</f>
        <v>100.15</v>
      </c>
      <c r="C11" s="154">
        <f t="shared" si="0"/>
        <v>0.15</v>
      </c>
    </row>
    <row r="12" spans="1:9" x14ac:dyDescent="0.35">
      <c r="A12" s="167">
        <v>46174</v>
      </c>
      <c r="B12" s="154">
        <f>100+H8</f>
        <v>100.53</v>
      </c>
      <c r="C12" s="154">
        <f t="shared" si="0"/>
        <v>0.53</v>
      </c>
    </row>
    <row r="13" spans="1:9" x14ac:dyDescent="0.35">
      <c r="C13" s="168">
        <f>SUM(C2:C12)</f>
        <v>9.7799999999999994</v>
      </c>
    </row>
  </sheetData>
  <pageMargins left="0.21" right="0.19685039370078741" top="0.74803149606299213" bottom="0.74803149606299213" header="0.31496062992125984" footer="0.31496062992125984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87"/>
  <sheetViews>
    <sheetView view="pageBreakPreview" zoomScale="110" zoomScaleNormal="90" zoomScaleSheetLayoutView="110" workbookViewId="0">
      <pane ySplit="4" topLeftCell="A5" activePane="bottomLeft" state="frozen"/>
      <selection activeCell="R775" sqref="R775"/>
      <selection pane="bottomLeft" activeCell="R775" sqref="R775"/>
    </sheetView>
  </sheetViews>
  <sheetFormatPr defaultColWidth="9.1796875" defaultRowHeight="14.5" x14ac:dyDescent="0.35"/>
  <cols>
    <col min="1" max="1" width="44.26953125" style="170" customWidth="1"/>
    <col min="2" max="2" width="15.81640625" style="170" customWidth="1"/>
    <col min="3" max="6" width="12.54296875" style="193" customWidth="1"/>
    <col min="7" max="16384" width="9.1796875" style="170"/>
  </cols>
  <sheetData>
    <row r="1" spans="1:6" ht="35.25" customHeight="1" x14ac:dyDescent="0.35">
      <c r="A1" s="291" t="s">
        <v>120</v>
      </c>
      <c r="B1" s="291"/>
      <c r="C1" s="291"/>
      <c r="D1" s="291"/>
      <c r="E1" s="291"/>
      <c r="F1" s="291"/>
    </row>
    <row r="2" spans="1:6" ht="14.25" customHeight="1" x14ac:dyDescent="0.35">
      <c r="A2" s="292" t="s">
        <v>121</v>
      </c>
      <c r="B2" s="292"/>
      <c r="C2" s="292"/>
      <c r="D2" s="292"/>
      <c r="E2" s="292"/>
      <c r="F2" s="292"/>
    </row>
    <row r="3" spans="1:6" ht="14.25" customHeight="1" x14ac:dyDescent="0.35">
      <c r="A3" s="171"/>
      <c r="B3" s="172"/>
      <c r="C3" s="173"/>
      <c r="D3" s="173"/>
      <c r="E3" s="173"/>
      <c r="F3" s="173"/>
    </row>
    <row r="4" spans="1:6" ht="50" x14ac:dyDescent="0.35">
      <c r="A4" s="174" t="s">
        <v>122</v>
      </c>
      <c r="B4" s="174" t="s">
        <v>123</v>
      </c>
      <c r="C4" s="175" t="s">
        <v>124</v>
      </c>
      <c r="D4" s="175" t="s">
        <v>125</v>
      </c>
      <c r="E4" s="175" t="s">
        <v>126</v>
      </c>
      <c r="F4" s="175" t="s">
        <v>127</v>
      </c>
    </row>
    <row r="5" spans="1:6" hidden="1" x14ac:dyDescent="0.35">
      <c r="A5" s="176" t="s">
        <v>128</v>
      </c>
      <c r="B5" s="177">
        <v>1</v>
      </c>
      <c r="C5" s="178">
        <v>100.31</v>
      </c>
      <c r="D5" s="178">
        <v>103.26</v>
      </c>
      <c r="E5" s="178">
        <v>105.74</v>
      </c>
      <c r="F5" s="179">
        <v>106.02</v>
      </c>
    </row>
    <row r="6" spans="1:6" ht="17.25" hidden="1" customHeight="1" x14ac:dyDescent="0.35">
      <c r="A6" s="180" t="s">
        <v>129</v>
      </c>
      <c r="B6" s="181">
        <v>3</v>
      </c>
      <c r="C6" s="178">
        <v>100.33</v>
      </c>
      <c r="D6" s="178">
        <v>102.52</v>
      </c>
      <c r="E6" s="178">
        <v>104.88</v>
      </c>
      <c r="F6" s="182">
        <v>105.06</v>
      </c>
    </row>
    <row r="7" spans="1:6" hidden="1" x14ac:dyDescent="0.35">
      <c r="A7" s="180" t="s">
        <v>130</v>
      </c>
      <c r="B7" s="181">
        <v>2</v>
      </c>
      <c r="C7" s="178">
        <v>100.15</v>
      </c>
      <c r="D7" s="178">
        <v>102.6</v>
      </c>
      <c r="E7" s="178">
        <v>104.43</v>
      </c>
      <c r="F7" s="182">
        <v>104.97</v>
      </c>
    </row>
    <row r="8" spans="1:6" hidden="1" x14ac:dyDescent="0.35">
      <c r="A8" s="180" t="s">
        <v>131</v>
      </c>
      <c r="B8" s="181">
        <v>6</v>
      </c>
      <c r="C8" s="178">
        <v>100</v>
      </c>
      <c r="D8" s="178">
        <v>103.49</v>
      </c>
      <c r="E8" s="178">
        <v>105.04</v>
      </c>
      <c r="F8" s="182">
        <v>106.42</v>
      </c>
    </row>
    <row r="9" spans="1:6" hidden="1" x14ac:dyDescent="0.35">
      <c r="A9" s="180" t="s">
        <v>132</v>
      </c>
      <c r="B9" s="181">
        <v>7</v>
      </c>
      <c r="C9" s="178">
        <v>100.3</v>
      </c>
      <c r="D9" s="178">
        <v>101.65</v>
      </c>
      <c r="E9" s="178">
        <v>103.74</v>
      </c>
      <c r="F9" s="182">
        <v>103.41</v>
      </c>
    </row>
    <row r="10" spans="1:6" hidden="1" x14ac:dyDescent="0.35">
      <c r="A10" s="180" t="s">
        <v>133</v>
      </c>
      <c r="B10" s="181">
        <v>9000</v>
      </c>
      <c r="C10" s="178">
        <v>100.73</v>
      </c>
      <c r="D10" s="178">
        <v>105</v>
      </c>
      <c r="E10" s="178">
        <v>109.26</v>
      </c>
      <c r="F10" s="182">
        <v>108.83</v>
      </c>
    </row>
    <row r="11" spans="1:6" ht="26" hidden="1" x14ac:dyDescent="0.35">
      <c r="A11" s="180" t="s">
        <v>134</v>
      </c>
      <c r="B11" s="181">
        <v>80</v>
      </c>
      <c r="C11" s="178">
        <v>100.26</v>
      </c>
      <c r="D11" s="178">
        <v>105.1</v>
      </c>
      <c r="E11" s="178">
        <v>107.81</v>
      </c>
      <c r="F11" s="182">
        <v>108.3</v>
      </c>
    </row>
    <row r="12" spans="1:6" ht="26" hidden="1" x14ac:dyDescent="0.35">
      <c r="A12" s="180" t="s">
        <v>135</v>
      </c>
      <c r="B12" s="181">
        <v>70</v>
      </c>
      <c r="C12" s="178">
        <v>100.44</v>
      </c>
      <c r="D12" s="178">
        <v>103.07</v>
      </c>
      <c r="E12" s="178">
        <v>106.39</v>
      </c>
      <c r="F12" s="182">
        <v>106.48</v>
      </c>
    </row>
    <row r="13" spans="1:6" ht="18.75" hidden="1" customHeight="1" x14ac:dyDescent="0.35">
      <c r="A13" s="180" t="s">
        <v>136</v>
      </c>
      <c r="B13" s="181">
        <v>4</v>
      </c>
      <c r="C13" s="178">
        <v>100.07</v>
      </c>
      <c r="D13" s="178">
        <v>102.38</v>
      </c>
      <c r="E13" s="178">
        <v>104.11</v>
      </c>
      <c r="F13" s="182">
        <v>104.65</v>
      </c>
    </row>
    <row r="14" spans="1:6" ht="26" hidden="1" x14ac:dyDescent="0.35">
      <c r="A14" s="180" t="s">
        <v>137</v>
      </c>
      <c r="B14" s="181">
        <v>71</v>
      </c>
      <c r="C14" s="178">
        <v>100.31</v>
      </c>
      <c r="D14" s="178">
        <v>102.27</v>
      </c>
      <c r="E14" s="178">
        <v>105.24</v>
      </c>
      <c r="F14" s="182">
        <v>105.54</v>
      </c>
    </row>
    <row r="15" spans="1:6" ht="26" hidden="1" x14ac:dyDescent="0.35">
      <c r="A15" s="180" t="s">
        <v>138</v>
      </c>
      <c r="B15" s="181">
        <v>5</v>
      </c>
      <c r="C15" s="178">
        <v>99.82</v>
      </c>
      <c r="D15" s="178">
        <v>103.13</v>
      </c>
      <c r="E15" s="178">
        <v>104.49</v>
      </c>
      <c r="F15" s="182">
        <v>105.98</v>
      </c>
    </row>
    <row r="16" spans="1:6" ht="26" hidden="1" x14ac:dyDescent="0.35">
      <c r="A16" s="180" t="s">
        <v>139</v>
      </c>
      <c r="B16" s="181">
        <v>72</v>
      </c>
      <c r="C16" s="178">
        <v>100.33</v>
      </c>
      <c r="D16" s="178">
        <v>102.96</v>
      </c>
      <c r="E16" s="178">
        <v>106.9</v>
      </c>
      <c r="F16" s="182">
        <v>107.9</v>
      </c>
    </row>
    <row r="17" spans="1:6" hidden="1" x14ac:dyDescent="0.35">
      <c r="A17" s="180" t="s">
        <v>140</v>
      </c>
      <c r="B17" s="181">
        <v>10</v>
      </c>
      <c r="C17" s="178">
        <v>99.75</v>
      </c>
      <c r="D17" s="178">
        <v>101.71</v>
      </c>
      <c r="E17" s="178">
        <v>106.2</v>
      </c>
      <c r="F17" s="182">
        <v>107.43</v>
      </c>
    </row>
    <row r="18" spans="1:6" hidden="1" x14ac:dyDescent="0.35">
      <c r="A18" s="180" t="s">
        <v>141</v>
      </c>
      <c r="B18" s="181">
        <v>100</v>
      </c>
      <c r="C18" s="178">
        <v>100.01</v>
      </c>
      <c r="D18" s="178">
        <v>101.3</v>
      </c>
      <c r="E18" s="178">
        <v>105.06</v>
      </c>
      <c r="F18" s="182">
        <v>106.1</v>
      </c>
    </row>
    <row r="19" spans="1:6" hidden="1" x14ac:dyDescent="0.35">
      <c r="A19" s="180" t="s">
        <v>142</v>
      </c>
      <c r="B19" s="181">
        <v>130</v>
      </c>
      <c r="C19" s="178">
        <v>100.06</v>
      </c>
      <c r="D19" s="178">
        <v>101.26</v>
      </c>
      <c r="E19" s="178">
        <v>104.98</v>
      </c>
      <c r="F19" s="182">
        <v>107.94</v>
      </c>
    </row>
    <row r="20" spans="1:6" hidden="1" x14ac:dyDescent="0.35">
      <c r="A20" s="180" t="s">
        <v>143</v>
      </c>
      <c r="B20" s="181">
        <v>131</v>
      </c>
      <c r="C20" s="178">
        <v>100.16</v>
      </c>
      <c r="D20" s="178">
        <v>102.87</v>
      </c>
      <c r="E20" s="178">
        <v>109.99</v>
      </c>
      <c r="F20" s="182">
        <v>115.16</v>
      </c>
    </row>
    <row r="21" spans="1:6" hidden="1" x14ac:dyDescent="0.35">
      <c r="A21" s="183" t="s">
        <v>144</v>
      </c>
      <c r="B21" s="184">
        <v>111</v>
      </c>
      <c r="C21" s="185">
        <v>100.34</v>
      </c>
      <c r="D21" s="185">
        <v>106.26</v>
      </c>
      <c r="E21" s="185">
        <v>111.37</v>
      </c>
      <c r="F21" s="186">
        <v>115.97</v>
      </c>
    </row>
    <row r="22" spans="1:6" hidden="1" x14ac:dyDescent="0.35">
      <c r="A22" s="183" t="s">
        <v>145</v>
      </c>
      <c r="B22" s="184">
        <v>112</v>
      </c>
      <c r="C22" s="185">
        <v>100.04</v>
      </c>
      <c r="D22" s="185">
        <v>100.85</v>
      </c>
      <c r="E22" s="185">
        <v>109.51</v>
      </c>
      <c r="F22" s="186">
        <v>114.89</v>
      </c>
    </row>
    <row r="23" spans="1:6" hidden="1" x14ac:dyDescent="0.35">
      <c r="A23" s="180" t="s">
        <v>146</v>
      </c>
      <c r="B23" s="181">
        <v>132</v>
      </c>
      <c r="C23" s="178">
        <v>99.99</v>
      </c>
      <c r="D23" s="178">
        <v>100.68</v>
      </c>
      <c r="E23" s="178">
        <v>103.06</v>
      </c>
      <c r="F23" s="182">
        <v>105.28</v>
      </c>
    </row>
    <row r="24" spans="1:6" hidden="1" x14ac:dyDescent="0.35">
      <c r="A24" s="183" t="s">
        <v>147</v>
      </c>
      <c r="B24" s="184">
        <v>113</v>
      </c>
      <c r="C24" s="185">
        <v>100.23</v>
      </c>
      <c r="D24" s="185">
        <v>101.74</v>
      </c>
      <c r="E24" s="185">
        <v>102.24</v>
      </c>
      <c r="F24" s="186">
        <v>105.36</v>
      </c>
    </row>
    <row r="25" spans="1:6" hidden="1" x14ac:dyDescent="0.35">
      <c r="A25" s="183" t="s">
        <v>148</v>
      </c>
      <c r="B25" s="184">
        <v>117</v>
      </c>
      <c r="C25" s="185">
        <v>99.76</v>
      </c>
      <c r="D25" s="185">
        <v>99.63</v>
      </c>
      <c r="E25" s="185">
        <v>104.03</v>
      </c>
      <c r="F25" s="186">
        <v>105.24</v>
      </c>
    </row>
    <row r="26" spans="1:6" hidden="1" x14ac:dyDescent="0.35">
      <c r="A26" s="183" t="s">
        <v>149</v>
      </c>
      <c r="B26" s="184">
        <v>116</v>
      </c>
      <c r="C26" s="185">
        <v>101.18</v>
      </c>
      <c r="D26" s="185">
        <v>101.6</v>
      </c>
      <c r="E26" s="185">
        <v>109.22</v>
      </c>
      <c r="F26" s="186">
        <v>110.67</v>
      </c>
    </row>
    <row r="27" spans="1:6" hidden="1" x14ac:dyDescent="0.35">
      <c r="A27" s="180" t="s">
        <v>150</v>
      </c>
      <c r="B27" s="181">
        <v>110</v>
      </c>
      <c r="C27" s="178">
        <v>99.95</v>
      </c>
      <c r="D27" s="178">
        <v>101.34</v>
      </c>
      <c r="E27" s="178">
        <v>105.1</v>
      </c>
      <c r="F27" s="182">
        <v>103.54</v>
      </c>
    </row>
    <row r="28" spans="1:6" hidden="1" x14ac:dyDescent="0.35">
      <c r="A28" s="183" t="s">
        <v>151</v>
      </c>
      <c r="B28" s="184">
        <v>114</v>
      </c>
      <c r="C28" s="185">
        <v>99.89</v>
      </c>
      <c r="D28" s="185">
        <v>101.86</v>
      </c>
      <c r="E28" s="185">
        <v>105.07</v>
      </c>
      <c r="F28" s="186">
        <v>103.13</v>
      </c>
    </row>
    <row r="29" spans="1:6" hidden="1" x14ac:dyDescent="0.35">
      <c r="A29" s="183" t="s">
        <v>152</v>
      </c>
      <c r="B29" s="184">
        <v>115</v>
      </c>
      <c r="C29" s="185">
        <v>100.17</v>
      </c>
      <c r="D29" s="185">
        <v>100.01</v>
      </c>
      <c r="E29" s="185">
        <v>105.83</v>
      </c>
      <c r="F29" s="186">
        <v>104.77</v>
      </c>
    </row>
    <row r="30" spans="1:6" hidden="1" x14ac:dyDescent="0.35">
      <c r="A30" s="183" t="s">
        <v>153</v>
      </c>
      <c r="B30" s="184">
        <v>119</v>
      </c>
      <c r="C30" s="185">
        <v>99.33</v>
      </c>
      <c r="D30" s="185">
        <v>103.03</v>
      </c>
      <c r="E30" s="185">
        <v>102.61</v>
      </c>
      <c r="F30" s="186">
        <v>102.43</v>
      </c>
    </row>
    <row r="31" spans="1:6" hidden="1" x14ac:dyDescent="0.35">
      <c r="A31" s="180" t="s">
        <v>154</v>
      </c>
      <c r="B31" s="181">
        <v>150</v>
      </c>
      <c r="C31" s="178">
        <v>100.32</v>
      </c>
      <c r="D31" s="178">
        <v>102.44</v>
      </c>
      <c r="E31" s="178">
        <v>111.24</v>
      </c>
      <c r="F31" s="182">
        <v>110.68</v>
      </c>
    </row>
    <row r="32" spans="1:6" hidden="1" x14ac:dyDescent="0.35">
      <c r="A32" s="183" t="s">
        <v>155</v>
      </c>
      <c r="B32" s="184">
        <v>102</v>
      </c>
      <c r="C32" s="185">
        <v>100.45</v>
      </c>
      <c r="D32" s="185">
        <v>105.38</v>
      </c>
      <c r="E32" s="185">
        <v>114.44</v>
      </c>
      <c r="F32" s="186">
        <v>113.09</v>
      </c>
    </row>
    <row r="33" spans="1:6" hidden="1" x14ac:dyDescent="0.35">
      <c r="A33" s="183" t="s">
        <v>156</v>
      </c>
      <c r="B33" s="184">
        <v>108</v>
      </c>
      <c r="C33" s="185">
        <v>100.11</v>
      </c>
      <c r="D33" s="185">
        <v>97.74</v>
      </c>
      <c r="E33" s="185">
        <v>106.14</v>
      </c>
      <c r="F33" s="186">
        <v>106.82</v>
      </c>
    </row>
    <row r="34" spans="1:6" hidden="1" x14ac:dyDescent="0.35">
      <c r="A34" s="180" t="s">
        <v>157</v>
      </c>
      <c r="B34" s="181">
        <v>140</v>
      </c>
      <c r="C34" s="178">
        <v>99.85</v>
      </c>
      <c r="D34" s="178">
        <v>101.47</v>
      </c>
      <c r="E34" s="178">
        <v>107.78</v>
      </c>
      <c r="F34" s="182">
        <v>110</v>
      </c>
    </row>
    <row r="35" spans="1:6" hidden="1" x14ac:dyDescent="0.35">
      <c r="A35" s="183" t="s">
        <v>158</v>
      </c>
      <c r="B35" s="184">
        <v>105</v>
      </c>
      <c r="C35" s="185">
        <v>99.28</v>
      </c>
      <c r="D35" s="185">
        <v>100.61</v>
      </c>
      <c r="E35" s="185">
        <v>108.49</v>
      </c>
      <c r="F35" s="186">
        <v>111.72</v>
      </c>
    </row>
    <row r="36" spans="1:6" hidden="1" x14ac:dyDescent="0.35">
      <c r="A36" s="183" t="s">
        <v>159</v>
      </c>
      <c r="B36" s="184">
        <v>106</v>
      </c>
      <c r="C36" s="185">
        <v>100.56</v>
      </c>
      <c r="D36" s="185">
        <v>102.53</v>
      </c>
      <c r="E36" s="185">
        <v>106.99</v>
      </c>
      <c r="F36" s="186">
        <v>108.06</v>
      </c>
    </row>
    <row r="37" spans="1:6" ht="26" hidden="1" x14ac:dyDescent="0.35">
      <c r="A37" s="180" t="s">
        <v>160</v>
      </c>
      <c r="B37" s="181">
        <v>200</v>
      </c>
      <c r="C37" s="178">
        <v>99.04</v>
      </c>
      <c r="D37" s="178">
        <v>102.61</v>
      </c>
      <c r="E37" s="178">
        <v>106.41</v>
      </c>
      <c r="F37" s="182">
        <v>107.26</v>
      </c>
    </row>
    <row r="38" spans="1:6" hidden="1" x14ac:dyDescent="0.35">
      <c r="A38" s="180" t="s">
        <v>161</v>
      </c>
      <c r="B38" s="181">
        <v>220</v>
      </c>
      <c r="C38" s="178">
        <v>99.26</v>
      </c>
      <c r="D38" s="178">
        <v>102.73</v>
      </c>
      <c r="E38" s="178">
        <v>106.7</v>
      </c>
      <c r="F38" s="182">
        <v>107.23</v>
      </c>
    </row>
    <row r="39" spans="1:6" hidden="1" x14ac:dyDescent="0.35">
      <c r="A39" s="183" t="s">
        <v>162</v>
      </c>
      <c r="B39" s="184">
        <v>202</v>
      </c>
      <c r="C39" s="185">
        <v>99.64</v>
      </c>
      <c r="D39" s="185">
        <v>101.83</v>
      </c>
      <c r="E39" s="185">
        <v>103.82</v>
      </c>
      <c r="F39" s="186">
        <v>104.13</v>
      </c>
    </row>
    <row r="40" spans="1:6" hidden="1" x14ac:dyDescent="0.35">
      <c r="A40" s="183" t="s">
        <v>163</v>
      </c>
      <c r="B40" s="184">
        <v>204</v>
      </c>
      <c r="C40" s="185">
        <v>99.9</v>
      </c>
      <c r="D40" s="185">
        <v>103.95</v>
      </c>
      <c r="E40" s="185">
        <v>108.47</v>
      </c>
      <c r="F40" s="186">
        <v>108.55</v>
      </c>
    </row>
    <row r="41" spans="1:6" hidden="1" x14ac:dyDescent="0.35">
      <c r="A41" s="183" t="s">
        <v>164</v>
      </c>
      <c r="B41" s="184">
        <v>205</v>
      </c>
      <c r="C41" s="185">
        <v>98.73</v>
      </c>
      <c r="D41" s="185">
        <v>103.44</v>
      </c>
      <c r="E41" s="185">
        <v>108.35</v>
      </c>
      <c r="F41" s="186">
        <v>107.88</v>
      </c>
    </row>
    <row r="42" spans="1:6" hidden="1" x14ac:dyDescent="0.35">
      <c r="A42" s="180" t="s">
        <v>165</v>
      </c>
      <c r="B42" s="181">
        <v>210</v>
      </c>
      <c r="C42" s="178">
        <v>98.3</v>
      </c>
      <c r="D42" s="178">
        <v>102.28</v>
      </c>
      <c r="E42" s="178">
        <v>107.55</v>
      </c>
      <c r="F42" s="182">
        <v>108.96</v>
      </c>
    </row>
    <row r="43" spans="1:6" hidden="1" x14ac:dyDescent="0.35">
      <c r="A43" s="183" t="s">
        <v>166</v>
      </c>
      <c r="B43" s="184">
        <v>201</v>
      </c>
      <c r="C43" s="185">
        <v>98.3</v>
      </c>
      <c r="D43" s="185">
        <v>102.28</v>
      </c>
      <c r="E43" s="185">
        <v>107.55</v>
      </c>
      <c r="F43" s="186">
        <v>108.96</v>
      </c>
    </row>
    <row r="44" spans="1:6" hidden="1" x14ac:dyDescent="0.35">
      <c r="A44" s="180" t="s">
        <v>167</v>
      </c>
      <c r="B44" s="181">
        <v>230</v>
      </c>
      <c r="C44" s="178">
        <v>98.3</v>
      </c>
      <c r="D44" s="178">
        <v>102.15</v>
      </c>
      <c r="E44" s="178">
        <v>105.32</v>
      </c>
      <c r="F44" s="182">
        <v>107.27</v>
      </c>
    </row>
    <row r="45" spans="1:6" hidden="1" x14ac:dyDescent="0.35">
      <c r="A45" s="183" t="s">
        <v>168</v>
      </c>
      <c r="B45" s="184">
        <v>208</v>
      </c>
      <c r="C45" s="185">
        <v>97.11</v>
      </c>
      <c r="D45" s="185">
        <v>101.37</v>
      </c>
      <c r="E45" s="185">
        <v>103.46</v>
      </c>
      <c r="F45" s="186">
        <v>107</v>
      </c>
    </row>
    <row r="46" spans="1:6" hidden="1" x14ac:dyDescent="0.35">
      <c r="A46" s="183" t="s">
        <v>169</v>
      </c>
      <c r="B46" s="184">
        <v>209</v>
      </c>
      <c r="C46" s="185">
        <v>100.38</v>
      </c>
      <c r="D46" s="185">
        <v>103.51</v>
      </c>
      <c r="E46" s="185">
        <v>108.68</v>
      </c>
      <c r="F46" s="186">
        <v>107.75</v>
      </c>
    </row>
    <row r="47" spans="1:6" hidden="1" x14ac:dyDescent="0.35">
      <c r="A47" s="180" t="s">
        <v>170</v>
      </c>
      <c r="B47" s="181">
        <v>300</v>
      </c>
      <c r="C47" s="178">
        <v>101.43</v>
      </c>
      <c r="D47" s="178">
        <v>100.29</v>
      </c>
      <c r="E47" s="178">
        <v>109.15</v>
      </c>
      <c r="F47" s="182">
        <v>111.9</v>
      </c>
    </row>
    <row r="48" spans="1:6" hidden="1" x14ac:dyDescent="0.35">
      <c r="A48" s="183" t="s">
        <v>171</v>
      </c>
      <c r="B48" s="184">
        <v>303</v>
      </c>
      <c r="C48" s="185">
        <v>101.46</v>
      </c>
      <c r="D48" s="185">
        <v>100.13</v>
      </c>
      <c r="E48" s="185">
        <v>109.58</v>
      </c>
      <c r="F48" s="186">
        <v>112.44</v>
      </c>
    </row>
    <row r="49" spans="1:6" hidden="1" x14ac:dyDescent="0.35">
      <c r="A49" s="183" t="s">
        <v>172</v>
      </c>
      <c r="B49" s="184">
        <v>302</v>
      </c>
      <c r="C49" s="185">
        <v>100.7</v>
      </c>
      <c r="D49" s="185">
        <v>103.86</v>
      </c>
      <c r="E49" s="185">
        <v>102.94</v>
      </c>
      <c r="F49" s="186">
        <v>103.58</v>
      </c>
    </row>
    <row r="50" spans="1:6" hidden="1" x14ac:dyDescent="0.35">
      <c r="A50" s="180" t="s">
        <v>173</v>
      </c>
      <c r="B50" s="181">
        <v>11</v>
      </c>
      <c r="C50" s="178">
        <v>100.88</v>
      </c>
      <c r="D50" s="178">
        <v>102.92</v>
      </c>
      <c r="E50" s="178">
        <v>109.89</v>
      </c>
      <c r="F50" s="182">
        <v>110.87</v>
      </c>
    </row>
    <row r="51" spans="1:6" ht="26" hidden="1" x14ac:dyDescent="0.35">
      <c r="A51" s="180" t="s">
        <v>174</v>
      </c>
      <c r="B51" s="181">
        <v>400</v>
      </c>
      <c r="C51" s="178">
        <v>101.02</v>
      </c>
      <c r="D51" s="178">
        <v>103.13</v>
      </c>
      <c r="E51" s="178">
        <v>110.58</v>
      </c>
      <c r="F51" s="182">
        <v>111.3</v>
      </c>
    </row>
    <row r="52" spans="1:6" hidden="1" x14ac:dyDescent="0.35">
      <c r="A52" s="183" t="s">
        <v>175</v>
      </c>
      <c r="B52" s="184">
        <v>401</v>
      </c>
      <c r="C52" s="185">
        <v>100</v>
      </c>
      <c r="D52" s="185">
        <v>100.7</v>
      </c>
      <c r="E52" s="185">
        <v>101.02</v>
      </c>
      <c r="F52" s="186">
        <v>102.5</v>
      </c>
    </row>
    <row r="53" spans="1:6" hidden="1" x14ac:dyDescent="0.35">
      <c r="A53" s="183" t="s">
        <v>176</v>
      </c>
      <c r="B53" s="184">
        <v>405</v>
      </c>
      <c r="C53" s="185">
        <v>99.4</v>
      </c>
      <c r="D53" s="185">
        <v>104.17</v>
      </c>
      <c r="E53" s="185">
        <v>122.76</v>
      </c>
      <c r="F53" s="186">
        <v>123.68</v>
      </c>
    </row>
    <row r="54" spans="1:6" ht="25" hidden="1" x14ac:dyDescent="0.35">
      <c r="A54" s="183" t="s">
        <v>177</v>
      </c>
      <c r="B54" s="184">
        <v>413</v>
      </c>
      <c r="C54" s="185">
        <v>101.05</v>
      </c>
      <c r="D54" s="185">
        <v>102.76</v>
      </c>
      <c r="E54" s="185">
        <v>110.02</v>
      </c>
      <c r="F54" s="186">
        <v>109.36</v>
      </c>
    </row>
    <row r="55" spans="1:6" hidden="1" x14ac:dyDescent="0.35">
      <c r="A55" s="183" t="s">
        <v>178</v>
      </c>
      <c r="B55" s="184">
        <v>412</v>
      </c>
      <c r="C55" s="185">
        <v>101.98</v>
      </c>
      <c r="D55" s="185">
        <v>100.37</v>
      </c>
      <c r="E55" s="185">
        <v>104.97</v>
      </c>
      <c r="F55" s="186">
        <v>102.48</v>
      </c>
    </row>
    <row r="56" spans="1:6" hidden="1" x14ac:dyDescent="0.35">
      <c r="A56" s="180" t="s">
        <v>179</v>
      </c>
      <c r="B56" s="181">
        <v>420</v>
      </c>
      <c r="C56" s="178">
        <v>101.41</v>
      </c>
      <c r="D56" s="178">
        <v>103.47</v>
      </c>
      <c r="E56" s="178">
        <v>111.22</v>
      </c>
      <c r="F56" s="182">
        <v>112.1</v>
      </c>
    </row>
    <row r="57" spans="1:6" ht="25" hidden="1" x14ac:dyDescent="0.35">
      <c r="A57" s="183" t="s">
        <v>180</v>
      </c>
      <c r="B57" s="184">
        <v>409</v>
      </c>
      <c r="C57" s="185">
        <v>100.64</v>
      </c>
      <c r="D57" s="185">
        <v>104.66</v>
      </c>
      <c r="E57" s="185">
        <v>114.56</v>
      </c>
      <c r="F57" s="186">
        <v>115.42</v>
      </c>
    </row>
    <row r="58" spans="1:6" ht="25" hidden="1" x14ac:dyDescent="0.35">
      <c r="A58" s="183" t="s">
        <v>181</v>
      </c>
      <c r="B58" s="184">
        <v>403</v>
      </c>
      <c r="C58" s="185">
        <v>100.9</v>
      </c>
      <c r="D58" s="185">
        <v>104.73</v>
      </c>
      <c r="E58" s="185">
        <v>102.23</v>
      </c>
      <c r="F58" s="186">
        <v>102.13</v>
      </c>
    </row>
    <row r="59" spans="1:6" hidden="1" x14ac:dyDescent="0.35">
      <c r="A59" s="183" t="s">
        <v>182</v>
      </c>
      <c r="B59" s="184">
        <v>411</v>
      </c>
      <c r="C59" s="185">
        <v>101.81</v>
      </c>
      <c r="D59" s="185">
        <v>102.85</v>
      </c>
      <c r="E59" s="185">
        <v>109.66</v>
      </c>
      <c r="F59" s="186">
        <v>110.53</v>
      </c>
    </row>
    <row r="60" spans="1:6" hidden="1" x14ac:dyDescent="0.35">
      <c r="A60" s="180" t="s">
        <v>183</v>
      </c>
      <c r="B60" s="181">
        <v>430</v>
      </c>
      <c r="C60" s="178">
        <v>100.65</v>
      </c>
      <c r="D60" s="178">
        <v>101.01</v>
      </c>
      <c r="E60" s="178">
        <v>103.22</v>
      </c>
      <c r="F60" s="182">
        <v>105.89</v>
      </c>
    </row>
    <row r="61" spans="1:6" hidden="1" x14ac:dyDescent="0.35">
      <c r="A61" s="183" t="s">
        <v>184</v>
      </c>
      <c r="B61" s="184">
        <v>404</v>
      </c>
      <c r="C61" s="185">
        <v>100.65</v>
      </c>
      <c r="D61" s="185">
        <v>101.01</v>
      </c>
      <c r="E61" s="185">
        <v>103.22</v>
      </c>
      <c r="F61" s="186">
        <v>105.89</v>
      </c>
    </row>
    <row r="62" spans="1:6" hidden="1" x14ac:dyDescent="0.35">
      <c r="A62" s="183" t="s">
        <v>185</v>
      </c>
      <c r="B62" s="184">
        <v>414</v>
      </c>
      <c r="C62" s="185">
        <v>98.85</v>
      </c>
      <c r="D62" s="185">
        <v>104.08</v>
      </c>
      <c r="E62" s="185">
        <v>103.45</v>
      </c>
      <c r="F62" s="186">
        <v>106.36</v>
      </c>
    </row>
    <row r="63" spans="1:6" hidden="1" x14ac:dyDescent="0.35">
      <c r="A63" s="183" t="s">
        <v>186</v>
      </c>
      <c r="B63" s="184">
        <v>415</v>
      </c>
      <c r="C63" s="185">
        <v>102.16</v>
      </c>
      <c r="D63" s="185">
        <v>107.93</v>
      </c>
      <c r="E63" s="185">
        <v>121.03</v>
      </c>
      <c r="F63" s="186">
        <v>122.66</v>
      </c>
    </row>
    <row r="64" spans="1:6" hidden="1" x14ac:dyDescent="0.35">
      <c r="A64" s="180" t="s">
        <v>187</v>
      </c>
      <c r="B64" s="181">
        <v>500</v>
      </c>
      <c r="C64" s="178">
        <v>99.87</v>
      </c>
      <c r="D64" s="178">
        <v>100.79</v>
      </c>
      <c r="E64" s="178">
        <v>103.2</v>
      </c>
      <c r="F64" s="182">
        <v>106.66</v>
      </c>
    </row>
    <row r="65" spans="1:6" hidden="1" x14ac:dyDescent="0.35">
      <c r="A65" s="183" t="s">
        <v>188</v>
      </c>
      <c r="B65" s="184">
        <v>501</v>
      </c>
      <c r="C65" s="185">
        <v>99.6</v>
      </c>
      <c r="D65" s="185">
        <v>101.49</v>
      </c>
      <c r="E65" s="185">
        <v>107.75</v>
      </c>
      <c r="F65" s="186">
        <v>110.3</v>
      </c>
    </row>
    <row r="66" spans="1:6" hidden="1" x14ac:dyDescent="0.35">
      <c r="A66" s="183" t="s">
        <v>189</v>
      </c>
      <c r="B66" s="184">
        <v>502</v>
      </c>
      <c r="C66" s="185">
        <v>100.21</v>
      </c>
      <c r="D66" s="185">
        <v>99.9</v>
      </c>
      <c r="E66" s="185">
        <v>97.64</v>
      </c>
      <c r="F66" s="186">
        <v>102.15</v>
      </c>
    </row>
    <row r="67" spans="1:6" hidden="1" x14ac:dyDescent="0.35">
      <c r="A67" s="180" t="s">
        <v>190</v>
      </c>
      <c r="B67" s="181">
        <v>600</v>
      </c>
      <c r="C67" s="178">
        <v>100.32</v>
      </c>
      <c r="D67" s="178">
        <v>102.5</v>
      </c>
      <c r="E67" s="178">
        <v>108.31</v>
      </c>
      <c r="F67" s="182">
        <v>109.86</v>
      </c>
    </row>
    <row r="68" spans="1:6" ht="25" hidden="1" x14ac:dyDescent="0.35">
      <c r="A68" s="183" t="s">
        <v>191</v>
      </c>
      <c r="B68" s="184">
        <v>604</v>
      </c>
      <c r="C68" s="185">
        <v>100.41</v>
      </c>
      <c r="D68" s="185">
        <v>103.15</v>
      </c>
      <c r="E68" s="185">
        <v>108.91</v>
      </c>
      <c r="F68" s="186">
        <v>110.06</v>
      </c>
    </row>
    <row r="69" spans="1:6" hidden="1" x14ac:dyDescent="0.35">
      <c r="A69" s="183" t="s">
        <v>192</v>
      </c>
      <c r="B69" s="184">
        <v>605</v>
      </c>
      <c r="C69" s="185">
        <v>99.58</v>
      </c>
      <c r="D69" s="185">
        <v>97.39</v>
      </c>
      <c r="E69" s="185">
        <v>103.64</v>
      </c>
      <c r="F69" s="186">
        <v>108.4</v>
      </c>
    </row>
    <row r="70" spans="1:6" hidden="1" x14ac:dyDescent="0.35">
      <c r="A70" s="180" t="s">
        <v>193</v>
      </c>
      <c r="B70" s="181">
        <v>22</v>
      </c>
      <c r="C70" s="178">
        <v>100.85</v>
      </c>
      <c r="D70" s="178">
        <v>101.2</v>
      </c>
      <c r="E70" s="178">
        <v>101.96</v>
      </c>
      <c r="F70" s="182">
        <v>102.54</v>
      </c>
    </row>
    <row r="71" spans="1:6" hidden="1" x14ac:dyDescent="0.35">
      <c r="A71" s="183" t="s">
        <v>194</v>
      </c>
      <c r="B71" s="184">
        <v>701</v>
      </c>
      <c r="C71" s="185">
        <v>100.45</v>
      </c>
      <c r="D71" s="185">
        <v>101.56</v>
      </c>
      <c r="E71" s="185">
        <v>100.27</v>
      </c>
      <c r="F71" s="186">
        <v>101.37</v>
      </c>
    </row>
    <row r="72" spans="1:6" hidden="1" x14ac:dyDescent="0.35">
      <c r="A72" s="183" t="s">
        <v>195</v>
      </c>
      <c r="B72" s="184">
        <v>803</v>
      </c>
      <c r="C72" s="185">
        <v>101.92</v>
      </c>
      <c r="D72" s="185">
        <v>100.27</v>
      </c>
      <c r="E72" s="185">
        <v>106.98</v>
      </c>
      <c r="F72" s="186">
        <v>106.02</v>
      </c>
    </row>
    <row r="73" spans="1:6" hidden="1" x14ac:dyDescent="0.35">
      <c r="A73" s="183" t="s">
        <v>196</v>
      </c>
      <c r="B73" s="184">
        <v>802</v>
      </c>
      <c r="C73" s="185">
        <v>100.18</v>
      </c>
      <c r="D73" s="185">
        <v>100.64</v>
      </c>
      <c r="E73" s="185">
        <v>96.91</v>
      </c>
      <c r="F73" s="186">
        <v>97.57</v>
      </c>
    </row>
    <row r="74" spans="1:6" hidden="1" x14ac:dyDescent="0.35">
      <c r="A74" s="180" t="s">
        <v>197</v>
      </c>
      <c r="B74" s="181">
        <v>1000</v>
      </c>
      <c r="C74" s="178">
        <v>101.88</v>
      </c>
      <c r="D74" s="178">
        <v>102.59</v>
      </c>
      <c r="E74" s="178">
        <v>104.41</v>
      </c>
      <c r="F74" s="182">
        <v>109.26</v>
      </c>
    </row>
    <row r="75" spans="1:6" hidden="1" x14ac:dyDescent="0.35">
      <c r="A75" s="183" t="s">
        <v>198</v>
      </c>
      <c r="B75" s="184">
        <v>1001</v>
      </c>
      <c r="C75" s="185">
        <v>101.88</v>
      </c>
      <c r="D75" s="185">
        <v>102.59</v>
      </c>
      <c r="E75" s="185">
        <v>104.41</v>
      </c>
      <c r="F75" s="186">
        <v>109.26</v>
      </c>
    </row>
    <row r="76" spans="1:6" hidden="1" x14ac:dyDescent="0.35">
      <c r="A76" s="180" t="s">
        <v>199</v>
      </c>
      <c r="B76" s="187" t="s">
        <v>200</v>
      </c>
      <c r="C76" s="178">
        <v>99.9</v>
      </c>
      <c r="D76" s="178">
        <v>101.21</v>
      </c>
      <c r="E76" s="178">
        <v>102.46</v>
      </c>
      <c r="F76" s="182">
        <v>104.84</v>
      </c>
    </row>
    <row r="77" spans="1:6" hidden="1" x14ac:dyDescent="0.35">
      <c r="A77" s="180" t="s">
        <v>201</v>
      </c>
      <c r="B77" s="181">
        <v>1100</v>
      </c>
      <c r="C77" s="178">
        <v>99.61</v>
      </c>
      <c r="D77" s="178">
        <v>101.2</v>
      </c>
      <c r="E77" s="178">
        <v>103.2</v>
      </c>
      <c r="F77" s="182">
        <v>106.35</v>
      </c>
    </row>
    <row r="78" spans="1:6" hidden="1" x14ac:dyDescent="0.35">
      <c r="A78" s="180" t="s">
        <v>202</v>
      </c>
      <c r="B78" s="181">
        <v>1110</v>
      </c>
      <c r="C78" s="178">
        <v>99.73</v>
      </c>
      <c r="D78" s="178">
        <v>100.95</v>
      </c>
      <c r="E78" s="178">
        <v>102.97</v>
      </c>
      <c r="F78" s="182">
        <v>107.23</v>
      </c>
    </row>
    <row r="79" spans="1:6" hidden="1" x14ac:dyDescent="0.35">
      <c r="A79" s="180" t="s">
        <v>203</v>
      </c>
      <c r="B79" s="181">
        <v>1120</v>
      </c>
      <c r="C79" s="178">
        <v>99.73</v>
      </c>
      <c r="D79" s="178">
        <v>100.95</v>
      </c>
      <c r="E79" s="178">
        <v>102.97</v>
      </c>
      <c r="F79" s="182">
        <v>107.23</v>
      </c>
    </row>
    <row r="80" spans="1:6" ht="25" hidden="1" x14ac:dyDescent="0.35">
      <c r="A80" s="183" t="s">
        <v>204</v>
      </c>
      <c r="B80" s="184">
        <v>1111</v>
      </c>
      <c r="C80" s="185">
        <v>100</v>
      </c>
      <c r="D80" s="185">
        <v>102.49</v>
      </c>
      <c r="E80" s="185">
        <v>102.86</v>
      </c>
      <c r="F80" s="186">
        <v>106.89</v>
      </c>
    </row>
    <row r="81" spans="1:6" ht="25" hidden="1" x14ac:dyDescent="0.35">
      <c r="A81" s="183" t="s">
        <v>205</v>
      </c>
      <c r="B81" s="184">
        <v>1131</v>
      </c>
      <c r="C81" s="185">
        <v>99.15</v>
      </c>
      <c r="D81" s="185">
        <v>98.87</v>
      </c>
      <c r="E81" s="185">
        <v>104.54</v>
      </c>
      <c r="F81" s="186">
        <v>110</v>
      </c>
    </row>
    <row r="82" spans="1:6" ht="25" hidden="1" x14ac:dyDescent="0.35">
      <c r="A82" s="183" t="s">
        <v>206</v>
      </c>
      <c r="B82" s="184">
        <v>1117</v>
      </c>
      <c r="C82" s="185">
        <v>100.22</v>
      </c>
      <c r="D82" s="185">
        <v>101.53</v>
      </c>
      <c r="E82" s="185">
        <v>101.11</v>
      </c>
      <c r="F82" s="186">
        <v>103.84</v>
      </c>
    </row>
    <row r="83" spans="1:6" hidden="1" x14ac:dyDescent="0.35">
      <c r="A83" s="183" t="s">
        <v>207</v>
      </c>
      <c r="B83" s="184">
        <v>1102</v>
      </c>
      <c r="C83" s="185">
        <v>98.94</v>
      </c>
      <c r="D83" s="185">
        <v>100.41</v>
      </c>
      <c r="E83" s="185">
        <v>102.61</v>
      </c>
      <c r="F83" s="186">
        <v>105.99</v>
      </c>
    </row>
    <row r="84" spans="1:6" hidden="1" x14ac:dyDescent="0.35">
      <c r="A84" s="183" t="s">
        <v>208</v>
      </c>
      <c r="B84" s="184">
        <v>1132</v>
      </c>
      <c r="C84" s="185">
        <v>99.52</v>
      </c>
      <c r="D84" s="185">
        <v>104.45</v>
      </c>
      <c r="E84" s="185">
        <v>105.44</v>
      </c>
      <c r="F84" s="186">
        <v>106.26</v>
      </c>
    </row>
    <row r="85" spans="1:6" hidden="1" x14ac:dyDescent="0.35">
      <c r="A85" s="183" t="s">
        <v>209</v>
      </c>
      <c r="B85" s="184">
        <v>1103</v>
      </c>
      <c r="C85" s="185">
        <v>99.15</v>
      </c>
      <c r="D85" s="185">
        <v>103.79</v>
      </c>
      <c r="E85" s="185">
        <v>104.77</v>
      </c>
      <c r="F85" s="186">
        <v>106.07</v>
      </c>
    </row>
    <row r="86" spans="1:6" hidden="1" x14ac:dyDescent="0.35">
      <c r="A86" s="183" t="s">
        <v>210</v>
      </c>
      <c r="B86" s="184">
        <v>1125</v>
      </c>
      <c r="C86" s="185">
        <v>101.83</v>
      </c>
      <c r="D86" s="185">
        <v>102.68</v>
      </c>
      <c r="E86" s="185">
        <v>103.18</v>
      </c>
      <c r="F86" s="186">
        <v>102.78</v>
      </c>
    </row>
    <row r="87" spans="1:6" hidden="1" x14ac:dyDescent="0.35">
      <c r="A87" s="183" t="s">
        <v>211</v>
      </c>
      <c r="B87" s="184">
        <v>1116</v>
      </c>
      <c r="C87" s="185">
        <v>100.32</v>
      </c>
      <c r="D87" s="185">
        <v>97.62</v>
      </c>
      <c r="E87" s="185">
        <v>98.87</v>
      </c>
      <c r="F87" s="186">
        <v>101.43</v>
      </c>
    </row>
    <row r="88" spans="1:6" hidden="1" x14ac:dyDescent="0.35">
      <c r="A88" s="180" t="s">
        <v>212</v>
      </c>
      <c r="B88" s="181">
        <v>1140</v>
      </c>
      <c r="C88" s="178">
        <v>98.72</v>
      </c>
      <c r="D88" s="178">
        <v>102.03</v>
      </c>
      <c r="E88" s="178">
        <v>104.87</v>
      </c>
      <c r="F88" s="182">
        <v>107.89</v>
      </c>
    </row>
    <row r="89" spans="1:6" hidden="1" x14ac:dyDescent="0.35">
      <c r="A89" s="183" t="s">
        <v>213</v>
      </c>
      <c r="B89" s="184">
        <v>1124</v>
      </c>
      <c r="C89" s="185">
        <v>98.72</v>
      </c>
      <c r="D89" s="185">
        <v>102.03</v>
      </c>
      <c r="E89" s="185">
        <v>104.87</v>
      </c>
      <c r="F89" s="186">
        <v>107.89</v>
      </c>
    </row>
    <row r="90" spans="1:6" hidden="1" x14ac:dyDescent="0.35">
      <c r="A90" s="183" t="s">
        <v>214</v>
      </c>
      <c r="B90" s="184">
        <v>1133</v>
      </c>
      <c r="C90" s="185">
        <v>99.6</v>
      </c>
      <c r="D90" s="185">
        <v>100.39</v>
      </c>
      <c r="E90" s="185">
        <v>105.93</v>
      </c>
      <c r="F90" s="186">
        <v>107.78</v>
      </c>
    </row>
    <row r="91" spans="1:6" hidden="1" x14ac:dyDescent="0.35">
      <c r="A91" s="183" t="s">
        <v>215</v>
      </c>
      <c r="B91" s="184">
        <v>1127</v>
      </c>
      <c r="C91" s="185">
        <v>100.02</v>
      </c>
      <c r="D91" s="185">
        <v>100.56</v>
      </c>
      <c r="E91" s="185">
        <v>102.14</v>
      </c>
      <c r="F91" s="186">
        <v>106.36</v>
      </c>
    </row>
    <row r="92" spans="1:6" hidden="1" x14ac:dyDescent="0.35">
      <c r="A92" s="183" t="s">
        <v>216</v>
      </c>
      <c r="B92" s="184">
        <v>1129</v>
      </c>
      <c r="C92" s="185">
        <v>100.84</v>
      </c>
      <c r="D92" s="185">
        <v>100.5</v>
      </c>
      <c r="E92" s="185">
        <v>104</v>
      </c>
      <c r="F92" s="186">
        <v>105.99</v>
      </c>
    </row>
    <row r="93" spans="1:6" hidden="1" x14ac:dyDescent="0.35">
      <c r="A93" s="183" t="s">
        <v>217</v>
      </c>
      <c r="B93" s="184">
        <v>1128</v>
      </c>
      <c r="C93" s="185">
        <v>98.27</v>
      </c>
      <c r="D93" s="185">
        <v>100.09</v>
      </c>
      <c r="E93" s="185">
        <v>99.1</v>
      </c>
      <c r="F93" s="186">
        <v>106.55</v>
      </c>
    </row>
    <row r="94" spans="1:6" hidden="1" x14ac:dyDescent="0.35">
      <c r="A94" s="183" t="s">
        <v>218</v>
      </c>
      <c r="B94" s="184">
        <v>1123</v>
      </c>
      <c r="C94" s="185">
        <v>100.26</v>
      </c>
      <c r="D94" s="185">
        <v>100.16</v>
      </c>
      <c r="E94" s="185">
        <v>103.5</v>
      </c>
      <c r="F94" s="186">
        <v>105</v>
      </c>
    </row>
    <row r="95" spans="1:6" hidden="1" x14ac:dyDescent="0.35">
      <c r="A95" s="180" t="s">
        <v>219</v>
      </c>
      <c r="B95" s="181">
        <v>1200</v>
      </c>
      <c r="C95" s="178">
        <v>100.1</v>
      </c>
      <c r="D95" s="178">
        <v>100.99</v>
      </c>
      <c r="E95" s="178">
        <v>101.99</v>
      </c>
      <c r="F95" s="182">
        <v>103.18</v>
      </c>
    </row>
    <row r="96" spans="1:6" hidden="1" x14ac:dyDescent="0.35">
      <c r="A96" s="183" t="s">
        <v>220</v>
      </c>
      <c r="B96" s="184">
        <v>1204</v>
      </c>
      <c r="C96" s="185">
        <v>100.39</v>
      </c>
      <c r="D96" s="185">
        <v>101.31</v>
      </c>
      <c r="E96" s="185">
        <v>102.43</v>
      </c>
      <c r="F96" s="186">
        <v>103.5</v>
      </c>
    </row>
    <row r="97" spans="1:6" hidden="1" x14ac:dyDescent="0.35">
      <c r="A97" s="183" t="s">
        <v>221</v>
      </c>
      <c r="B97" s="184">
        <v>1202</v>
      </c>
      <c r="C97" s="185">
        <v>99.42</v>
      </c>
      <c r="D97" s="185">
        <v>99.82</v>
      </c>
      <c r="E97" s="185">
        <v>101.28</v>
      </c>
      <c r="F97" s="186">
        <v>102.81</v>
      </c>
    </row>
    <row r="98" spans="1:6" hidden="1" x14ac:dyDescent="0.35">
      <c r="A98" s="183" t="s">
        <v>222</v>
      </c>
      <c r="B98" s="184">
        <v>1203</v>
      </c>
      <c r="C98" s="185">
        <v>99.49</v>
      </c>
      <c r="D98" s="185">
        <v>100.78</v>
      </c>
      <c r="E98" s="185">
        <v>100.69</v>
      </c>
      <c r="F98" s="186">
        <v>102.11</v>
      </c>
    </row>
    <row r="99" spans="1:6" hidden="1" x14ac:dyDescent="0.35">
      <c r="A99" s="180" t="s">
        <v>223</v>
      </c>
      <c r="B99" s="181">
        <v>1300</v>
      </c>
      <c r="C99" s="178">
        <v>98.88</v>
      </c>
      <c r="D99" s="178">
        <v>102.4</v>
      </c>
      <c r="E99" s="178">
        <v>105.53</v>
      </c>
      <c r="F99" s="182">
        <v>107.92</v>
      </c>
    </row>
    <row r="100" spans="1:6" ht="25" hidden="1" x14ac:dyDescent="0.35">
      <c r="A100" s="183" t="s">
        <v>224</v>
      </c>
      <c r="B100" s="184">
        <v>1302</v>
      </c>
      <c r="C100" s="185">
        <v>97.91</v>
      </c>
      <c r="D100" s="185">
        <v>101.85</v>
      </c>
      <c r="E100" s="185">
        <v>105.11</v>
      </c>
      <c r="F100" s="186">
        <v>108.15</v>
      </c>
    </row>
    <row r="101" spans="1:6" hidden="1" x14ac:dyDescent="0.35">
      <c r="A101" s="183" t="s">
        <v>225</v>
      </c>
      <c r="B101" s="184">
        <v>1306</v>
      </c>
      <c r="C101" s="185">
        <v>98.28</v>
      </c>
      <c r="D101" s="185">
        <v>104.5</v>
      </c>
      <c r="E101" s="185">
        <v>106.94</v>
      </c>
      <c r="F101" s="186">
        <v>110.05</v>
      </c>
    </row>
    <row r="102" spans="1:6" hidden="1" x14ac:dyDescent="0.35">
      <c r="A102" s="183" t="s">
        <v>226</v>
      </c>
      <c r="B102" s="184">
        <v>1303</v>
      </c>
      <c r="C102" s="185">
        <v>99.07</v>
      </c>
      <c r="D102" s="185">
        <v>104.97</v>
      </c>
      <c r="E102" s="185">
        <v>107.18</v>
      </c>
      <c r="F102" s="186">
        <v>107.34</v>
      </c>
    </row>
    <row r="103" spans="1:6" hidden="1" x14ac:dyDescent="0.35">
      <c r="A103" s="183" t="s">
        <v>227</v>
      </c>
      <c r="B103" s="184">
        <v>1304</v>
      </c>
      <c r="C103" s="185">
        <v>100.7</v>
      </c>
      <c r="D103" s="185">
        <v>101.75</v>
      </c>
      <c r="E103" s="185">
        <v>105.21</v>
      </c>
      <c r="F103" s="186">
        <v>106.39</v>
      </c>
    </row>
    <row r="104" spans="1:6" hidden="1" x14ac:dyDescent="0.35">
      <c r="A104" s="180" t="s">
        <v>228</v>
      </c>
      <c r="B104" s="181">
        <v>1400</v>
      </c>
      <c r="C104" s="178">
        <v>97.96</v>
      </c>
      <c r="D104" s="178">
        <v>98.91</v>
      </c>
      <c r="E104" s="178">
        <v>101.08</v>
      </c>
      <c r="F104" s="182">
        <v>104.2</v>
      </c>
    </row>
    <row r="105" spans="1:6" hidden="1" x14ac:dyDescent="0.35">
      <c r="A105" s="183" t="s">
        <v>229</v>
      </c>
      <c r="B105" s="184">
        <v>1401</v>
      </c>
      <c r="C105" s="185">
        <v>97.92</v>
      </c>
      <c r="D105" s="185">
        <v>98.68</v>
      </c>
      <c r="E105" s="185">
        <v>100.65</v>
      </c>
      <c r="F105" s="186">
        <v>103.91</v>
      </c>
    </row>
    <row r="106" spans="1:6" ht="25" hidden="1" x14ac:dyDescent="0.35">
      <c r="A106" s="183" t="s">
        <v>230</v>
      </c>
      <c r="B106" s="184">
        <v>1402</v>
      </c>
      <c r="C106" s="185">
        <v>98.44</v>
      </c>
      <c r="D106" s="185">
        <v>101.46</v>
      </c>
      <c r="E106" s="185">
        <v>106.31</v>
      </c>
      <c r="F106" s="186">
        <v>107.6</v>
      </c>
    </row>
    <row r="107" spans="1:6" hidden="1" x14ac:dyDescent="0.35">
      <c r="A107" s="180" t="s">
        <v>231</v>
      </c>
      <c r="B107" s="181">
        <v>1500</v>
      </c>
      <c r="C107" s="178">
        <v>99.23</v>
      </c>
      <c r="D107" s="178">
        <v>123.98</v>
      </c>
      <c r="E107" s="178">
        <v>120.95</v>
      </c>
      <c r="F107" s="182">
        <v>102.68</v>
      </c>
    </row>
    <row r="108" spans="1:6" hidden="1" x14ac:dyDescent="0.35">
      <c r="A108" s="183" t="s">
        <v>232</v>
      </c>
      <c r="B108" s="184">
        <v>1501</v>
      </c>
      <c r="C108" s="185">
        <v>99.23</v>
      </c>
      <c r="D108" s="185">
        <v>123.98</v>
      </c>
      <c r="E108" s="185">
        <v>120.95</v>
      </c>
      <c r="F108" s="186">
        <v>102.68</v>
      </c>
    </row>
    <row r="109" spans="1:6" hidden="1" x14ac:dyDescent="0.35">
      <c r="A109" s="180" t="s">
        <v>233</v>
      </c>
      <c r="B109" s="181">
        <v>1600</v>
      </c>
      <c r="C109" s="178">
        <v>100.89</v>
      </c>
      <c r="D109" s="178">
        <v>103.27</v>
      </c>
      <c r="E109" s="178">
        <v>98.08</v>
      </c>
      <c r="F109" s="182">
        <v>95.91</v>
      </c>
    </row>
    <row r="110" spans="1:6" hidden="1" x14ac:dyDescent="0.35">
      <c r="A110" s="183" t="s">
        <v>234</v>
      </c>
      <c r="B110" s="184">
        <v>1601</v>
      </c>
      <c r="C110" s="185">
        <v>100.89</v>
      </c>
      <c r="D110" s="185">
        <v>103.27</v>
      </c>
      <c r="E110" s="185">
        <v>98.08</v>
      </c>
      <c r="F110" s="186">
        <v>95.91</v>
      </c>
    </row>
    <row r="111" spans="1:6" hidden="1" x14ac:dyDescent="0.35">
      <c r="A111" s="180" t="s">
        <v>235</v>
      </c>
      <c r="B111" s="181">
        <v>1700</v>
      </c>
      <c r="C111" s="178">
        <v>100.67</v>
      </c>
      <c r="D111" s="178">
        <v>102.71</v>
      </c>
      <c r="E111" s="178">
        <v>107.24</v>
      </c>
      <c r="F111" s="182">
        <v>108.02</v>
      </c>
    </row>
    <row r="112" spans="1:6" hidden="1" x14ac:dyDescent="0.35">
      <c r="A112" s="180" t="s">
        <v>236</v>
      </c>
      <c r="B112" s="181">
        <v>1710</v>
      </c>
      <c r="C112" s="178">
        <v>100.33</v>
      </c>
      <c r="D112" s="178">
        <v>101.37</v>
      </c>
      <c r="E112" s="178">
        <v>105.2</v>
      </c>
      <c r="F112" s="182">
        <v>107.21</v>
      </c>
    </row>
    <row r="113" spans="1:6" hidden="1" x14ac:dyDescent="0.35">
      <c r="A113" s="183" t="s">
        <v>237</v>
      </c>
      <c r="B113" s="184">
        <v>1707</v>
      </c>
      <c r="C113" s="185">
        <v>98.48</v>
      </c>
      <c r="D113" s="185">
        <v>100.98</v>
      </c>
      <c r="E113" s="185">
        <v>103.98</v>
      </c>
      <c r="F113" s="186">
        <v>107.71</v>
      </c>
    </row>
    <row r="114" spans="1:6" hidden="1" x14ac:dyDescent="0.35">
      <c r="A114" s="183" t="s">
        <v>238</v>
      </c>
      <c r="B114" s="184">
        <v>1711</v>
      </c>
      <c r="C114" s="185">
        <v>99.81</v>
      </c>
      <c r="D114" s="185">
        <v>103.5</v>
      </c>
      <c r="E114" s="185">
        <v>109.02</v>
      </c>
      <c r="F114" s="186">
        <v>109.96</v>
      </c>
    </row>
    <row r="115" spans="1:6" hidden="1" x14ac:dyDescent="0.35">
      <c r="A115" s="183" t="s">
        <v>239</v>
      </c>
      <c r="B115" s="184">
        <v>1714</v>
      </c>
      <c r="C115" s="185">
        <v>100.46</v>
      </c>
      <c r="D115" s="185">
        <v>101.8</v>
      </c>
      <c r="E115" s="185">
        <v>105.93</v>
      </c>
      <c r="F115" s="186">
        <v>109.54</v>
      </c>
    </row>
    <row r="116" spans="1:6" hidden="1" x14ac:dyDescent="0.35">
      <c r="A116" s="180" t="s">
        <v>240</v>
      </c>
      <c r="B116" s="181">
        <v>1720</v>
      </c>
      <c r="C116" s="178">
        <v>100.78</v>
      </c>
      <c r="D116" s="178">
        <v>100.92</v>
      </c>
      <c r="E116" s="178">
        <v>104.63</v>
      </c>
      <c r="F116" s="182">
        <v>105.91</v>
      </c>
    </row>
    <row r="117" spans="1:6" hidden="1" x14ac:dyDescent="0.35">
      <c r="A117" s="183" t="s">
        <v>241</v>
      </c>
      <c r="B117" s="184">
        <v>1712</v>
      </c>
      <c r="C117" s="185">
        <v>101.39</v>
      </c>
      <c r="D117" s="185">
        <v>100.28</v>
      </c>
      <c r="E117" s="185">
        <v>105.31</v>
      </c>
      <c r="F117" s="186">
        <v>105.65</v>
      </c>
    </row>
    <row r="118" spans="1:6" ht="25" hidden="1" x14ac:dyDescent="0.35">
      <c r="A118" s="183" t="s">
        <v>242</v>
      </c>
      <c r="B118" s="184">
        <v>1718</v>
      </c>
      <c r="C118" s="185">
        <v>100.08</v>
      </c>
      <c r="D118" s="185">
        <v>101.64</v>
      </c>
      <c r="E118" s="185">
        <v>103.94</v>
      </c>
      <c r="F118" s="186">
        <v>106.24</v>
      </c>
    </row>
    <row r="119" spans="1:6" hidden="1" x14ac:dyDescent="0.35">
      <c r="A119" s="183" t="s">
        <v>243</v>
      </c>
      <c r="B119" s="184">
        <v>1717</v>
      </c>
      <c r="C119" s="185">
        <v>100.08</v>
      </c>
      <c r="D119" s="185">
        <v>97.46</v>
      </c>
      <c r="E119" s="185">
        <v>99.17</v>
      </c>
      <c r="F119" s="186">
        <v>101.78</v>
      </c>
    </row>
    <row r="120" spans="1:6" hidden="1" x14ac:dyDescent="0.35">
      <c r="A120" s="180" t="s">
        <v>244</v>
      </c>
      <c r="B120" s="181">
        <v>1730</v>
      </c>
      <c r="C120" s="178">
        <v>100.95</v>
      </c>
      <c r="D120" s="178">
        <v>103.81</v>
      </c>
      <c r="E120" s="178">
        <v>108.91</v>
      </c>
      <c r="F120" s="182">
        <v>108.65</v>
      </c>
    </row>
    <row r="121" spans="1:6" hidden="1" x14ac:dyDescent="0.35">
      <c r="A121" s="183" t="s">
        <v>245</v>
      </c>
      <c r="B121" s="184">
        <v>1701</v>
      </c>
      <c r="C121" s="185">
        <v>100.86</v>
      </c>
      <c r="D121" s="185">
        <v>103.36</v>
      </c>
      <c r="E121" s="185">
        <v>106.92</v>
      </c>
      <c r="F121" s="186">
        <v>108.17</v>
      </c>
    </row>
    <row r="122" spans="1:6" hidden="1" x14ac:dyDescent="0.35">
      <c r="A122" s="183" t="s">
        <v>246</v>
      </c>
      <c r="B122" s="184">
        <v>1702</v>
      </c>
      <c r="C122" s="185">
        <v>98.6</v>
      </c>
      <c r="D122" s="185">
        <v>98.51</v>
      </c>
      <c r="E122" s="185">
        <v>101.94</v>
      </c>
      <c r="F122" s="186">
        <v>106.24</v>
      </c>
    </row>
    <row r="123" spans="1:6" hidden="1" x14ac:dyDescent="0.35">
      <c r="A123" s="183" t="s">
        <v>247</v>
      </c>
      <c r="B123" s="184">
        <v>1715</v>
      </c>
      <c r="C123" s="185">
        <v>101.53</v>
      </c>
      <c r="D123" s="185">
        <v>105.03</v>
      </c>
      <c r="E123" s="185">
        <v>112.11</v>
      </c>
      <c r="F123" s="186">
        <v>109.38</v>
      </c>
    </row>
    <row r="124" spans="1:6" hidden="1" x14ac:dyDescent="0.35">
      <c r="A124" s="183" t="s">
        <v>248</v>
      </c>
      <c r="B124" s="184">
        <v>1716</v>
      </c>
      <c r="C124" s="185">
        <v>100.76</v>
      </c>
      <c r="D124" s="185">
        <v>105.74</v>
      </c>
      <c r="E124" s="185">
        <v>110.01</v>
      </c>
      <c r="F124" s="186">
        <v>110.2</v>
      </c>
    </row>
    <row r="125" spans="1:6" hidden="1" x14ac:dyDescent="0.35">
      <c r="A125" s="180" t="s">
        <v>249</v>
      </c>
      <c r="B125" s="181">
        <v>1800</v>
      </c>
      <c r="C125" s="178">
        <v>101.87</v>
      </c>
      <c r="D125" s="178">
        <v>105.68</v>
      </c>
      <c r="E125" s="178">
        <v>113.74</v>
      </c>
      <c r="F125" s="182">
        <v>111.54</v>
      </c>
    </row>
    <row r="126" spans="1:6" hidden="1" x14ac:dyDescent="0.35">
      <c r="A126" s="183" t="s">
        <v>250</v>
      </c>
      <c r="B126" s="184">
        <v>1801</v>
      </c>
      <c r="C126" s="185">
        <v>100.76</v>
      </c>
      <c r="D126" s="185">
        <v>103.36</v>
      </c>
      <c r="E126" s="185">
        <v>108.9</v>
      </c>
      <c r="F126" s="186">
        <v>107.02</v>
      </c>
    </row>
    <row r="127" spans="1:6" hidden="1" x14ac:dyDescent="0.35">
      <c r="A127" s="183" t="s">
        <v>251</v>
      </c>
      <c r="B127" s="184">
        <v>1802</v>
      </c>
      <c r="C127" s="185">
        <v>102.76</v>
      </c>
      <c r="D127" s="185">
        <v>107.58</v>
      </c>
      <c r="E127" s="185">
        <v>117.56</v>
      </c>
      <c r="F127" s="186">
        <v>115.02</v>
      </c>
    </row>
    <row r="128" spans="1:6" hidden="1" x14ac:dyDescent="0.35">
      <c r="A128" s="180" t="s">
        <v>252</v>
      </c>
      <c r="B128" s="181">
        <v>24</v>
      </c>
      <c r="C128" s="178">
        <v>99.41</v>
      </c>
      <c r="D128" s="178">
        <v>99.99</v>
      </c>
      <c r="E128" s="178">
        <v>106.7</v>
      </c>
      <c r="F128" s="182">
        <v>111.7</v>
      </c>
    </row>
    <row r="129" spans="1:6" hidden="1" x14ac:dyDescent="0.35">
      <c r="A129" s="180" t="s">
        <v>253</v>
      </c>
      <c r="B129" s="181">
        <v>1910</v>
      </c>
      <c r="C129" s="178">
        <v>99.33</v>
      </c>
      <c r="D129" s="178">
        <v>99.35</v>
      </c>
      <c r="E129" s="178">
        <v>109.36</v>
      </c>
      <c r="F129" s="182">
        <v>114.96</v>
      </c>
    </row>
    <row r="130" spans="1:6" hidden="1" x14ac:dyDescent="0.35">
      <c r="A130" s="183" t="s">
        <v>254</v>
      </c>
      <c r="B130" s="184">
        <v>1902</v>
      </c>
      <c r="C130" s="185">
        <v>99.04</v>
      </c>
      <c r="D130" s="185">
        <v>98.43</v>
      </c>
      <c r="E130" s="185">
        <v>106.86</v>
      </c>
      <c r="F130" s="186">
        <v>112.25</v>
      </c>
    </row>
    <row r="131" spans="1:6" hidden="1" x14ac:dyDescent="0.35">
      <c r="A131" s="183" t="s">
        <v>255</v>
      </c>
      <c r="B131" s="184">
        <v>1904</v>
      </c>
      <c r="C131" s="185">
        <v>99.81</v>
      </c>
      <c r="D131" s="185">
        <v>100.9</v>
      </c>
      <c r="E131" s="185">
        <v>113.95</v>
      </c>
      <c r="F131" s="186">
        <v>119.93</v>
      </c>
    </row>
    <row r="132" spans="1:6" hidden="1" x14ac:dyDescent="0.35">
      <c r="A132" s="180" t="s">
        <v>256</v>
      </c>
      <c r="B132" s="181">
        <v>1920</v>
      </c>
      <c r="C132" s="178">
        <v>99.57</v>
      </c>
      <c r="D132" s="178">
        <v>101.08</v>
      </c>
      <c r="E132" s="178">
        <v>101</v>
      </c>
      <c r="F132" s="182">
        <v>105.12</v>
      </c>
    </row>
    <row r="133" spans="1:6" hidden="1" x14ac:dyDescent="0.35">
      <c r="A133" s="183" t="s">
        <v>257</v>
      </c>
      <c r="B133" s="184">
        <v>1903</v>
      </c>
      <c r="C133" s="185">
        <v>100.42</v>
      </c>
      <c r="D133" s="185">
        <v>99.61</v>
      </c>
      <c r="E133" s="185">
        <v>102.28</v>
      </c>
      <c r="F133" s="186">
        <v>107.45</v>
      </c>
    </row>
    <row r="134" spans="1:6" ht="25" hidden="1" x14ac:dyDescent="0.35">
      <c r="A134" s="183" t="s">
        <v>258</v>
      </c>
      <c r="B134" s="184">
        <v>1905</v>
      </c>
      <c r="C134" s="185">
        <v>97.7</v>
      </c>
      <c r="D134" s="185">
        <v>101.98</v>
      </c>
      <c r="E134" s="185">
        <v>97.35</v>
      </c>
      <c r="F134" s="186">
        <v>101.75</v>
      </c>
    </row>
    <row r="135" spans="1:6" hidden="1" x14ac:dyDescent="0.35">
      <c r="A135" s="183" t="s">
        <v>259</v>
      </c>
      <c r="B135" s="184">
        <v>1906</v>
      </c>
      <c r="C135" s="185">
        <v>100.44</v>
      </c>
      <c r="D135" s="185">
        <v>102.42</v>
      </c>
      <c r="E135" s="185">
        <v>102.75</v>
      </c>
      <c r="F135" s="186">
        <v>104.8</v>
      </c>
    </row>
    <row r="136" spans="1:6" hidden="1" x14ac:dyDescent="0.35">
      <c r="A136" s="183" t="s">
        <v>260</v>
      </c>
      <c r="B136" s="184">
        <v>1708</v>
      </c>
      <c r="C136" s="185">
        <v>100.49</v>
      </c>
      <c r="D136" s="185">
        <v>109.85</v>
      </c>
      <c r="E136" s="185">
        <v>113.14</v>
      </c>
      <c r="F136" s="186">
        <v>112.41</v>
      </c>
    </row>
    <row r="137" spans="1:6" hidden="1" x14ac:dyDescent="0.35">
      <c r="A137" s="180" t="s">
        <v>261</v>
      </c>
      <c r="B137" s="181">
        <v>25</v>
      </c>
      <c r="C137" s="178">
        <v>100.9</v>
      </c>
      <c r="D137" s="178">
        <v>103.01</v>
      </c>
      <c r="E137" s="178">
        <v>107.33</v>
      </c>
      <c r="F137" s="182">
        <v>109.22</v>
      </c>
    </row>
    <row r="138" spans="1:6" hidden="1" x14ac:dyDescent="0.35">
      <c r="A138" s="183" t="s">
        <v>262</v>
      </c>
      <c r="B138" s="184">
        <v>2001</v>
      </c>
      <c r="C138" s="185">
        <v>100.48</v>
      </c>
      <c r="D138" s="185">
        <v>101.32</v>
      </c>
      <c r="E138" s="185">
        <v>102.89</v>
      </c>
      <c r="F138" s="186">
        <v>103.98</v>
      </c>
    </row>
    <row r="139" spans="1:6" hidden="1" x14ac:dyDescent="0.35">
      <c r="A139" s="183" t="s">
        <v>263</v>
      </c>
      <c r="B139" s="184">
        <v>1305</v>
      </c>
      <c r="C139" s="185">
        <v>100.54</v>
      </c>
      <c r="D139" s="185">
        <v>101.52</v>
      </c>
      <c r="E139" s="185">
        <v>102.73</v>
      </c>
      <c r="F139" s="186">
        <v>103.81</v>
      </c>
    </row>
    <row r="140" spans="1:6" hidden="1" x14ac:dyDescent="0.35">
      <c r="A140" s="183" t="s">
        <v>264</v>
      </c>
      <c r="B140" s="184">
        <v>2002</v>
      </c>
      <c r="C140" s="185">
        <v>101.15</v>
      </c>
      <c r="D140" s="185">
        <v>103.89</v>
      </c>
      <c r="E140" s="185">
        <v>108.12</v>
      </c>
      <c r="F140" s="186">
        <v>109.32</v>
      </c>
    </row>
    <row r="141" spans="1:6" hidden="1" x14ac:dyDescent="0.35">
      <c r="A141" s="183" t="s">
        <v>265</v>
      </c>
      <c r="B141" s="184">
        <v>2008</v>
      </c>
      <c r="C141" s="185">
        <v>101.25</v>
      </c>
      <c r="D141" s="185">
        <v>106.59</v>
      </c>
      <c r="E141" s="185">
        <v>115.36</v>
      </c>
      <c r="F141" s="186">
        <v>119.46</v>
      </c>
    </row>
    <row r="142" spans="1:6" hidden="1" x14ac:dyDescent="0.35">
      <c r="A142" s="183" t="s">
        <v>266</v>
      </c>
      <c r="B142" s="184">
        <v>2007</v>
      </c>
      <c r="C142" s="185">
        <v>101.4</v>
      </c>
      <c r="D142" s="185">
        <v>102.95</v>
      </c>
      <c r="E142" s="185">
        <v>111.96</v>
      </c>
      <c r="F142" s="186">
        <v>115.05</v>
      </c>
    </row>
    <row r="143" spans="1:6" hidden="1" x14ac:dyDescent="0.35">
      <c r="A143" s="180" t="s">
        <v>267</v>
      </c>
      <c r="B143" s="181">
        <v>2100</v>
      </c>
      <c r="C143" s="178">
        <v>100.49</v>
      </c>
      <c r="D143" s="178">
        <v>102.78</v>
      </c>
      <c r="E143" s="178">
        <v>103.52</v>
      </c>
      <c r="F143" s="182">
        <v>106.77</v>
      </c>
    </row>
    <row r="144" spans="1:6" hidden="1" x14ac:dyDescent="0.35">
      <c r="A144" s="183" t="s">
        <v>268</v>
      </c>
      <c r="B144" s="184">
        <v>2101</v>
      </c>
      <c r="C144" s="185">
        <v>100.49</v>
      </c>
      <c r="D144" s="185">
        <v>102.78</v>
      </c>
      <c r="E144" s="185">
        <v>103.52</v>
      </c>
      <c r="F144" s="186">
        <v>106.77</v>
      </c>
    </row>
    <row r="145" spans="1:6" hidden="1" x14ac:dyDescent="0.35">
      <c r="A145" s="180" t="s">
        <v>269</v>
      </c>
      <c r="B145" s="181">
        <v>2200</v>
      </c>
      <c r="C145" s="178">
        <v>100.76</v>
      </c>
      <c r="D145" s="178">
        <v>103.04</v>
      </c>
      <c r="E145" s="178">
        <v>110.98</v>
      </c>
      <c r="F145" s="182">
        <v>112.23</v>
      </c>
    </row>
    <row r="146" spans="1:6" ht="25" hidden="1" x14ac:dyDescent="0.35">
      <c r="A146" s="183" t="s">
        <v>270</v>
      </c>
      <c r="B146" s="184">
        <v>2201</v>
      </c>
      <c r="C146" s="185">
        <v>100.41</v>
      </c>
      <c r="D146" s="185">
        <v>105.18</v>
      </c>
      <c r="E146" s="185">
        <v>110.5</v>
      </c>
      <c r="F146" s="186">
        <v>111.43</v>
      </c>
    </row>
    <row r="147" spans="1:6" hidden="1" x14ac:dyDescent="0.35">
      <c r="A147" s="180" t="s">
        <v>271</v>
      </c>
      <c r="B147" s="181">
        <v>2210</v>
      </c>
      <c r="C147" s="178">
        <v>100.94</v>
      </c>
      <c r="D147" s="178">
        <v>102.77</v>
      </c>
      <c r="E147" s="178">
        <v>111.49</v>
      </c>
      <c r="F147" s="182">
        <v>113</v>
      </c>
    </row>
    <row r="148" spans="1:6" ht="25" hidden="1" x14ac:dyDescent="0.35">
      <c r="A148" s="183" t="s">
        <v>272</v>
      </c>
      <c r="B148" s="184">
        <v>2207</v>
      </c>
      <c r="C148" s="185">
        <v>100.71</v>
      </c>
      <c r="D148" s="185">
        <v>102.65</v>
      </c>
      <c r="E148" s="185">
        <v>110.96</v>
      </c>
      <c r="F148" s="186">
        <v>112.34</v>
      </c>
    </row>
    <row r="149" spans="1:6" ht="25" hidden="1" x14ac:dyDescent="0.35">
      <c r="A149" s="183" t="s">
        <v>273</v>
      </c>
      <c r="B149" s="184">
        <v>2204</v>
      </c>
      <c r="C149" s="185">
        <v>102.07</v>
      </c>
      <c r="D149" s="185">
        <v>103.33</v>
      </c>
      <c r="E149" s="185">
        <v>113.84</v>
      </c>
      <c r="F149" s="186">
        <v>115.93</v>
      </c>
    </row>
    <row r="150" spans="1:6" hidden="1" x14ac:dyDescent="0.35">
      <c r="A150" s="183" t="s">
        <v>274</v>
      </c>
      <c r="B150" s="184">
        <v>2205</v>
      </c>
      <c r="C150" s="185">
        <v>100.03</v>
      </c>
      <c r="D150" s="185">
        <v>102.36</v>
      </c>
      <c r="E150" s="185">
        <v>106.03</v>
      </c>
      <c r="F150" s="186">
        <v>105.55</v>
      </c>
    </row>
    <row r="151" spans="1:6" hidden="1" x14ac:dyDescent="0.35">
      <c r="A151" s="183" t="s">
        <v>275</v>
      </c>
      <c r="B151" s="184">
        <v>2206</v>
      </c>
      <c r="C151" s="185">
        <v>98.98</v>
      </c>
      <c r="D151" s="185">
        <v>102.78</v>
      </c>
      <c r="E151" s="185">
        <v>111.16</v>
      </c>
      <c r="F151" s="186">
        <v>111.41</v>
      </c>
    </row>
    <row r="152" spans="1:6" hidden="1" x14ac:dyDescent="0.35">
      <c r="A152" s="180" t="s">
        <v>276</v>
      </c>
      <c r="B152" s="181">
        <v>20</v>
      </c>
      <c r="C152" s="178">
        <v>100.78</v>
      </c>
      <c r="D152" s="178">
        <v>102.5</v>
      </c>
      <c r="E152" s="178">
        <v>101.26</v>
      </c>
      <c r="F152" s="182">
        <v>99.93</v>
      </c>
    </row>
    <row r="153" spans="1:6" hidden="1" x14ac:dyDescent="0.35">
      <c r="A153" s="180" t="s">
        <v>277</v>
      </c>
      <c r="B153" s="181">
        <v>2300</v>
      </c>
      <c r="C153" s="178">
        <v>100.83</v>
      </c>
      <c r="D153" s="178">
        <v>101.97</v>
      </c>
      <c r="E153" s="178">
        <v>98.63</v>
      </c>
      <c r="F153" s="182">
        <v>98.03</v>
      </c>
    </row>
    <row r="154" spans="1:6" hidden="1" x14ac:dyDescent="0.35">
      <c r="A154" s="183" t="s">
        <v>278</v>
      </c>
      <c r="B154" s="184">
        <v>2301</v>
      </c>
      <c r="C154" s="185">
        <v>101.03</v>
      </c>
      <c r="D154" s="185">
        <v>100.89</v>
      </c>
      <c r="E154" s="185">
        <v>93.06</v>
      </c>
      <c r="F154" s="186">
        <v>93.32</v>
      </c>
    </row>
    <row r="155" spans="1:6" hidden="1" x14ac:dyDescent="0.35">
      <c r="A155" s="183" t="s">
        <v>279</v>
      </c>
      <c r="B155" s="184">
        <v>2302</v>
      </c>
      <c r="C155" s="185">
        <v>100.66</v>
      </c>
      <c r="D155" s="185">
        <v>99.78</v>
      </c>
      <c r="E155" s="185">
        <v>97.52</v>
      </c>
      <c r="F155" s="186">
        <v>99.43</v>
      </c>
    </row>
    <row r="156" spans="1:6" hidden="1" x14ac:dyDescent="0.35">
      <c r="A156" s="183" t="s">
        <v>280</v>
      </c>
      <c r="B156" s="184">
        <v>2303</v>
      </c>
      <c r="C156" s="185">
        <v>103.94</v>
      </c>
      <c r="D156" s="185">
        <v>107.18</v>
      </c>
      <c r="E156" s="185">
        <v>100.39</v>
      </c>
      <c r="F156" s="186">
        <v>97.37</v>
      </c>
    </row>
    <row r="157" spans="1:6" hidden="1" x14ac:dyDescent="0.35">
      <c r="A157" s="183" t="s">
        <v>281</v>
      </c>
      <c r="B157" s="184">
        <v>2306</v>
      </c>
      <c r="C157" s="185">
        <v>100.51</v>
      </c>
      <c r="D157" s="185">
        <v>102.44</v>
      </c>
      <c r="E157" s="185">
        <v>103.78</v>
      </c>
      <c r="F157" s="186">
        <v>102.96</v>
      </c>
    </row>
    <row r="158" spans="1:6" hidden="1" x14ac:dyDescent="0.35">
      <c r="A158" s="183" t="s">
        <v>282</v>
      </c>
      <c r="B158" s="184">
        <v>2307</v>
      </c>
      <c r="C158" s="185">
        <v>100.26</v>
      </c>
      <c r="D158" s="185">
        <v>103.3</v>
      </c>
      <c r="E158" s="185">
        <v>105.33</v>
      </c>
      <c r="F158" s="186">
        <v>102.77</v>
      </c>
    </row>
    <row r="159" spans="1:6" hidden="1" x14ac:dyDescent="0.35">
      <c r="A159" s="183" t="s">
        <v>283</v>
      </c>
      <c r="B159" s="184">
        <v>2308</v>
      </c>
      <c r="C159" s="185">
        <v>100.4</v>
      </c>
      <c r="D159" s="185">
        <v>100.95</v>
      </c>
      <c r="E159" s="185">
        <v>101.7</v>
      </c>
      <c r="F159" s="186">
        <v>100.99</v>
      </c>
    </row>
    <row r="160" spans="1:6" hidden="1" x14ac:dyDescent="0.35">
      <c r="A160" s="183" t="s">
        <v>284</v>
      </c>
      <c r="B160" s="184">
        <v>2309</v>
      </c>
      <c r="C160" s="185">
        <v>100.66</v>
      </c>
      <c r="D160" s="185">
        <v>100.23</v>
      </c>
      <c r="E160" s="185">
        <v>103.93</v>
      </c>
      <c r="F160" s="186">
        <v>105.92</v>
      </c>
    </row>
    <row r="161" spans="1:6" hidden="1" x14ac:dyDescent="0.35">
      <c r="A161" s="180" t="s">
        <v>285</v>
      </c>
      <c r="B161" s="181">
        <v>2400</v>
      </c>
      <c r="C161" s="178">
        <v>100.69</v>
      </c>
      <c r="D161" s="178">
        <v>103.49</v>
      </c>
      <c r="E161" s="178">
        <v>106.09</v>
      </c>
      <c r="F161" s="182">
        <v>103.37</v>
      </c>
    </row>
    <row r="162" spans="1:6" hidden="1" x14ac:dyDescent="0.35">
      <c r="A162" s="183" t="s">
        <v>286</v>
      </c>
      <c r="B162" s="184">
        <v>2401</v>
      </c>
      <c r="C162" s="185">
        <v>101.13</v>
      </c>
      <c r="D162" s="185">
        <v>103.32</v>
      </c>
      <c r="E162" s="185">
        <v>106.12</v>
      </c>
      <c r="F162" s="186">
        <v>104.06</v>
      </c>
    </row>
    <row r="163" spans="1:6" ht="25" hidden="1" x14ac:dyDescent="0.35">
      <c r="A163" s="183" t="s">
        <v>287</v>
      </c>
      <c r="B163" s="184">
        <v>2403</v>
      </c>
      <c r="C163" s="185">
        <v>100.52</v>
      </c>
      <c r="D163" s="185">
        <v>103.55</v>
      </c>
      <c r="E163" s="185">
        <v>106.08</v>
      </c>
      <c r="F163" s="186">
        <v>103.1</v>
      </c>
    </row>
    <row r="164" spans="1:6" ht="26" hidden="1" x14ac:dyDescent="0.35">
      <c r="A164" s="180" t="s">
        <v>288</v>
      </c>
      <c r="B164" s="181">
        <v>21</v>
      </c>
      <c r="C164" s="178">
        <v>97.85</v>
      </c>
      <c r="D164" s="178">
        <v>107.18</v>
      </c>
      <c r="E164" s="178">
        <v>93.96</v>
      </c>
      <c r="F164" s="182">
        <v>97.51</v>
      </c>
    </row>
    <row r="165" spans="1:6" hidden="1" x14ac:dyDescent="0.35">
      <c r="A165" s="183" t="s">
        <v>289</v>
      </c>
      <c r="B165" s="184">
        <v>2501</v>
      </c>
      <c r="C165" s="185">
        <v>100.23</v>
      </c>
      <c r="D165" s="185">
        <v>109.56</v>
      </c>
      <c r="E165" s="185">
        <v>66.92</v>
      </c>
      <c r="F165" s="186">
        <v>74.72</v>
      </c>
    </row>
    <row r="166" spans="1:6" hidden="1" x14ac:dyDescent="0.35">
      <c r="A166" s="180" t="s">
        <v>290</v>
      </c>
      <c r="B166" s="181">
        <v>2600</v>
      </c>
      <c r="C166" s="178">
        <v>96.63</v>
      </c>
      <c r="D166" s="178">
        <v>108.82</v>
      </c>
      <c r="E166" s="178">
        <v>91.49</v>
      </c>
      <c r="F166" s="182">
        <v>96.28</v>
      </c>
    </row>
    <row r="167" spans="1:6" hidden="1" x14ac:dyDescent="0.35">
      <c r="A167" s="183" t="s">
        <v>291</v>
      </c>
      <c r="B167" s="184">
        <v>2601</v>
      </c>
      <c r="C167" s="185">
        <v>102.83</v>
      </c>
      <c r="D167" s="185">
        <v>124.75</v>
      </c>
      <c r="E167" s="185">
        <v>71.900000000000006</v>
      </c>
      <c r="F167" s="186">
        <v>78.849999999999994</v>
      </c>
    </row>
    <row r="168" spans="1:6" hidden="1" x14ac:dyDescent="0.35">
      <c r="A168" s="183" t="s">
        <v>292</v>
      </c>
      <c r="B168" s="184">
        <v>2603</v>
      </c>
      <c r="C168" s="185">
        <v>99.42</v>
      </c>
      <c r="D168" s="185">
        <v>96.82</v>
      </c>
      <c r="E168" s="185">
        <v>72.849999999999994</v>
      </c>
      <c r="F168" s="186">
        <v>79.400000000000006</v>
      </c>
    </row>
    <row r="169" spans="1:6" hidden="1" x14ac:dyDescent="0.35">
      <c r="A169" s="183" t="s">
        <v>293</v>
      </c>
      <c r="B169" s="184">
        <v>2604</v>
      </c>
      <c r="C169" s="185">
        <v>103.92</v>
      </c>
      <c r="D169" s="185">
        <v>125.24</v>
      </c>
      <c r="E169" s="185">
        <v>101.53</v>
      </c>
      <c r="F169" s="186">
        <v>100.74</v>
      </c>
    </row>
    <row r="170" spans="1:6" hidden="1" x14ac:dyDescent="0.35">
      <c r="A170" s="183" t="s">
        <v>294</v>
      </c>
      <c r="B170" s="184">
        <v>2605</v>
      </c>
      <c r="C170" s="185">
        <v>107.23</v>
      </c>
      <c r="D170" s="185">
        <v>124.23</v>
      </c>
      <c r="E170" s="185">
        <v>99.69</v>
      </c>
      <c r="F170" s="186">
        <v>99.55</v>
      </c>
    </row>
    <row r="171" spans="1:6" hidden="1" x14ac:dyDescent="0.35">
      <c r="A171" s="183" t="s">
        <v>295</v>
      </c>
      <c r="B171" s="184">
        <v>2611</v>
      </c>
      <c r="C171" s="185">
        <v>101.01</v>
      </c>
      <c r="D171" s="185">
        <v>98.24</v>
      </c>
      <c r="E171" s="185">
        <v>82.72</v>
      </c>
      <c r="F171" s="186">
        <v>79.569999999999993</v>
      </c>
    </row>
    <row r="172" spans="1:6" hidden="1" x14ac:dyDescent="0.35">
      <c r="A172" s="183" t="s">
        <v>296</v>
      </c>
      <c r="B172" s="184">
        <v>2621</v>
      </c>
      <c r="C172" s="185">
        <v>87.95</v>
      </c>
      <c r="D172" s="185">
        <v>87.31</v>
      </c>
      <c r="E172" s="185">
        <v>85.75</v>
      </c>
      <c r="F172" s="186">
        <v>101.32</v>
      </c>
    </row>
    <row r="173" spans="1:6" hidden="1" x14ac:dyDescent="0.35">
      <c r="A173" s="183" t="s">
        <v>297</v>
      </c>
      <c r="B173" s="184">
        <v>2623</v>
      </c>
      <c r="C173" s="185">
        <v>102.35</v>
      </c>
      <c r="D173" s="185">
        <v>140.47</v>
      </c>
      <c r="E173" s="185">
        <v>101.52</v>
      </c>
      <c r="F173" s="186">
        <v>98.61</v>
      </c>
    </row>
    <row r="174" spans="1:6" hidden="1" x14ac:dyDescent="0.35">
      <c r="A174" s="183" t="s">
        <v>298</v>
      </c>
      <c r="B174" s="184">
        <v>2632</v>
      </c>
      <c r="C174" s="185">
        <v>82.64</v>
      </c>
      <c r="D174" s="185">
        <v>102.49</v>
      </c>
      <c r="E174" s="185">
        <v>113.98</v>
      </c>
      <c r="F174" s="186">
        <v>110.6</v>
      </c>
    </row>
    <row r="175" spans="1:6" hidden="1" x14ac:dyDescent="0.35">
      <c r="A175" s="183" t="s">
        <v>299</v>
      </c>
      <c r="B175" s="184">
        <v>2602</v>
      </c>
      <c r="C175" s="185">
        <v>100.72</v>
      </c>
      <c r="D175" s="185">
        <v>102.91</v>
      </c>
      <c r="E175" s="185">
        <v>101.33</v>
      </c>
      <c r="F175" s="186">
        <v>101.23</v>
      </c>
    </row>
    <row r="176" spans="1:6" hidden="1" x14ac:dyDescent="0.35">
      <c r="A176" s="183" t="s">
        <v>300</v>
      </c>
      <c r="B176" s="184">
        <v>2624</v>
      </c>
      <c r="C176" s="185">
        <v>101.1</v>
      </c>
      <c r="D176" s="185">
        <v>112.39</v>
      </c>
      <c r="E176" s="185">
        <v>99.53</v>
      </c>
      <c r="F176" s="186">
        <v>101.55</v>
      </c>
    </row>
    <row r="177" spans="1:6" hidden="1" x14ac:dyDescent="0.35">
      <c r="A177" s="183" t="s">
        <v>301</v>
      </c>
      <c r="B177" s="184">
        <v>2631</v>
      </c>
      <c r="C177" s="185">
        <v>100.59</v>
      </c>
      <c r="D177" s="185">
        <v>103.09</v>
      </c>
      <c r="E177" s="185">
        <v>108.78</v>
      </c>
      <c r="F177" s="186">
        <v>110.84</v>
      </c>
    </row>
    <row r="178" spans="1:6" hidden="1" x14ac:dyDescent="0.35">
      <c r="A178" s="180" t="s">
        <v>302</v>
      </c>
      <c r="B178" s="181">
        <v>2700</v>
      </c>
      <c r="C178" s="178">
        <v>98.45</v>
      </c>
      <c r="D178" s="178">
        <v>105.83</v>
      </c>
      <c r="E178" s="178">
        <v>99.19</v>
      </c>
      <c r="F178" s="182">
        <v>100.83</v>
      </c>
    </row>
    <row r="179" spans="1:6" hidden="1" x14ac:dyDescent="0.35">
      <c r="A179" s="183" t="s">
        <v>303</v>
      </c>
      <c r="B179" s="184">
        <v>2701</v>
      </c>
      <c r="C179" s="185">
        <v>99.05</v>
      </c>
      <c r="D179" s="185">
        <v>105.37</v>
      </c>
      <c r="E179" s="185">
        <v>101.35</v>
      </c>
      <c r="F179" s="186">
        <v>104.36</v>
      </c>
    </row>
    <row r="180" spans="1:6" hidden="1" x14ac:dyDescent="0.35">
      <c r="A180" s="183" t="s">
        <v>304</v>
      </c>
      <c r="B180" s="184">
        <v>2702</v>
      </c>
      <c r="C180" s="185">
        <v>96.21</v>
      </c>
      <c r="D180" s="185">
        <v>103.45</v>
      </c>
      <c r="E180" s="185">
        <v>90.34</v>
      </c>
      <c r="F180" s="186">
        <v>90.87</v>
      </c>
    </row>
    <row r="181" spans="1:6" hidden="1" x14ac:dyDescent="0.35">
      <c r="A181" s="183" t="s">
        <v>305</v>
      </c>
      <c r="B181" s="184">
        <v>2703</v>
      </c>
      <c r="C181" s="185">
        <v>96.86</v>
      </c>
      <c r="D181" s="185">
        <v>86.19</v>
      </c>
      <c r="E181" s="185">
        <v>86.31</v>
      </c>
      <c r="F181" s="186">
        <v>88.9</v>
      </c>
    </row>
    <row r="182" spans="1:6" hidden="1" x14ac:dyDescent="0.35">
      <c r="A182" s="183" t="s">
        <v>306</v>
      </c>
      <c r="B182" s="184">
        <v>2704</v>
      </c>
      <c r="C182" s="185">
        <v>99.36</v>
      </c>
      <c r="D182" s="185">
        <v>133.63999999999999</v>
      </c>
      <c r="E182" s="185">
        <v>99.29</v>
      </c>
      <c r="F182" s="186">
        <v>94.36</v>
      </c>
    </row>
    <row r="183" spans="1:6" hidden="1" x14ac:dyDescent="0.35">
      <c r="A183" s="183" t="s">
        <v>307</v>
      </c>
      <c r="B183" s="184">
        <v>2705</v>
      </c>
      <c r="C183" s="185">
        <v>96.54</v>
      </c>
      <c r="D183" s="185">
        <v>102.25</v>
      </c>
      <c r="E183" s="185">
        <v>129.29</v>
      </c>
      <c r="F183" s="186">
        <v>139.28</v>
      </c>
    </row>
    <row r="184" spans="1:6" hidden="1" x14ac:dyDescent="0.35">
      <c r="A184" s="183" t="s">
        <v>308</v>
      </c>
      <c r="B184" s="184">
        <v>2711</v>
      </c>
      <c r="C184" s="185">
        <v>96.65</v>
      </c>
      <c r="D184" s="185">
        <v>105.33</v>
      </c>
      <c r="E184" s="185">
        <v>89.77</v>
      </c>
      <c r="F184" s="186">
        <v>92.75</v>
      </c>
    </row>
    <row r="185" spans="1:6" hidden="1" x14ac:dyDescent="0.35">
      <c r="A185" s="183" t="s">
        <v>309</v>
      </c>
      <c r="B185" s="184">
        <v>2706</v>
      </c>
      <c r="C185" s="185">
        <v>100.61</v>
      </c>
      <c r="D185" s="185">
        <v>99.64</v>
      </c>
      <c r="E185" s="185">
        <v>101.32</v>
      </c>
      <c r="F185" s="186">
        <v>102.62</v>
      </c>
    </row>
    <row r="186" spans="1:6" hidden="1" x14ac:dyDescent="0.35">
      <c r="A186" s="183" t="s">
        <v>310</v>
      </c>
      <c r="B186" s="184">
        <v>2712</v>
      </c>
      <c r="C186" s="185">
        <v>102.59</v>
      </c>
      <c r="D186" s="185">
        <v>105.66</v>
      </c>
      <c r="E186" s="185">
        <v>106.54</v>
      </c>
      <c r="F186" s="186">
        <v>108.16</v>
      </c>
    </row>
    <row r="187" spans="1:6" hidden="1" x14ac:dyDescent="0.35">
      <c r="A187" s="183" t="s">
        <v>311</v>
      </c>
      <c r="B187" s="184">
        <v>2713</v>
      </c>
      <c r="C187" s="185">
        <v>100.34</v>
      </c>
      <c r="D187" s="185">
        <v>102.44</v>
      </c>
      <c r="E187" s="185">
        <v>114.07</v>
      </c>
      <c r="F187" s="186">
        <v>117.38</v>
      </c>
    </row>
    <row r="188" spans="1:6" hidden="1" x14ac:dyDescent="0.35">
      <c r="A188" s="180" t="s">
        <v>312</v>
      </c>
      <c r="B188" s="181">
        <v>8</v>
      </c>
      <c r="C188" s="178">
        <v>101.3</v>
      </c>
      <c r="D188" s="178">
        <v>105.96</v>
      </c>
      <c r="E188" s="178">
        <v>109.21</v>
      </c>
      <c r="F188" s="182">
        <v>109.79</v>
      </c>
    </row>
    <row r="189" spans="1:6" hidden="1" x14ac:dyDescent="0.35">
      <c r="A189" s="180" t="s">
        <v>313</v>
      </c>
      <c r="B189" s="181">
        <v>2810</v>
      </c>
      <c r="C189" s="178">
        <v>100.69</v>
      </c>
      <c r="D189" s="178">
        <v>108.93</v>
      </c>
      <c r="E189" s="178">
        <v>113.15</v>
      </c>
      <c r="F189" s="182">
        <v>112.85</v>
      </c>
    </row>
    <row r="190" spans="1:6" hidden="1" x14ac:dyDescent="0.35">
      <c r="A190" s="183" t="s">
        <v>314</v>
      </c>
      <c r="B190" s="184">
        <v>2812</v>
      </c>
      <c r="C190" s="185">
        <v>100.69</v>
      </c>
      <c r="D190" s="185">
        <v>108.93</v>
      </c>
      <c r="E190" s="185">
        <v>113.15</v>
      </c>
      <c r="F190" s="186">
        <v>112.85</v>
      </c>
    </row>
    <row r="191" spans="1:6" hidden="1" x14ac:dyDescent="0.35">
      <c r="A191" s="180" t="s">
        <v>315</v>
      </c>
      <c r="B191" s="181">
        <v>2900</v>
      </c>
      <c r="C191" s="178">
        <v>100.81</v>
      </c>
      <c r="D191" s="178">
        <v>103.19</v>
      </c>
      <c r="E191" s="178">
        <v>104.37</v>
      </c>
      <c r="F191" s="182">
        <v>104.04</v>
      </c>
    </row>
    <row r="192" spans="1:6" hidden="1" x14ac:dyDescent="0.35">
      <c r="A192" s="183" t="s">
        <v>316</v>
      </c>
      <c r="B192" s="184">
        <v>2904</v>
      </c>
      <c r="C192" s="185">
        <v>101.21</v>
      </c>
      <c r="D192" s="185">
        <v>103.93</v>
      </c>
      <c r="E192" s="185">
        <v>106.21</v>
      </c>
      <c r="F192" s="186">
        <v>105.41</v>
      </c>
    </row>
    <row r="193" spans="1:6" hidden="1" x14ac:dyDescent="0.35">
      <c r="A193" s="183" t="s">
        <v>317</v>
      </c>
      <c r="B193" s="184">
        <v>2905</v>
      </c>
      <c r="C193" s="185">
        <v>100.6</v>
      </c>
      <c r="D193" s="185">
        <v>102.79</v>
      </c>
      <c r="E193" s="185">
        <v>103.41</v>
      </c>
      <c r="F193" s="186">
        <v>103.3</v>
      </c>
    </row>
    <row r="194" spans="1:6" hidden="1" x14ac:dyDescent="0.35">
      <c r="A194" s="180" t="s">
        <v>318</v>
      </c>
      <c r="B194" s="181">
        <v>3000</v>
      </c>
      <c r="C194" s="178">
        <v>101.44</v>
      </c>
      <c r="D194" s="178">
        <v>104.96</v>
      </c>
      <c r="E194" s="178">
        <v>107.73</v>
      </c>
      <c r="F194" s="182">
        <v>106.86</v>
      </c>
    </row>
    <row r="195" spans="1:6" hidden="1" x14ac:dyDescent="0.35">
      <c r="A195" s="183" t="s">
        <v>319</v>
      </c>
      <c r="B195" s="184">
        <v>3002</v>
      </c>
      <c r="C195" s="185">
        <v>101.44</v>
      </c>
      <c r="D195" s="185">
        <v>104.96</v>
      </c>
      <c r="E195" s="185">
        <v>107.73</v>
      </c>
      <c r="F195" s="186">
        <v>106.86</v>
      </c>
    </row>
    <row r="196" spans="1:6" hidden="1" x14ac:dyDescent="0.35">
      <c r="A196" s="180" t="s">
        <v>320</v>
      </c>
      <c r="B196" s="181">
        <v>3100</v>
      </c>
      <c r="C196" s="178">
        <v>101.65</v>
      </c>
      <c r="D196" s="178">
        <v>105.94</v>
      </c>
      <c r="E196" s="178">
        <v>108.86</v>
      </c>
      <c r="F196" s="182">
        <v>107.72</v>
      </c>
    </row>
    <row r="197" spans="1:6" hidden="1" x14ac:dyDescent="0.35">
      <c r="A197" s="183" t="s">
        <v>321</v>
      </c>
      <c r="B197" s="184">
        <v>3102</v>
      </c>
      <c r="C197" s="185">
        <v>101.65</v>
      </c>
      <c r="D197" s="185">
        <v>105.94</v>
      </c>
      <c r="E197" s="185">
        <v>108.86</v>
      </c>
      <c r="F197" s="186">
        <v>107.72</v>
      </c>
    </row>
    <row r="198" spans="1:6" hidden="1" x14ac:dyDescent="0.35">
      <c r="A198" s="180" t="s">
        <v>322</v>
      </c>
      <c r="B198" s="181">
        <v>3200</v>
      </c>
      <c r="C198" s="178">
        <v>101.68</v>
      </c>
      <c r="D198" s="178">
        <v>106.68</v>
      </c>
      <c r="E198" s="178">
        <v>111.05</v>
      </c>
      <c r="F198" s="182">
        <v>113.83</v>
      </c>
    </row>
    <row r="199" spans="1:6" hidden="1" x14ac:dyDescent="0.35">
      <c r="A199" s="183" t="s">
        <v>323</v>
      </c>
      <c r="B199" s="184">
        <v>3203</v>
      </c>
      <c r="C199" s="185">
        <v>101.68</v>
      </c>
      <c r="D199" s="185">
        <v>106.68</v>
      </c>
      <c r="E199" s="185">
        <v>111.05</v>
      </c>
      <c r="F199" s="186">
        <v>113.83</v>
      </c>
    </row>
    <row r="200" spans="1:6" hidden="1" x14ac:dyDescent="0.35">
      <c r="A200" s="180" t="s">
        <v>324</v>
      </c>
      <c r="B200" s="181">
        <v>3300</v>
      </c>
      <c r="C200" s="178">
        <v>101.91</v>
      </c>
      <c r="D200" s="178">
        <v>106.35</v>
      </c>
      <c r="E200" s="178">
        <v>109.87</v>
      </c>
      <c r="F200" s="182">
        <v>108.68</v>
      </c>
    </row>
    <row r="201" spans="1:6" hidden="1" x14ac:dyDescent="0.35">
      <c r="A201" s="180" t="s">
        <v>325</v>
      </c>
      <c r="B201" s="187" t="s">
        <v>326</v>
      </c>
      <c r="C201" s="178">
        <v>102.7</v>
      </c>
      <c r="D201" s="178">
        <v>106.57</v>
      </c>
      <c r="E201" s="178">
        <v>112</v>
      </c>
      <c r="F201" s="182">
        <v>110.45</v>
      </c>
    </row>
    <row r="202" spans="1:6" hidden="1" x14ac:dyDescent="0.35">
      <c r="A202" s="183" t="s">
        <v>327</v>
      </c>
      <c r="B202" s="184">
        <v>3306</v>
      </c>
      <c r="C202" s="185">
        <v>101.42</v>
      </c>
      <c r="D202" s="185">
        <v>105.78</v>
      </c>
      <c r="E202" s="185">
        <v>111.17</v>
      </c>
      <c r="F202" s="186">
        <v>110.31</v>
      </c>
    </row>
    <row r="203" spans="1:6" hidden="1" x14ac:dyDescent="0.35">
      <c r="A203" s="183" t="s">
        <v>328</v>
      </c>
      <c r="B203" s="184">
        <v>3307</v>
      </c>
      <c r="C203" s="185">
        <v>105.1</v>
      </c>
      <c r="D203" s="185">
        <v>107.99</v>
      </c>
      <c r="E203" s="185">
        <v>113.49</v>
      </c>
      <c r="F203" s="186">
        <v>110.67</v>
      </c>
    </row>
    <row r="204" spans="1:6" hidden="1" x14ac:dyDescent="0.35">
      <c r="A204" s="183" t="s">
        <v>329</v>
      </c>
      <c r="B204" s="184">
        <v>3305</v>
      </c>
      <c r="C204" s="185">
        <v>101.37</v>
      </c>
      <c r="D204" s="185">
        <v>106.23</v>
      </c>
      <c r="E204" s="185">
        <v>108.62</v>
      </c>
      <c r="F204" s="186">
        <v>107.66</v>
      </c>
    </row>
    <row r="205" spans="1:6" hidden="1" x14ac:dyDescent="0.35">
      <c r="A205" s="180" t="s">
        <v>330</v>
      </c>
      <c r="B205" s="181">
        <v>3400</v>
      </c>
      <c r="C205" s="178">
        <v>100.4</v>
      </c>
      <c r="D205" s="178">
        <v>101.28</v>
      </c>
      <c r="E205" s="178">
        <v>103.08</v>
      </c>
      <c r="F205" s="182">
        <v>106.65</v>
      </c>
    </row>
    <row r="206" spans="1:6" hidden="1" x14ac:dyDescent="0.35">
      <c r="A206" s="183" t="s">
        <v>331</v>
      </c>
      <c r="B206" s="184">
        <v>3403</v>
      </c>
      <c r="C206" s="185">
        <v>100.4</v>
      </c>
      <c r="D206" s="185">
        <v>101.28</v>
      </c>
      <c r="E206" s="185">
        <v>103.08</v>
      </c>
      <c r="F206" s="186">
        <v>106.65</v>
      </c>
    </row>
    <row r="207" spans="1:6" hidden="1" x14ac:dyDescent="0.35">
      <c r="A207" s="180" t="s">
        <v>332</v>
      </c>
      <c r="B207" s="181">
        <v>3600</v>
      </c>
      <c r="C207" s="178">
        <v>100.48</v>
      </c>
      <c r="D207" s="178">
        <v>104.27</v>
      </c>
      <c r="E207" s="178">
        <v>110.25</v>
      </c>
      <c r="F207" s="182">
        <v>110.43</v>
      </c>
    </row>
    <row r="208" spans="1:6" ht="25" hidden="1" x14ac:dyDescent="0.35">
      <c r="A208" s="183" t="s">
        <v>333</v>
      </c>
      <c r="B208" s="184">
        <v>3602</v>
      </c>
      <c r="C208" s="185">
        <v>100.08</v>
      </c>
      <c r="D208" s="185">
        <v>105.29</v>
      </c>
      <c r="E208" s="185">
        <v>107.62</v>
      </c>
      <c r="F208" s="186">
        <v>107.96</v>
      </c>
    </row>
    <row r="209" spans="1:6" ht="25" hidden="1" x14ac:dyDescent="0.35">
      <c r="A209" s="183" t="s">
        <v>334</v>
      </c>
      <c r="B209" s="184">
        <v>3608</v>
      </c>
      <c r="C209" s="185">
        <v>99.35</v>
      </c>
      <c r="D209" s="185">
        <v>104.29</v>
      </c>
      <c r="E209" s="185">
        <v>106.97</v>
      </c>
      <c r="F209" s="186">
        <v>110.15</v>
      </c>
    </row>
    <row r="210" spans="1:6" ht="25" hidden="1" x14ac:dyDescent="0.35">
      <c r="A210" s="183" t="s">
        <v>335</v>
      </c>
      <c r="B210" s="184">
        <v>3606</v>
      </c>
      <c r="C210" s="185">
        <v>100.76</v>
      </c>
      <c r="D210" s="185">
        <v>106.44</v>
      </c>
      <c r="E210" s="185">
        <v>113.7</v>
      </c>
      <c r="F210" s="186">
        <v>112.91</v>
      </c>
    </row>
    <row r="211" spans="1:6" hidden="1" x14ac:dyDescent="0.35">
      <c r="A211" s="183" t="s">
        <v>336</v>
      </c>
      <c r="B211" s="184">
        <v>3601</v>
      </c>
      <c r="C211" s="185">
        <v>100.12</v>
      </c>
      <c r="D211" s="185">
        <v>101.09</v>
      </c>
      <c r="E211" s="185">
        <v>107.05</v>
      </c>
      <c r="F211" s="186">
        <v>107.91</v>
      </c>
    </row>
    <row r="212" spans="1:6" hidden="1" x14ac:dyDescent="0.35">
      <c r="A212" s="183" t="s">
        <v>337</v>
      </c>
      <c r="B212" s="184">
        <v>3607</v>
      </c>
      <c r="C212" s="185">
        <v>100.58</v>
      </c>
      <c r="D212" s="185">
        <v>100.76</v>
      </c>
      <c r="E212" s="185">
        <v>104.88</v>
      </c>
      <c r="F212" s="186">
        <v>106.4</v>
      </c>
    </row>
    <row r="213" spans="1:6" hidden="1" x14ac:dyDescent="0.35">
      <c r="A213" s="180" t="s">
        <v>338</v>
      </c>
      <c r="B213" s="181">
        <v>12</v>
      </c>
      <c r="C213" s="178">
        <v>101.21</v>
      </c>
      <c r="D213" s="178">
        <v>102.67</v>
      </c>
      <c r="E213" s="178">
        <v>104.1</v>
      </c>
      <c r="F213" s="182">
        <v>102.9</v>
      </c>
    </row>
    <row r="214" spans="1:6" hidden="1" x14ac:dyDescent="0.35">
      <c r="A214" s="180" t="s">
        <v>339</v>
      </c>
      <c r="B214" s="181">
        <v>3700</v>
      </c>
      <c r="C214" s="178">
        <v>100.01</v>
      </c>
      <c r="D214" s="178">
        <v>100.51</v>
      </c>
      <c r="E214" s="178">
        <v>101.16</v>
      </c>
      <c r="F214" s="182">
        <v>101.43</v>
      </c>
    </row>
    <row r="215" spans="1:6" hidden="1" x14ac:dyDescent="0.35">
      <c r="A215" s="183" t="s">
        <v>340</v>
      </c>
      <c r="B215" s="184">
        <v>3709</v>
      </c>
      <c r="C215" s="185">
        <v>100.01</v>
      </c>
      <c r="D215" s="185">
        <v>100.51</v>
      </c>
      <c r="E215" s="185">
        <v>101.16</v>
      </c>
      <c r="F215" s="186">
        <v>101.43</v>
      </c>
    </row>
    <row r="216" spans="1:6" hidden="1" x14ac:dyDescent="0.35">
      <c r="A216" s="180" t="s">
        <v>341</v>
      </c>
      <c r="B216" s="181">
        <v>3800</v>
      </c>
      <c r="C216" s="178">
        <v>100.14</v>
      </c>
      <c r="D216" s="178">
        <v>100.43</v>
      </c>
      <c r="E216" s="178">
        <v>100.6</v>
      </c>
      <c r="F216" s="182">
        <v>100.33</v>
      </c>
    </row>
    <row r="217" spans="1:6" hidden="1" x14ac:dyDescent="0.35">
      <c r="A217" s="183" t="s">
        <v>342</v>
      </c>
      <c r="B217" s="184">
        <v>3808</v>
      </c>
      <c r="C217" s="185">
        <v>100.14</v>
      </c>
      <c r="D217" s="185">
        <v>100.43</v>
      </c>
      <c r="E217" s="185">
        <v>100.6</v>
      </c>
      <c r="F217" s="186">
        <v>100.33</v>
      </c>
    </row>
    <row r="218" spans="1:6" hidden="1" x14ac:dyDescent="0.35">
      <c r="A218" s="180" t="s">
        <v>343</v>
      </c>
      <c r="B218" s="181">
        <v>3900</v>
      </c>
      <c r="C218" s="178">
        <v>101.4</v>
      </c>
      <c r="D218" s="178">
        <v>103.01</v>
      </c>
      <c r="E218" s="178">
        <v>104.65</v>
      </c>
      <c r="F218" s="182">
        <v>103.23</v>
      </c>
    </row>
    <row r="219" spans="1:6" ht="25" hidden="1" x14ac:dyDescent="0.35">
      <c r="A219" s="183" t="s">
        <v>344</v>
      </c>
      <c r="B219" s="184">
        <v>3902</v>
      </c>
      <c r="C219" s="185">
        <v>100</v>
      </c>
      <c r="D219" s="185">
        <v>100.24</v>
      </c>
      <c r="E219" s="185">
        <v>101.03</v>
      </c>
      <c r="F219" s="186">
        <v>101.13</v>
      </c>
    </row>
    <row r="220" spans="1:6" ht="25" hidden="1" x14ac:dyDescent="0.35">
      <c r="A220" s="183" t="s">
        <v>345</v>
      </c>
      <c r="B220" s="184">
        <v>3903</v>
      </c>
      <c r="C220" s="185">
        <v>101.53</v>
      </c>
      <c r="D220" s="185">
        <v>103.28</v>
      </c>
      <c r="E220" s="185">
        <v>105.03</v>
      </c>
      <c r="F220" s="186">
        <v>103.44</v>
      </c>
    </row>
    <row r="221" spans="1:6" hidden="1" x14ac:dyDescent="0.35">
      <c r="A221" s="180" t="s">
        <v>346</v>
      </c>
      <c r="B221" s="181">
        <v>4050</v>
      </c>
      <c r="C221" s="178">
        <v>99.2</v>
      </c>
      <c r="D221" s="178">
        <v>101.19</v>
      </c>
      <c r="E221" s="178">
        <v>111.42</v>
      </c>
      <c r="F221" s="182">
        <v>109.69</v>
      </c>
    </row>
    <row r="222" spans="1:6" hidden="1" x14ac:dyDescent="0.35">
      <c r="A222" s="183" t="s">
        <v>347</v>
      </c>
      <c r="B222" s="184">
        <v>4052</v>
      </c>
      <c r="C222" s="185">
        <v>99.06</v>
      </c>
      <c r="D222" s="185">
        <v>100.69</v>
      </c>
      <c r="E222" s="185">
        <v>113.25</v>
      </c>
      <c r="F222" s="186">
        <v>110.56</v>
      </c>
    </row>
    <row r="223" spans="1:6" hidden="1" x14ac:dyDescent="0.35">
      <c r="A223" s="183" t="s">
        <v>348</v>
      </c>
      <c r="B223" s="184">
        <v>4056</v>
      </c>
      <c r="C223" s="185">
        <v>99.7</v>
      </c>
      <c r="D223" s="185">
        <v>103</v>
      </c>
      <c r="E223" s="185">
        <v>103.44</v>
      </c>
      <c r="F223" s="186">
        <v>105.66</v>
      </c>
    </row>
    <row r="224" spans="1:6" hidden="1" x14ac:dyDescent="0.35">
      <c r="A224" s="180" t="s">
        <v>349</v>
      </c>
      <c r="B224" s="181">
        <v>4100</v>
      </c>
      <c r="C224" s="178">
        <v>100.37</v>
      </c>
      <c r="D224" s="178">
        <v>99.87</v>
      </c>
      <c r="E224" s="178">
        <v>100.38</v>
      </c>
      <c r="F224" s="182">
        <v>100.52</v>
      </c>
    </row>
    <row r="225" spans="1:6" hidden="1" x14ac:dyDescent="0.35">
      <c r="A225" s="180" t="s">
        <v>350</v>
      </c>
      <c r="B225" s="181">
        <v>30</v>
      </c>
      <c r="C225" s="178">
        <v>100.4</v>
      </c>
      <c r="D225" s="178">
        <v>99.85</v>
      </c>
      <c r="E225" s="178">
        <v>100.19</v>
      </c>
      <c r="F225" s="182">
        <v>100.28</v>
      </c>
    </row>
    <row r="226" spans="1:6" hidden="1" x14ac:dyDescent="0.35">
      <c r="A226" s="180" t="s">
        <v>351</v>
      </c>
      <c r="B226" s="181">
        <v>4110</v>
      </c>
      <c r="C226" s="178">
        <v>100.45</v>
      </c>
      <c r="D226" s="178">
        <v>100.96</v>
      </c>
      <c r="E226" s="178">
        <v>100.71</v>
      </c>
      <c r="F226" s="182">
        <v>100.57</v>
      </c>
    </row>
    <row r="227" spans="1:6" ht="25" hidden="1" x14ac:dyDescent="0.35">
      <c r="A227" s="183" t="s">
        <v>352</v>
      </c>
      <c r="B227" s="184">
        <v>4113</v>
      </c>
      <c r="C227" s="185">
        <v>99.94</v>
      </c>
      <c r="D227" s="185">
        <v>98.89</v>
      </c>
      <c r="E227" s="185">
        <v>98.49</v>
      </c>
      <c r="F227" s="186">
        <v>99</v>
      </c>
    </row>
    <row r="228" spans="1:6" hidden="1" x14ac:dyDescent="0.35">
      <c r="A228" s="183" t="s">
        <v>353</v>
      </c>
      <c r="B228" s="184">
        <v>4128</v>
      </c>
      <c r="C228" s="185">
        <v>100.91</v>
      </c>
      <c r="D228" s="185">
        <v>102.7</v>
      </c>
      <c r="E228" s="185">
        <v>100.52</v>
      </c>
      <c r="F228" s="186">
        <v>100.35</v>
      </c>
    </row>
    <row r="229" spans="1:6" hidden="1" x14ac:dyDescent="0.35">
      <c r="A229" s="183" t="s">
        <v>354</v>
      </c>
      <c r="B229" s="184">
        <v>4120</v>
      </c>
      <c r="C229" s="185">
        <v>100.12</v>
      </c>
      <c r="D229" s="185">
        <v>100.29</v>
      </c>
      <c r="E229" s="185">
        <v>97.5</v>
      </c>
      <c r="F229" s="186">
        <v>97.84</v>
      </c>
    </row>
    <row r="230" spans="1:6" hidden="1" x14ac:dyDescent="0.35">
      <c r="A230" s="183" t="s">
        <v>355</v>
      </c>
      <c r="B230" s="184">
        <v>4121</v>
      </c>
      <c r="C230" s="185">
        <v>100.08</v>
      </c>
      <c r="D230" s="185">
        <v>102.3</v>
      </c>
      <c r="E230" s="185">
        <v>103.76</v>
      </c>
      <c r="F230" s="186">
        <v>104.05</v>
      </c>
    </row>
    <row r="231" spans="1:6" ht="25" hidden="1" x14ac:dyDescent="0.35">
      <c r="A231" s="183" t="s">
        <v>356</v>
      </c>
      <c r="B231" s="184">
        <v>4116</v>
      </c>
      <c r="C231" s="185">
        <v>100.06</v>
      </c>
      <c r="D231" s="185">
        <v>101.44</v>
      </c>
      <c r="E231" s="185">
        <v>100.47</v>
      </c>
      <c r="F231" s="186">
        <v>100.29</v>
      </c>
    </row>
    <row r="232" spans="1:6" hidden="1" x14ac:dyDescent="0.35">
      <c r="A232" s="183" t="s">
        <v>357</v>
      </c>
      <c r="B232" s="184">
        <v>4117</v>
      </c>
      <c r="C232" s="185">
        <v>101.84</v>
      </c>
      <c r="D232" s="185">
        <v>101.95</v>
      </c>
      <c r="E232" s="185">
        <v>102.7</v>
      </c>
      <c r="F232" s="186">
        <v>101.17</v>
      </c>
    </row>
    <row r="233" spans="1:6" hidden="1" x14ac:dyDescent="0.35">
      <c r="A233" s="183" t="s">
        <v>358</v>
      </c>
      <c r="B233" s="184">
        <v>4118</v>
      </c>
      <c r="C233" s="185">
        <v>100.01</v>
      </c>
      <c r="D233" s="185">
        <v>100.35</v>
      </c>
      <c r="E233" s="185">
        <v>100.11</v>
      </c>
      <c r="F233" s="186">
        <v>100.32</v>
      </c>
    </row>
    <row r="234" spans="1:6" hidden="1" x14ac:dyDescent="0.35">
      <c r="A234" s="180" t="s">
        <v>359</v>
      </c>
      <c r="B234" s="181">
        <v>4130</v>
      </c>
      <c r="C234" s="178">
        <v>100.48</v>
      </c>
      <c r="D234" s="178">
        <v>99.34</v>
      </c>
      <c r="E234" s="178">
        <v>99.52</v>
      </c>
      <c r="F234" s="182">
        <v>99.91</v>
      </c>
    </row>
    <row r="235" spans="1:6" hidden="1" x14ac:dyDescent="0.35">
      <c r="A235" s="183" t="s">
        <v>360</v>
      </c>
      <c r="B235" s="184">
        <v>4136</v>
      </c>
      <c r="C235" s="185">
        <v>100.29</v>
      </c>
      <c r="D235" s="185">
        <v>98.22</v>
      </c>
      <c r="E235" s="185">
        <v>100.3</v>
      </c>
      <c r="F235" s="186">
        <v>100.11</v>
      </c>
    </row>
    <row r="236" spans="1:6" hidden="1" x14ac:dyDescent="0.35">
      <c r="A236" s="183" t="s">
        <v>361</v>
      </c>
      <c r="B236" s="184">
        <v>4132</v>
      </c>
      <c r="C236" s="185">
        <v>101.6</v>
      </c>
      <c r="D236" s="185">
        <v>101.15</v>
      </c>
      <c r="E236" s="185">
        <v>102.55</v>
      </c>
      <c r="F236" s="186">
        <v>100.43</v>
      </c>
    </row>
    <row r="237" spans="1:6" ht="25" hidden="1" x14ac:dyDescent="0.35">
      <c r="A237" s="183" t="s">
        <v>362</v>
      </c>
      <c r="B237" s="184">
        <v>4133</v>
      </c>
      <c r="C237" s="185">
        <v>102.07</v>
      </c>
      <c r="D237" s="185">
        <v>98.28</v>
      </c>
      <c r="E237" s="185">
        <v>94.88</v>
      </c>
      <c r="F237" s="186">
        <v>94.68</v>
      </c>
    </row>
    <row r="238" spans="1:6" hidden="1" x14ac:dyDescent="0.35">
      <c r="A238" s="183" t="s">
        <v>363</v>
      </c>
      <c r="B238" s="184">
        <v>4129</v>
      </c>
      <c r="C238" s="185">
        <v>99.72</v>
      </c>
      <c r="D238" s="185">
        <v>95.74</v>
      </c>
      <c r="E238" s="185">
        <v>95.4</v>
      </c>
      <c r="F238" s="186">
        <v>97.97</v>
      </c>
    </row>
    <row r="239" spans="1:6" ht="25" hidden="1" x14ac:dyDescent="0.35">
      <c r="A239" s="183" t="s">
        <v>364</v>
      </c>
      <c r="B239" s="184">
        <v>4165</v>
      </c>
      <c r="C239" s="185">
        <v>99.96</v>
      </c>
      <c r="D239" s="185">
        <v>97</v>
      </c>
      <c r="E239" s="185">
        <v>99.42</v>
      </c>
      <c r="F239" s="186">
        <v>100.12</v>
      </c>
    </row>
    <row r="240" spans="1:6" ht="25" hidden="1" x14ac:dyDescent="0.35">
      <c r="A240" s="183" t="s">
        <v>365</v>
      </c>
      <c r="B240" s="184">
        <v>4148</v>
      </c>
      <c r="C240" s="185">
        <v>99.8</v>
      </c>
      <c r="D240" s="185">
        <v>97.72</v>
      </c>
      <c r="E240" s="185">
        <v>96.28</v>
      </c>
      <c r="F240" s="186">
        <v>96.7</v>
      </c>
    </row>
    <row r="241" spans="1:6" hidden="1" x14ac:dyDescent="0.35">
      <c r="A241" s="183" t="s">
        <v>366</v>
      </c>
      <c r="B241" s="184">
        <v>4126</v>
      </c>
      <c r="C241" s="185">
        <v>99.88</v>
      </c>
      <c r="D241" s="185">
        <v>99.7</v>
      </c>
      <c r="E241" s="185">
        <v>98.49</v>
      </c>
      <c r="F241" s="186">
        <v>99.88</v>
      </c>
    </row>
    <row r="242" spans="1:6" ht="25" hidden="1" x14ac:dyDescent="0.35">
      <c r="A242" s="183" t="s">
        <v>367</v>
      </c>
      <c r="B242" s="184">
        <v>4125</v>
      </c>
      <c r="C242" s="185">
        <v>100.37</v>
      </c>
      <c r="D242" s="185">
        <v>99.83</v>
      </c>
      <c r="E242" s="185">
        <v>102.55</v>
      </c>
      <c r="F242" s="186">
        <v>105</v>
      </c>
    </row>
    <row r="243" spans="1:6" hidden="1" x14ac:dyDescent="0.35">
      <c r="A243" s="183" t="s">
        <v>368</v>
      </c>
      <c r="B243" s="184">
        <v>4166</v>
      </c>
      <c r="C243" s="185">
        <v>99.96</v>
      </c>
      <c r="D243" s="185">
        <v>100.94</v>
      </c>
      <c r="E243" s="185">
        <v>101.52</v>
      </c>
      <c r="F243" s="186">
        <v>102.85</v>
      </c>
    </row>
    <row r="244" spans="1:6" hidden="1" x14ac:dyDescent="0.35">
      <c r="A244" s="183" t="s">
        <v>369</v>
      </c>
      <c r="B244" s="184">
        <v>4139</v>
      </c>
      <c r="C244" s="185">
        <v>103.66</v>
      </c>
      <c r="D244" s="185">
        <v>103.97</v>
      </c>
      <c r="E244" s="185">
        <v>105.36</v>
      </c>
      <c r="F244" s="186">
        <v>102.44</v>
      </c>
    </row>
    <row r="245" spans="1:6" hidden="1" x14ac:dyDescent="0.35">
      <c r="A245" s="183" t="s">
        <v>370</v>
      </c>
      <c r="B245" s="184">
        <v>4145</v>
      </c>
      <c r="C245" s="185">
        <v>100</v>
      </c>
      <c r="D245" s="185">
        <v>101.86</v>
      </c>
      <c r="E245" s="185">
        <v>104.08</v>
      </c>
      <c r="F245" s="186">
        <v>104.28</v>
      </c>
    </row>
    <row r="246" spans="1:6" hidden="1" x14ac:dyDescent="0.35">
      <c r="A246" s="183" t="s">
        <v>371</v>
      </c>
      <c r="B246" s="184">
        <v>4147</v>
      </c>
      <c r="C246" s="185">
        <v>100.22</v>
      </c>
      <c r="D246" s="185">
        <v>101.13</v>
      </c>
      <c r="E246" s="185">
        <v>103.18</v>
      </c>
      <c r="F246" s="186">
        <v>103.05</v>
      </c>
    </row>
    <row r="247" spans="1:6" hidden="1" x14ac:dyDescent="0.35">
      <c r="A247" s="183" t="s">
        <v>372</v>
      </c>
      <c r="B247" s="184">
        <v>4141</v>
      </c>
      <c r="C247" s="185">
        <v>99.69</v>
      </c>
      <c r="D247" s="185">
        <v>100.56</v>
      </c>
      <c r="E247" s="185">
        <v>101.04</v>
      </c>
      <c r="F247" s="186">
        <v>101.57</v>
      </c>
    </row>
    <row r="248" spans="1:6" hidden="1" x14ac:dyDescent="0.35">
      <c r="A248" s="180" t="s">
        <v>373</v>
      </c>
      <c r="B248" s="181">
        <v>4150</v>
      </c>
      <c r="C248" s="178">
        <v>100.12</v>
      </c>
      <c r="D248" s="178">
        <v>99.83</v>
      </c>
      <c r="E248" s="178">
        <v>101.17</v>
      </c>
      <c r="F248" s="182">
        <v>100.86</v>
      </c>
    </row>
    <row r="249" spans="1:6" hidden="1" x14ac:dyDescent="0.35">
      <c r="A249" s="180" t="s">
        <v>374</v>
      </c>
      <c r="B249" s="181">
        <v>47</v>
      </c>
      <c r="C249" s="178">
        <v>99.94</v>
      </c>
      <c r="D249" s="178">
        <v>99.56</v>
      </c>
      <c r="E249" s="178">
        <v>100.92</v>
      </c>
      <c r="F249" s="182">
        <v>100.77</v>
      </c>
    </row>
    <row r="250" spans="1:6" ht="25" hidden="1" x14ac:dyDescent="0.35">
      <c r="A250" s="183" t="s">
        <v>375</v>
      </c>
      <c r="B250" s="184">
        <v>4153</v>
      </c>
      <c r="C250" s="185">
        <v>99.78</v>
      </c>
      <c r="D250" s="185">
        <v>99.1</v>
      </c>
      <c r="E250" s="185">
        <v>102.6</v>
      </c>
      <c r="F250" s="186">
        <v>99.3</v>
      </c>
    </row>
    <row r="251" spans="1:6" ht="25" hidden="1" x14ac:dyDescent="0.35">
      <c r="A251" s="183" t="s">
        <v>376</v>
      </c>
      <c r="B251" s="184">
        <v>4154</v>
      </c>
      <c r="C251" s="185">
        <v>99.38</v>
      </c>
      <c r="D251" s="185">
        <v>99.3</v>
      </c>
      <c r="E251" s="185">
        <v>100.2</v>
      </c>
      <c r="F251" s="186">
        <v>101.84</v>
      </c>
    </row>
    <row r="252" spans="1:6" ht="25" hidden="1" x14ac:dyDescent="0.35">
      <c r="A252" s="183" t="s">
        <v>377</v>
      </c>
      <c r="B252" s="184">
        <v>4155</v>
      </c>
      <c r="C252" s="185">
        <v>99.43</v>
      </c>
      <c r="D252" s="185">
        <v>97.28</v>
      </c>
      <c r="E252" s="185">
        <v>95.4</v>
      </c>
      <c r="F252" s="186">
        <v>96.27</v>
      </c>
    </row>
    <row r="253" spans="1:6" ht="25" hidden="1" x14ac:dyDescent="0.35">
      <c r="A253" s="183" t="s">
        <v>378</v>
      </c>
      <c r="B253" s="184">
        <v>4161</v>
      </c>
      <c r="C253" s="185">
        <v>100.01</v>
      </c>
      <c r="D253" s="185">
        <v>100.17</v>
      </c>
      <c r="E253" s="185">
        <v>98.36</v>
      </c>
      <c r="F253" s="186">
        <v>98.19</v>
      </c>
    </row>
    <row r="254" spans="1:6" ht="25" hidden="1" x14ac:dyDescent="0.35">
      <c r="A254" s="183" t="s">
        <v>379</v>
      </c>
      <c r="B254" s="184">
        <v>4157</v>
      </c>
      <c r="C254" s="185">
        <v>99.29</v>
      </c>
      <c r="D254" s="185">
        <v>100.67</v>
      </c>
      <c r="E254" s="185">
        <v>101.99</v>
      </c>
      <c r="F254" s="186">
        <v>102.18</v>
      </c>
    </row>
    <row r="255" spans="1:6" hidden="1" x14ac:dyDescent="0.35">
      <c r="A255" s="183" t="s">
        <v>380</v>
      </c>
      <c r="B255" s="184">
        <v>4158</v>
      </c>
      <c r="C255" s="185">
        <v>100.97</v>
      </c>
      <c r="D255" s="185">
        <v>100.79</v>
      </c>
      <c r="E255" s="185">
        <v>106.8</v>
      </c>
      <c r="F255" s="186">
        <v>107.94</v>
      </c>
    </row>
    <row r="256" spans="1:6" hidden="1" x14ac:dyDescent="0.35">
      <c r="A256" s="183" t="s">
        <v>381</v>
      </c>
      <c r="B256" s="184">
        <v>4163</v>
      </c>
      <c r="C256" s="185">
        <v>100.96</v>
      </c>
      <c r="D256" s="185">
        <v>98.92</v>
      </c>
      <c r="E256" s="185">
        <v>101.53</v>
      </c>
      <c r="F256" s="186">
        <v>101.01</v>
      </c>
    </row>
    <row r="257" spans="1:6" hidden="1" x14ac:dyDescent="0.35">
      <c r="A257" s="180" t="s">
        <v>382</v>
      </c>
      <c r="B257" s="181">
        <v>48</v>
      </c>
      <c r="C257" s="178">
        <v>100.71</v>
      </c>
      <c r="D257" s="178">
        <v>100.54</v>
      </c>
      <c r="E257" s="178">
        <v>101.64</v>
      </c>
      <c r="F257" s="182">
        <v>101.34</v>
      </c>
    </row>
    <row r="258" spans="1:6" ht="25" hidden="1" x14ac:dyDescent="0.35">
      <c r="A258" s="183" t="s">
        <v>383</v>
      </c>
      <c r="B258" s="184">
        <v>4180</v>
      </c>
      <c r="C258" s="185">
        <v>100.04</v>
      </c>
      <c r="D258" s="185">
        <v>99.68</v>
      </c>
      <c r="E258" s="185">
        <v>99.45</v>
      </c>
      <c r="F258" s="186">
        <v>99.94</v>
      </c>
    </row>
    <row r="259" spans="1:6" ht="25" hidden="1" x14ac:dyDescent="0.35">
      <c r="A259" s="183" t="s">
        <v>384</v>
      </c>
      <c r="B259" s="184">
        <v>4173</v>
      </c>
      <c r="C259" s="185">
        <v>102.35</v>
      </c>
      <c r="D259" s="185">
        <v>102.25</v>
      </c>
      <c r="E259" s="185">
        <v>106.78</v>
      </c>
      <c r="F259" s="186">
        <v>104.32</v>
      </c>
    </row>
    <row r="260" spans="1:6" ht="25" hidden="1" x14ac:dyDescent="0.35">
      <c r="A260" s="183" t="s">
        <v>385</v>
      </c>
      <c r="B260" s="184">
        <v>4172</v>
      </c>
      <c r="C260" s="185">
        <v>100.03</v>
      </c>
      <c r="D260" s="185">
        <v>98.62</v>
      </c>
      <c r="E260" s="185">
        <v>98.61</v>
      </c>
      <c r="F260" s="186">
        <v>101.09</v>
      </c>
    </row>
    <row r="261" spans="1:6" ht="25" hidden="1" x14ac:dyDescent="0.35">
      <c r="A261" s="183" t="s">
        <v>386</v>
      </c>
      <c r="B261" s="184">
        <v>4174</v>
      </c>
      <c r="C261" s="185">
        <v>100.34</v>
      </c>
      <c r="D261" s="185">
        <v>101.25</v>
      </c>
      <c r="E261" s="185">
        <v>101.19</v>
      </c>
      <c r="F261" s="186">
        <v>100.31</v>
      </c>
    </row>
    <row r="262" spans="1:6" hidden="1" x14ac:dyDescent="0.35">
      <c r="A262" s="180" t="s">
        <v>387</v>
      </c>
      <c r="B262" s="181">
        <v>49</v>
      </c>
      <c r="C262" s="178">
        <v>100.08</v>
      </c>
      <c r="D262" s="178">
        <v>100.1</v>
      </c>
      <c r="E262" s="178">
        <v>101.64</v>
      </c>
      <c r="F262" s="182">
        <v>100.51</v>
      </c>
    </row>
    <row r="263" spans="1:6" ht="25" hidden="1" x14ac:dyDescent="0.35">
      <c r="A263" s="183" t="s">
        <v>388</v>
      </c>
      <c r="B263" s="184">
        <v>4188</v>
      </c>
      <c r="C263" s="185">
        <v>99.72</v>
      </c>
      <c r="D263" s="185">
        <v>99.55</v>
      </c>
      <c r="E263" s="185">
        <v>98.62</v>
      </c>
      <c r="F263" s="186">
        <v>96.1</v>
      </c>
    </row>
    <row r="264" spans="1:6" hidden="1" x14ac:dyDescent="0.35">
      <c r="A264" s="183" t="s">
        <v>389</v>
      </c>
      <c r="B264" s="184">
        <v>4176</v>
      </c>
      <c r="C264" s="185">
        <v>100.48</v>
      </c>
      <c r="D264" s="185">
        <v>100.65</v>
      </c>
      <c r="E264" s="185">
        <v>105.84</v>
      </c>
      <c r="F264" s="186">
        <v>104.73</v>
      </c>
    </row>
    <row r="265" spans="1:6" ht="25" hidden="1" x14ac:dyDescent="0.35">
      <c r="A265" s="183" t="s">
        <v>390</v>
      </c>
      <c r="B265" s="184">
        <v>4177</v>
      </c>
      <c r="C265" s="185">
        <v>100.24</v>
      </c>
      <c r="D265" s="185">
        <v>100.49</v>
      </c>
      <c r="E265" s="185">
        <v>102.55</v>
      </c>
      <c r="F265" s="186">
        <v>102.89</v>
      </c>
    </row>
    <row r="266" spans="1:6" ht="25" hidden="1" x14ac:dyDescent="0.35">
      <c r="A266" s="183" t="s">
        <v>391</v>
      </c>
      <c r="B266" s="184">
        <v>4181</v>
      </c>
      <c r="C266" s="185">
        <v>100.18</v>
      </c>
      <c r="D266" s="185">
        <v>100.21</v>
      </c>
      <c r="E266" s="185">
        <v>102.47</v>
      </c>
      <c r="F266" s="186">
        <v>102.38</v>
      </c>
    </row>
    <row r="267" spans="1:6" hidden="1" x14ac:dyDescent="0.35">
      <c r="A267" s="180" t="s">
        <v>392</v>
      </c>
      <c r="B267" s="181">
        <v>4190</v>
      </c>
      <c r="C267" s="178">
        <v>99.93</v>
      </c>
      <c r="D267" s="178">
        <v>100.12</v>
      </c>
      <c r="E267" s="178">
        <v>102.79</v>
      </c>
      <c r="F267" s="182">
        <v>103.35</v>
      </c>
    </row>
    <row r="268" spans="1:6" ht="25" hidden="1" x14ac:dyDescent="0.35">
      <c r="A268" s="183" t="s">
        <v>393</v>
      </c>
      <c r="B268" s="184">
        <v>4189</v>
      </c>
      <c r="C268" s="185">
        <v>99.6</v>
      </c>
      <c r="D268" s="185">
        <v>99.67</v>
      </c>
      <c r="E268" s="185">
        <v>104.57</v>
      </c>
      <c r="F268" s="186">
        <v>104.82</v>
      </c>
    </row>
    <row r="269" spans="1:6" hidden="1" x14ac:dyDescent="0.35">
      <c r="A269" s="183" t="s">
        <v>394</v>
      </c>
      <c r="B269" s="184">
        <v>4194</v>
      </c>
      <c r="C269" s="185">
        <v>100.6</v>
      </c>
      <c r="D269" s="185">
        <v>98.48</v>
      </c>
      <c r="E269" s="185">
        <v>100.09</v>
      </c>
      <c r="F269" s="186">
        <v>100.66</v>
      </c>
    </row>
    <row r="270" spans="1:6" hidden="1" x14ac:dyDescent="0.35">
      <c r="A270" s="183" t="s">
        <v>395</v>
      </c>
      <c r="B270" s="184">
        <v>4199</v>
      </c>
      <c r="C270" s="185">
        <v>100.29</v>
      </c>
      <c r="D270" s="185">
        <v>104.02</v>
      </c>
      <c r="E270" s="185">
        <v>102.43</v>
      </c>
      <c r="F270" s="186">
        <v>103.37</v>
      </c>
    </row>
    <row r="271" spans="1:6" hidden="1" x14ac:dyDescent="0.35">
      <c r="A271" s="180" t="s">
        <v>396</v>
      </c>
      <c r="B271" s="181">
        <v>4200</v>
      </c>
      <c r="C271" s="178">
        <v>101.21</v>
      </c>
      <c r="D271" s="178">
        <v>101.72</v>
      </c>
      <c r="E271" s="178">
        <v>103.44</v>
      </c>
      <c r="F271" s="182">
        <v>101.51</v>
      </c>
    </row>
    <row r="272" spans="1:6" hidden="1" x14ac:dyDescent="0.35">
      <c r="A272" s="183" t="s">
        <v>397</v>
      </c>
      <c r="B272" s="184">
        <v>4219</v>
      </c>
      <c r="C272" s="185">
        <v>101.21</v>
      </c>
      <c r="D272" s="185">
        <v>101.72</v>
      </c>
      <c r="E272" s="185">
        <v>103.44</v>
      </c>
      <c r="F272" s="186">
        <v>101.51</v>
      </c>
    </row>
    <row r="273" spans="1:6" hidden="1" x14ac:dyDescent="0.35">
      <c r="A273" s="180" t="s">
        <v>398</v>
      </c>
      <c r="B273" s="181">
        <v>14</v>
      </c>
      <c r="C273" s="178">
        <v>100.55</v>
      </c>
      <c r="D273" s="178">
        <v>101.3</v>
      </c>
      <c r="E273" s="178">
        <v>100.76</v>
      </c>
      <c r="F273" s="182">
        <v>100.64</v>
      </c>
    </row>
    <row r="274" spans="1:6" ht="26" hidden="1" x14ac:dyDescent="0.35">
      <c r="A274" s="180" t="s">
        <v>399</v>
      </c>
      <c r="B274" s="181">
        <v>4400</v>
      </c>
      <c r="C274" s="178">
        <v>100.37</v>
      </c>
      <c r="D274" s="178">
        <v>101.11</v>
      </c>
      <c r="E274" s="178">
        <v>100.02</v>
      </c>
      <c r="F274" s="182">
        <v>99.78</v>
      </c>
    </row>
    <row r="275" spans="1:6" hidden="1" x14ac:dyDescent="0.35">
      <c r="A275" s="183" t="s">
        <v>400</v>
      </c>
      <c r="B275" s="184">
        <v>4408</v>
      </c>
      <c r="C275" s="185">
        <v>100.12</v>
      </c>
      <c r="D275" s="185">
        <v>100.06</v>
      </c>
      <c r="E275" s="185">
        <v>102.29</v>
      </c>
      <c r="F275" s="186">
        <v>101.79</v>
      </c>
    </row>
    <row r="276" spans="1:6" hidden="1" x14ac:dyDescent="0.35">
      <c r="A276" s="183" t="s">
        <v>401</v>
      </c>
      <c r="B276" s="184">
        <v>4409</v>
      </c>
      <c r="C276" s="185">
        <v>100.65</v>
      </c>
      <c r="D276" s="185">
        <v>100.93</v>
      </c>
      <c r="E276" s="185">
        <v>97.91</v>
      </c>
      <c r="F276" s="186">
        <v>97.36</v>
      </c>
    </row>
    <row r="277" spans="1:6" hidden="1" x14ac:dyDescent="0.35">
      <c r="A277" s="183" t="s">
        <v>402</v>
      </c>
      <c r="B277" s="184">
        <v>4402</v>
      </c>
      <c r="C277" s="185">
        <v>98.43</v>
      </c>
      <c r="D277" s="185">
        <v>98.39</v>
      </c>
      <c r="E277" s="185">
        <v>98.04</v>
      </c>
      <c r="F277" s="186">
        <v>99.51</v>
      </c>
    </row>
    <row r="278" spans="1:6" hidden="1" x14ac:dyDescent="0.35">
      <c r="A278" s="183" t="s">
        <v>403</v>
      </c>
      <c r="B278" s="184">
        <v>4403</v>
      </c>
      <c r="C278" s="185">
        <v>100.22</v>
      </c>
      <c r="D278" s="185">
        <v>103.55</v>
      </c>
      <c r="E278" s="185">
        <v>96.45</v>
      </c>
      <c r="F278" s="186">
        <v>94.84</v>
      </c>
    </row>
    <row r="279" spans="1:6" ht="25" hidden="1" x14ac:dyDescent="0.35">
      <c r="A279" s="183" t="s">
        <v>404</v>
      </c>
      <c r="B279" s="184">
        <v>4404</v>
      </c>
      <c r="C279" s="185">
        <v>101.54</v>
      </c>
      <c r="D279" s="185">
        <v>99.48</v>
      </c>
      <c r="E279" s="185">
        <v>101.15</v>
      </c>
      <c r="F279" s="186">
        <v>100.01</v>
      </c>
    </row>
    <row r="280" spans="1:6" ht="25" hidden="1" x14ac:dyDescent="0.35">
      <c r="A280" s="183" t="s">
        <v>405</v>
      </c>
      <c r="B280" s="184">
        <v>4405</v>
      </c>
      <c r="C280" s="185">
        <v>100.25</v>
      </c>
      <c r="D280" s="185">
        <v>99.43</v>
      </c>
      <c r="E280" s="185">
        <v>96.38</v>
      </c>
      <c r="F280" s="186">
        <v>97.54</v>
      </c>
    </row>
    <row r="281" spans="1:6" hidden="1" x14ac:dyDescent="0.35">
      <c r="A281" s="183" t="s">
        <v>406</v>
      </c>
      <c r="B281" s="184">
        <v>4407</v>
      </c>
      <c r="C281" s="185">
        <v>100.89</v>
      </c>
      <c r="D281" s="185">
        <v>101.8</v>
      </c>
      <c r="E281" s="185">
        <v>105.62</v>
      </c>
      <c r="F281" s="186">
        <v>106.81</v>
      </c>
    </row>
    <row r="282" spans="1:6" hidden="1" x14ac:dyDescent="0.35">
      <c r="A282" s="183" t="s">
        <v>407</v>
      </c>
      <c r="B282" s="184">
        <v>4412</v>
      </c>
      <c r="C282" s="185">
        <v>99.61</v>
      </c>
      <c r="D282" s="185">
        <v>101.91</v>
      </c>
      <c r="E282" s="185">
        <v>101.9</v>
      </c>
      <c r="F282" s="186">
        <v>103.82</v>
      </c>
    </row>
    <row r="283" spans="1:6" hidden="1" x14ac:dyDescent="0.35">
      <c r="A283" s="183" t="s">
        <v>408</v>
      </c>
      <c r="B283" s="184">
        <v>4415</v>
      </c>
      <c r="C283" s="185">
        <v>99.56</v>
      </c>
      <c r="D283" s="185">
        <v>99.04</v>
      </c>
      <c r="E283" s="185">
        <v>102.87</v>
      </c>
      <c r="F283" s="186">
        <v>103.11</v>
      </c>
    </row>
    <row r="284" spans="1:6" hidden="1" x14ac:dyDescent="0.35">
      <c r="A284" s="183" t="s">
        <v>409</v>
      </c>
      <c r="B284" s="184">
        <v>4414</v>
      </c>
      <c r="C284" s="185">
        <v>99.45</v>
      </c>
      <c r="D284" s="185">
        <v>100.52</v>
      </c>
      <c r="E284" s="185">
        <v>101.89</v>
      </c>
      <c r="F284" s="186">
        <v>102.11</v>
      </c>
    </row>
    <row r="285" spans="1:6" hidden="1" x14ac:dyDescent="0.35">
      <c r="A285" s="183" t="s">
        <v>410</v>
      </c>
      <c r="B285" s="184">
        <v>4418</v>
      </c>
      <c r="C285" s="185">
        <v>101.03</v>
      </c>
      <c r="D285" s="185">
        <v>99.77</v>
      </c>
      <c r="E285" s="185">
        <v>101.97</v>
      </c>
      <c r="F285" s="186">
        <v>99.77</v>
      </c>
    </row>
    <row r="286" spans="1:6" hidden="1" x14ac:dyDescent="0.35">
      <c r="A286" s="180" t="s">
        <v>411</v>
      </c>
      <c r="B286" s="181">
        <v>4500</v>
      </c>
      <c r="C286" s="178">
        <v>100.89</v>
      </c>
      <c r="D286" s="178">
        <v>101.63</v>
      </c>
      <c r="E286" s="178">
        <v>102.28</v>
      </c>
      <c r="F286" s="182">
        <v>102.45</v>
      </c>
    </row>
    <row r="287" spans="1:6" hidden="1" x14ac:dyDescent="0.35">
      <c r="A287" s="183" t="s">
        <v>412</v>
      </c>
      <c r="B287" s="184">
        <v>4502</v>
      </c>
      <c r="C287" s="185">
        <v>100.34</v>
      </c>
      <c r="D287" s="185">
        <v>102.92</v>
      </c>
      <c r="E287" s="185">
        <v>102.99</v>
      </c>
      <c r="F287" s="186">
        <v>103.32</v>
      </c>
    </row>
    <row r="288" spans="1:6" hidden="1" x14ac:dyDescent="0.35">
      <c r="A288" s="183" t="s">
        <v>413</v>
      </c>
      <c r="B288" s="184">
        <v>4509</v>
      </c>
      <c r="C288" s="185">
        <v>100.1</v>
      </c>
      <c r="D288" s="185">
        <v>103.11</v>
      </c>
      <c r="E288" s="185">
        <v>105.18</v>
      </c>
      <c r="F288" s="186">
        <v>105.2</v>
      </c>
    </row>
    <row r="289" spans="1:6" hidden="1" x14ac:dyDescent="0.35">
      <c r="A289" s="183" t="s">
        <v>414</v>
      </c>
      <c r="B289" s="184">
        <v>4508</v>
      </c>
      <c r="C289" s="185">
        <v>102.28</v>
      </c>
      <c r="D289" s="185">
        <v>101</v>
      </c>
      <c r="E289" s="185">
        <v>104.43</v>
      </c>
      <c r="F289" s="186">
        <v>103.79</v>
      </c>
    </row>
    <row r="290" spans="1:6" hidden="1" x14ac:dyDescent="0.35">
      <c r="A290" s="183" t="s">
        <v>415</v>
      </c>
      <c r="B290" s="184">
        <v>4504</v>
      </c>
      <c r="C290" s="185">
        <v>101.66</v>
      </c>
      <c r="D290" s="185">
        <v>100.8</v>
      </c>
      <c r="E290" s="185">
        <v>101.23</v>
      </c>
      <c r="F290" s="186">
        <v>102.23</v>
      </c>
    </row>
    <row r="291" spans="1:6" hidden="1" x14ac:dyDescent="0.35">
      <c r="A291" s="183" t="s">
        <v>416</v>
      </c>
      <c r="B291" s="184">
        <v>4503</v>
      </c>
      <c r="C291" s="185">
        <v>100.26</v>
      </c>
      <c r="D291" s="185">
        <v>100.54</v>
      </c>
      <c r="E291" s="185">
        <v>94.61</v>
      </c>
      <c r="F291" s="186">
        <v>94.45</v>
      </c>
    </row>
    <row r="292" spans="1:6" hidden="1" x14ac:dyDescent="0.35">
      <c r="A292" s="183" t="s">
        <v>417</v>
      </c>
      <c r="B292" s="184">
        <v>4505</v>
      </c>
      <c r="C292" s="185">
        <v>100.42</v>
      </c>
      <c r="D292" s="185">
        <v>100.26</v>
      </c>
      <c r="E292" s="185">
        <v>101.55</v>
      </c>
      <c r="F292" s="186">
        <v>100.99</v>
      </c>
    </row>
    <row r="293" spans="1:6" hidden="1" x14ac:dyDescent="0.35">
      <c r="A293" s="180" t="s">
        <v>418</v>
      </c>
      <c r="B293" s="181">
        <v>4600</v>
      </c>
      <c r="C293" s="178">
        <v>99.72</v>
      </c>
      <c r="D293" s="178">
        <v>100.16</v>
      </c>
      <c r="E293" s="178">
        <v>105.05</v>
      </c>
      <c r="F293" s="182">
        <v>103.68</v>
      </c>
    </row>
    <row r="294" spans="1:6" hidden="1" x14ac:dyDescent="0.35">
      <c r="A294" s="183" t="s">
        <v>419</v>
      </c>
      <c r="B294" s="184">
        <v>4603</v>
      </c>
      <c r="C294" s="185">
        <v>100.42</v>
      </c>
      <c r="D294" s="185">
        <v>101.01</v>
      </c>
      <c r="E294" s="185">
        <v>108.28</v>
      </c>
      <c r="F294" s="186">
        <v>107.48</v>
      </c>
    </row>
    <row r="295" spans="1:6" hidden="1" x14ac:dyDescent="0.35">
      <c r="A295" s="183" t="s">
        <v>420</v>
      </c>
      <c r="B295" s="184">
        <v>4608</v>
      </c>
      <c r="C295" s="185">
        <v>98.64</v>
      </c>
      <c r="D295" s="185">
        <v>100.04</v>
      </c>
      <c r="E295" s="185">
        <v>106.14</v>
      </c>
      <c r="F295" s="186">
        <v>105.9</v>
      </c>
    </row>
    <row r="296" spans="1:6" hidden="1" x14ac:dyDescent="0.35">
      <c r="A296" s="183" t="s">
        <v>421</v>
      </c>
      <c r="B296" s="184">
        <v>4601</v>
      </c>
      <c r="C296" s="185">
        <v>99.56</v>
      </c>
      <c r="D296" s="185">
        <v>100.11</v>
      </c>
      <c r="E296" s="185">
        <v>104.74</v>
      </c>
      <c r="F296" s="186">
        <v>100.54</v>
      </c>
    </row>
    <row r="297" spans="1:6" hidden="1" x14ac:dyDescent="0.35">
      <c r="A297" s="183" t="s">
        <v>422</v>
      </c>
      <c r="B297" s="184">
        <v>4605</v>
      </c>
      <c r="C297" s="185">
        <v>100.24</v>
      </c>
      <c r="D297" s="185">
        <v>99.12</v>
      </c>
      <c r="E297" s="185">
        <v>100.74</v>
      </c>
      <c r="F297" s="186">
        <v>101.55</v>
      </c>
    </row>
    <row r="298" spans="1:6" hidden="1" x14ac:dyDescent="0.35">
      <c r="A298" s="183" t="s">
        <v>423</v>
      </c>
      <c r="B298" s="184">
        <v>4604</v>
      </c>
      <c r="C298" s="185">
        <v>100.21</v>
      </c>
      <c r="D298" s="185">
        <v>98.89</v>
      </c>
      <c r="E298" s="185">
        <v>98.92</v>
      </c>
      <c r="F298" s="186">
        <v>100.54</v>
      </c>
    </row>
    <row r="299" spans="1:6" ht="26" hidden="1" x14ac:dyDescent="0.35">
      <c r="A299" s="180" t="s">
        <v>424</v>
      </c>
      <c r="B299" s="181">
        <v>4700</v>
      </c>
      <c r="C299" s="178">
        <v>100.04</v>
      </c>
      <c r="D299" s="178">
        <v>100.33</v>
      </c>
      <c r="E299" s="178">
        <v>99.79</v>
      </c>
      <c r="F299" s="182">
        <v>100.26</v>
      </c>
    </row>
    <row r="300" spans="1:6" hidden="1" x14ac:dyDescent="0.35">
      <c r="A300" s="180" t="s">
        <v>425</v>
      </c>
      <c r="B300" s="181">
        <v>4750</v>
      </c>
      <c r="C300" s="178">
        <v>100.23</v>
      </c>
      <c r="D300" s="178">
        <v>99.85</v>
      </c>
      <c r="E300" s="178">
        <v>101.5</v>
      </c>
      <c r="F300" s="182">
        <v>103.23</v>
      </c>
    </row>
    <row r="301" spans="1:6" ht="25" hidden="1" x14ac:dyDescent="0.35">
      <c r="A301" s="183" t="s">
        <v>426</v>
      </c>
      <c r="B301" s="184">
        <v>4751</v>
      </c>
      <c r="C301" s="185">
        <v>100.8</v>
      </c>
      <c r="D301" s="185">
        <v>98.74</v>
      </c>
      <c r="E301" s="185">
        <v>104.39</v>
      </c>
      <c r="F301" s="186">
        <v>106.55</v>
      </c>
    </row>
    <row r="302" spans="1:6" ht="25" hidden="1" x14ac:dyDescent="0.35">
      <c r="A302" s="183" t="s">
        <v>427</v>
      </c>
      <c r="B302" s="184">
        <v>4752</v>
      </c>
      <c r="C302" s="185">
        <v>99.78</v>
      </c>
      <c r="D302" s="185">
        <v>102.98</v>
      </c>
      <c r="E302" s="185">
        <v>93.71</v>
      </c>
      <c r="F302" s="186">
        <v>94.13</v>
      </c>
    </row>
    <row r="303" spans="1:6" ht="25" hidden="1" x14ac:dyDescent="0.35">
      <c r="A303" s="183" t="s">
        <v>428</v>
      </c>
      <c r="B303" s="184">
        <v>4753</v>
      </c>
      <c r="C303" s="185">
        <v>97.49</v>
      </c>
      <c r="D303" s="185">
        <v>98.59</v>
      </c>
      <c r="E303" s="185">
        <v>104.27</v>
      </c>
      <c r="F303" s="186">
        <v>107.5</v>
      </c>
    </row>
    <row r="304" spans="1:6" hidden="1" x14ac:dyDescent="0.35">
      <c r="A304" s="180" t="s">
        <v>429</v>
      </c>
      <c r="B304" s="181">
        <v>4710</v>
      </c>
      <c r="C304" s="178">
        <v>100.04</v>
      </c>
      <c r="D304" s="178">
        <v>99.9</v>
      </c>
      <c r="E304" s="178">
        <v>100.91</v>
      </c>
      <c r="F304" s="182">
        <v>101.42</v>
      </c>
    </row>
    <row r="305" spans="1:6" ht="25" hidden="1" x14ac:dyDescent="0.35">
      <c r="A305" s="183" t="s">
        <v>430</v>
      </c>
      <c r="B305" s="184">
        <v>4712</v>
      </c>
      <c r="C305" s="185">
        <v>100.28</v>
      </c>
      <c r="D305" s="185">
        <v>99.02</v>
      </c>
      <c r="E305" s="185">
        <v>103.83</v>
      </c>
      <c r="F305" s="186">
        <v>103.47</v>
      </c>
    </row>
    <row r="306" spans="1:6" ht="25" hidden="1" x14ac:dyDescent="0.35">
      <c r="A306" s="183" t="s">
        <v>431</v>
      </c>
      <c r="B306" s="184">
        <v>4729</v>
      </c>
      <c r="C306" s="185">
        <v>99.82</v>
      </c>
      <c r="D306" s="185">
        <v>98.48</v>
      </c>
      <c r="E306" s="185">
        <v>95.74</v>
      </c>
      <c r="F306" s="186">
        <v>96.29</v>
      </c>
    </row>
    <row r="307" spans="1:6" hidden="1" x14ac:dyDescent="0.35">
      <c r="A307" s="183" t="s">
        <v>432</v>
      </c>
      <c r="B307" s="184">
        <v>4732</v>
      </c>
      <c r="C307" s="185">
        <v>100.19</v>
      </c>
      <c r="D307" s="185">
        <v>100.74</v>
      </c>
      <c r="E307" s="185">
        <v>97.06</v>
      </c>
      <c r="F307" s="186">
        <v>97.18</v>
      </c>
    </row>
    <row r="308" spans="1:6" hidden="1" x14ac:dyDescent="0.35">
      <c r="A308" s="183" t="s">
        <v>433</v>
      </c>
      <c r="B308" s="184">
        <v>4733</v>
      </c>
      <c r="C308" s="185">
        <v>99.76</v>
      </c>
      <c r="D308" s="185">
        <v>105.31</v>
      </c>
      <c r="E308" s="185">
        <v>107.3</v>
      </c>
      <c r="F308" s="186">
        <v>109.73</v>
      </c>
    </row>
    <row r="309" spans="1:6" ht="25" hidden="1" x14ac:dyDescent="0.35">
      <c r="A309" s="183" t="s">
        <v>434</v>
      </c>
      <c r="B309" s="184">
        <v>4726</v>
      </c>
      <c r="C309" s="185">
        <v>99.77</v>
      </c>
      <c r="D309" s="185">
        <v>99.38</v>
      </c>
      <c r="E309" s="185">
        <v>99.13</v>
      </c>
      <c r="F309" s="186">
        <v>101.53</v>
      </c>
    </row>
    <row r="310" spans="1:6" hidden="1" x14ac:dyDescent="0.35">
      <c r="A310" s="180" t="s">
        <v>435</v>
      </c>
      <c r="B310" s="181">
        <v>4730</v>
      </c>
      <c r="C310" s="178">
        <v>100.32</v>
      </c>
      <c r="D310" s="178">
        <v>99.6</v>
      </c>
      <c r="E310" s="178">
        <v>99.8</v>
      </c>
      <c r="F310" s="182">
        <v>99.38</v>
      </c>
    </row>
    <row r="311" spans="1:6" ht="25" hidden="1" x14ac:dyDescent="0.35">
      <c r="A311" s="183" t="s">
        <v>436</v>
      </c>
      <c r="B311" s="184">
        <v>4731</v>
      </c>
      <c r="C311" s="185">
        <v>100.63</v>
      </c>
      <c r="D311" s="185">
        <v>95.49</v>
      </c>
      <c r="E311" s="185">
        <v>99.34</v>
      </c>
      <c r="F311" s="186">
        <v>100.33</v>
      </c>
    </row>
    <row r="312" spans="1:6" ht="25" hidden="1" x14ac:dyDescent="0.35">
      <c r="A312" s="183" t="s">
        <v>437</v>
      </c>
      <c r="B312" s="184">
        <v>4746</v>
      </c>
      <c r="C312" s="185">
        <v>100.42</v>
      </c>
      <c r="D312" s="185">
        <v>103.15</v>
      </c>
      <c r="E312" s="185">
        <v>105.34</v>
      </c>
      <c r="F312" s="186">
        <v>101.6</v>
      </c>
    </row>
    <row r="313" spans="1:6" ht="25" hidden="1" x14ac:dyDescent="0.35">
      <c r="A313" s="183" t="s">
        <v>438</v>
      </c>
      <c r="B313" s="184">
        <v>4735</v>
      </c>
      <c r="C313" s="185">
        <v>100.12</v>
      </c>
      <c r="D313" s="185">
        <v>100.96</v>
      </c>
      <c r="E313" s="185">
        <v>101.28</v>
      </c>
      <c r="F313" s="186">
        <v>98.59</v>
      </c>
    </row>
    <row r="314" spans="1:6" hidden="1" x14ac:dyDescent="0.35">
      <c r="A314" s="183" t="s">
        <v>439</v>
      </c>
      <c r="B314" s="184">
        <v>4738</v>
      </c>
      <c r="C314" s="185">
        <v>99.98</v>
      </c>
      <c r="D314" s="185">
        <v>99.58</v>
      </c>
      <c r="E314" s="185">
        <v>97.74</v>
      </c>
      <c r="F314" s="186">
        <v>97.99</v>
      </c>
    </row>
    <row r="315" spans="1:6" hidden="1" x14ac:dyDescent="0.35">
      <c r="A315" s="183" t="s">
        <v>440</v>
      </c>
      <c r="B315" s="184">
        <v>4744</v>
      </c>
      <c r="C315" s="185">
        <v>100.28</v>
      </c>
      <c r="D315" s="185">
        <v>100.16</v>
      </c>
      <c r="E315" s="185">
        <v>97.68</v>
      </c>
      <c r="F315" s="186">
        <v>98.46</v>
      </c>
    </row>
    <row r="316" spans="1:6" hidden="1" x14ac:dyDescent="0.35">
      <c r="A316" s="180" t="s">
        <v>441</v>
      </c>
      <c r="B316" s="181">
        <v>4760</v>
      </c>
      <c r="C316" s="178">
        <v>100.19</v>
      </c>
      <c r="D316" s="178">
        <v>101.87</v>
      </c>
      <c r="E316" s="178">
        <v>103.22</v>
      </c>
      <c r="F316" s="182">
        <v>101.83</v>
      </c>
    </row>
    <row r="317" spans="1:6" ht="25" hidden="1" x14ac:dyDescent="0.35">
      <c r="A317" s="183" t="s">
        <v>442</v>
      </c>
      <c r="B317" s="184">
        <v>4747</v>
      </c>
      <c r="C317" s="185">
        <v>100.2</v>
      </c>
      <c r="D317" s="185">
        <v>101.76</v>
      </c>
      <c r="E317" s="185">
        <v>103.21</v>
      </c>
      <c r="F317" s="186">
        <v>101.7</v>
      </c>
    </row>
    <row r="318" spans="1:6" ht="25" hidden="1" x14ac:dyDescent="0.35">
      <c r="A318" s="183" t="s">
        <v>443</v>
      </c>
      <c r="B318" s="184">
        <v>4748</v>
      </c>
      <c r="C318" s="185">
        <v>100.08</v>
      </c>
      <c r="D318" s="185">
        <v>102.79</v>
      </c>
      <c r="E318" s="185">
        <v>103.31</v>
      </c>
      <c r="F318" s="186">
        <v>103.09</v>
      </c>
    </row>
    <row r="319" spans="1:6" hidden="1" x14ac:dyDescent="0.35">
      <c r="A319" s="180" t="s">
        <v>444</v>
      </c>
      <c r="B319" s="181">
        <v>4770</v>
      </c>
      <c r="C319" s="178">
        <v>99.64</v>
      </c>
      <c r="D319" s="178">
        <v>101.82</v>
      </c>
      <c r="E319" s="178">
        <v>95.74</v>
      </c>
      <c r="F319" s="182">
        <v>96.3</v>
      </c>
    </row>
    <row r="320" spans="1:6" hidden="1" x14ac:dyDescent="0.35">
      <c r="A320" s="183" t="s">
        <v>445</v>
      </c>
      <c r="B320" s="184">
        <v>4773</v>
      </c>
      <c r="C320" s="185">
        <v>99.64</v>
      </c>
      <c r="D320" s="185">
        <v>101.82</v>
      </c>
      <c r="E320" s="185">
        <v>95.74</v>
      </c>
      <c r="F320" s="186">
        <v>96.3</v>
      </c>
    </row>
    <row r="321" spans="1:6" hidden="1" x14ac:dyDescent="0.35">
      <c r="A321" s="180" t="s">
        <v>446</v>
      </c>
      <c r="B321" s="181">
        <v>4800</v>
      </c>
      <c r="C321" s="178">
        <v>100.72</v>
      </c>
      <c r="D321" s="178">
        <v>101.75</v>
      </c>
      <c r="E321" s="178">
        <v>98.84</v>
      </c>
      <c r="F321" s="182">
        <v>98.94</v>
      </c>
    </row>
    <row r="322" spans="1:6" hidden="1" x14ac:dyDescent="0.35">
      <c r="A322" s="183" t="s">
        <v>447</v>
      </c>
      <c r="B322" s="184">
        <v>4802</v>
      </c>
      <c r="C322" s="185">
        <v>99.15</v>
      </c>
      <c r="D322" s="185">
        <v>97.66</v>
      </c>
      <c r="E322" s="185">
        <v>92.34</v>
      </c>
      <c r="F322" s="186">
        <v>94.85</v>
      </c>
    </row>
    <row r="323" spans="1:6" hidden="1" x14ac:dyDescent="0.35">
      <c r="A323" s="183" t="s">
        <v>448</v>
      </c>
      <c r="B323" s="184">
        <v>4803</v>
      </c>
      <c r="C323" s="185">
        <v>101.11</v>
      </c>
      <c r="D323" s="185">
        <v>102.79</v>
      </c>
      <c r="E323" s="185">
        <v>100.81</v>
      </c>
      <c r="F323" s="186">
        <v>100.17</v>
      </c>
    </row>
    <row r="324" spans="1:6" hidden="1" x14ac:dyDescent="0.35">
      <c r="A324" s="180" t="s">
        <v>449</v>
      </c>
      <c r="B324" s="181">
        <v>43</v>
      </c>
      <c r="C324" s="178">
        <v>100.71</v>
      </c>
      <c r="D324" s="178">
        <v>104.83</v>
      </c>
      <c r="E324" s="178">
        <v>104.44</v>
      </c>
      <c r="F324" s="182">
        <v>101.89</v>
      </c>
    </row>
    <row r="325" spans="1:6" hidden="1" x14ac:dyDescent="0.35">
      <c r="A325" s="183" t="s">
        <v>450</v>
      </c>
      <c r="B325" s="184">
        <v>5001</v>
      </c>
      <c r="C325" s="185">
        <v>101.01</v>
      </c>
      <c r="D325" s="185">
        <v>102.46</v>
      </c>
      <c r="E325" s="185">
        <v>106.62</v>
      </c>
      <c r="F325" s="186">
        <v>107.29</v>
      </c>
    </row>
    <row r="326" spans="1:6" hidden="1" x14ac:dyDescent="0.35">
      <c r="A326" s="183" t="s">
        <v>451</v>
      </c>
      <c r="B326" s="184">
        <v>5101</v>
      </c>
      <c r="C326" s="185">
        <v>101.48</v>
      </c>
      <c r="D326" s="185">
        <v>103.33</v>
      </c>
      <c r="E326" s="185">
        <v>99.79</v>
      </c>
      <c r="F326" s="186">
        <v>98.78</v>
      </c>
    </row>
    <row r="327" spans="1:6" hidden="1" x14ac:dyDescent="0.35">
      <c r="A327" s="183" t="s">
        <v>452</v>
      </c>
      <c r="B327" s="184">
        <v>5104</v>
      </c>
      <c r="C327" s="185">
        <v>99.92</v>
      </c>
      <c r="D327" s="185">
        <v>101.13</v>
      </c>
      <c r="E327" s="185">
        <v>97.67</v>
      </c>
      <c r="F327" s="186">
        <v>97.82</v>
      </c>
    </row>
    <row r="328" spans="1:6" hidden="1" x14ac:dyDescent="0.35">
      <c r="A328" s="183" t="s">
        <v>453</v>
      </c>
      <c r="B328" s="184">
        <v>5102</v>
      </c>
      <c r="C328" s="185">
        <v>100.64</v>
      </c>
      <c r="D328" s="185">
        <v>110.51</v>
      </c>
      <c r="E328" s="185">
        <v>109.77</v>
      </c>
      <c r="F328" s="186">
        <v>106.06</v>
      </c>
    </row>
    <row r="329" spans="1:6" hidden="1" x14ac:dyDescent="0.35">
      <c r="A329" s="183" t="s">
        <v>454</v>
      </c>
      <c r="B329" s="184">
        <v>5201</v>
      </c>
      <c r="C329" s="185">
        <v>98.51</v>
      </c>
      <c r="D329" s="185">
        <v>104.79</v>
      </c>
      <c r="E329" s="185">
        <v>105.03</v>
      </c>
      <c r="F329" s="186">
        <v>104.66</v>
      </c>
    </row>
    <row r="330" spans="1:6" hidden="1" x14ac:dyDescent="0.35">
      <c r="A330" s="180" t="s">
        <v>455</v>
      </c>
      <c r="B330" s="181">
        <v>5300</v>
      </c>
      <c r="C330" s="178">
        <v>99.47</v>
      </c>
      <c r="D330" s="178">
        <v>101.74</v>
      </c>
      <c r="E330" s="178">
        <v>102.78</v>
      </c>
      <c r="F330" s="182">
        <v>103.22</v>
      </c>
    </row>
    <row r="331" spans="1:6" hidden="1" x14ac:dyDescent="0.35">
      <c r="A331" s="183" t="s">
        <v>456</v>
      </c>
      <c r="B331" s="184">
        <v>5309</v>
      </c>
      <c r="C331" s="185">
        <v>97.95</v>
      </c>
      <c r="D331" s="185">
        <v>98.82</v>
      </c>
      <c r="E331" s="185">
        <v>101.81</v>
      </c>
      <c r="F331" s="186">
        <v>102.47</v>
      </c>
    </row>
    <row r="332" spans="1:6" hidden="1" x14ac:dyDescent="0.35">
      <c r="A332" s="183" t="s">
        <v>457</v>
      </c>
      <c r="B332" s="184">
        <v>5303</v>
      </c>
      <c r="C332" s="185">
        <v>98.96</v>
      </c>
      <c r="D332" s="185">
        <v>102.62</v>
      </c>
      <c r="E332" s="185">
        <v>98.21</v>
      </c>
      <c r="F332" s="186">
        <v>103.98</v>
      </c>
    </row>
    <row r="333" spans="1:6" hidden="1" x14ac:dyDescent="0.35">
      <c r="A333" s="183" t="s">
        <v>458</v>
      </c>
      <c r="B333" s="184">
        <v>5320</v>
      </c>
      <c r="C333" s="185">
        <v>100.42</v>
      </c>
      <c r="D333" s="185">
        <v>100.63</v>
      </c>
      <c r="E333" s="185">
        <v>100.97</v>
      </c>
      <c r="F333" s="186">
        <v>99.26</v>
      </c>
    </row>
    <row r="334" spans="1:6" hidden="1" x14ac:dyDescent="0.35">
      <c r="A334" s="183" t="s">
        <v>459</v>
      </c>
      <c r="B334" s="184">
        <v>5322</v>
      </c>
      <c r="C334" s="185">
        <v>98.62</v>
      </c>
      <c r="D334" s="185">
        <v>100.34</v>
      </c>
      <c r="E334" s="185">
        <v>100.1</v>
      </c>
      <c r="F334" s="186">
        <v>101.86</v>
      </c>
    </row>
    <row r="335" spans="1:6" hidden="1" x14ac:dyDescent="0.35">
      <c r="A335" s="183" t="s">
        <v>460</v>
      </c>
      <c r="B335" s="184">
        <v>5323</v>
      </c>
      <c r="C335" s="185">
        <v>98.09</v>
      </c>
      <c r="D335" s="185">
        <v>103.21</v>
      </c>
      <c r="E335" s="185">
        <v>108.85</v>
      </c>
      <c r="F335" s="186">
        <v>106.79</v>
      </c>
    </row>
    <row r="336" spans="1:6" hidden="1" x14ac:dyDescent="0.35">
      <c r="A336" s="183" t="s">
        <v>461</v>
      </c>
      <c r="B336" s="184">
        <v>5311</v>
      </c>
      <c r="C336" s="185">
        <v>101.79</v>
      </c>
      <c r="D336" s="185">
        <v>107.13</v>
      </c>
      <c r="E336" s="185">
        <v>107.68</v>
      </c>
      <c r="F336" s="186">
        <v>107.25</v>
      </c>
    </row>
    <row r="337" spans="1:6" hidden="1" x14ac:dyDescent="0.35">
      <c r="A337" s="183" t="s">
        <v>462</v>
      </c>
      <c r="B337" s="184">
        <v>5312</v>
      </c>
      <c r="C337" s="185">
        <v>99.03</v>
      </c>
      <c r="D337" s="185">
        <v>104.18</v>
      </c>
      <c r="E337" s="185">
        <v>106.69</v>
      </c>
      <c r="F337" s="186">
        <v>107.17</v>
      </c>
    </row>
    <row r="338" spans="1:6" hidden="1" x14ac:dyDescent="0.35">
      <c r="A338" s="183" t="s">
        <v>463</v>
      </c>
      <c r="B338" s="184">
        <v>5310</v>
      </c>
      <c r="C338" s="185">
        <v>103.28</v>
      </c>
      <c r="D338" s="185">
        <v>103.67</v>
      </c>
      <c r="E338" s="185">
        <v>105.27</v>
      </c>
      <c r="F338" s="186">
        <v>100.78</v>
      </c>
    </row>
    <row r="339" spans="1:6" hidden="1" x14ac:dyDescent="0.35">
      <c r="A339" s="183" t="s">
        <v>464</v>
      </c>
      <c r="B339" s="184">
        <v>5324</v>
      </c>
      <c r="C339" s="185">
        <v>94.55</v>
      </c>
      <c r="D339" s="185">
        <v>93.18</v>
      </c>
      <c r="E339" s="185">
        <v>95.12</v>
      </c>
      <c r="F339" s="186">
        <v>100.03</v>
      </c>
    </row>
    <row r="340" spans="1:6" hidden="1" x14ac:dyDescent="0.35">
      <c r="A340" s="183" t="s">
        <v>465</v>
      </c>
      <c r="B340" s="184">
        <v>5318</v>
      </c>
      <c r="C340" s="185">
        <v>100.07</v>
      </c>
      <c r="D340" s="185">
        <v>100.96</v>
      </c>
      <c r="E340" s="185">
        <v>106.25</v>
      </c>
      <c r="F340" s="186">
        <v>106.92</v>
      </c>
    </row>
    <row r="341" spans="1:6" hidden="1" x14ac:dyDescent="0.35">
      <c r="A341" s="183" t="s">
        <v>466</v>
      </c>
      <c r="B341" s="184">
        <v>5319</v>
      </c>
      <c r="C341" s="185">
        <v>98.72</v>
      </c>
      <c r="D341" s="185">
        <v>102.86</v>
      </c>
      <c r="E341" s="185">
        <v>98.01</v>
      </c>
      <c r="F341" s="186">
        <v>100.81</v>
      </c>
    </row>
    <row r="342" spans="1:6" hidden="1" x14ac:dyDescent="0.35">
      <c r="A342" s="183" t="s">
        <v>467</v>
      </c>
      <c r="B342" s="184">
        <v>5313</v>
      </c>
      <c r="C342" s="185">
        <v>101.34</v>
      </c>
      <c r="D342" s="185">
        <v>104.59</v>
      </c>
      <c r="E342" s="185">
        <v>105.47</v>
      </c>
      <c r="F342" s="186">
        <v>104.08</v>
      </c>
    </row>
    <row r="343" spans="1:6" hidden="1" x14ac:dyDescent="0.35">
      <c r="A343" s="183" t="s">
        <v>468</v>
      </c>
      <c r="B343" s="184">
        <v>5321</v>
      </c>
      <c r="C343" s="185">
        <v>100.99</v>
      </c>
      <c r="D343" s="185">
        <v>103.03</v>
      </c>
      <c r="E343" s="185">
        <v>99.01</v>
      </c>
      <c r="F343" s="186">
        <v>99.13</v>
      </c>
    </row>
    <row r="344" spans="1:6" hidden="1" x14ac:dyDescent="0.35">
      <c r="A344" s="180" t="s">
        <v>469</v>
      </c>
      <c r="B344" s="181">
        <v>5400</v>
      </c>
      <c r="C344" s="178">
        <v>100.36</v>
      </c>
      <c r="D344" s="178">
        <v>103.14</v>
      </c>
      <c r="E344" s="178">
        <v>104.11</v>
      </c>
      <c r="F344" s="182">
        <v>103.4</v>
      </c>
    </row>
    <row r="345" spans="1:6" hidden="1" x14ac:dyDescent="0.35">
      <c r="A345" s="183" t="s">
        <v>470</v>
      </c>
      <c r="B345" s="184">
        <v>5401</v>
      </c>
      <c r="C345" s="185">
        <v>100.73</v>
      </c>
      <c r="D345" s="185">
        <v>105.59</v>
      </c>
      <c r="E345" s="185">
        <v>103.66</v>
      </c>
      <c r="F345" s="186">
        <v>104.53</v>
      </c>
    </row>
    <row r="346" spans="1:6" hidden="1" x14ac:dyDescent="0.35">
      <c r="A346" s="183" t="s">
        <v>471</v>
      </c>
      <c r="B346" s="184">
        <v>5420</v>
      </c>
      <c r="C346" s="185">
        <v>100.57</v>
      </c>
      <c r="D346" s="185">
        <v>102.25</v>
      </c>
      <c r="E346" s="185">
        <v>102.77</v>
      </c>
      <c r="F346" s="186">
        <v>102.92</v>
      </c>
    </row>
    <row r="347" spans="1:6" hidden="1" x14ac:dyDescent="0.35">
      <c r="A347" s="183" t="s">
        <v>472</v>
      </c>
      <c r="B347" s="184">
        <v>5416</v>
      </c>
      <c r="C347" s="185">
        <v>99.88</v>
      </c>
      <c r="D347" s="185">
        <v>100.6</v>
      </c>
      <c r="E347" s="185">
        <v>108.14</v>
      </c>
      <c r="F347" s="186">
        <v>106.9</v>
      </c>
    </row>
    <row r="348" spans="1:6" hidden="1" x14ac:dyDescent="0.35">
      <c r="A348" s="183" t="s">
        <v>473</v>
      </c>
      <c r="B348" s="184">
        <v>5403</v>
      </c>
      <c r="C348" s="185">
        <v>100.91</v>
      </c>
      <c r="D348" s="185">
        <v>104.54</v>
      </c>
      <c r="E348" s="185">
        <v>105.92</v>
      </c>
      <c r="F348" s="186">
        <v>103.78</v>
      </c>
    </row>
    <row r="349" spans="1:6" hidden="1" x14ac:dyDescent="0.35">
      <c r="A349" s="183" t="s">
        <v>474</v>
      </c>
      <c r="B349" s="184">
        <v>5404</v>
      </c>
      <c r="C349" s="185">
        <v>101.16</v>
      </c>
      <c r="D349" s="185">
        <v>100.87</v>
      </c>
      <c r="E349" s="185">
        <v>112.15</v>
      </c>
      <c r="F349" s="186">
        <v>108.61</v>
      </c>
    </row>
    <row r="350" spans="1:6" hidden="1" x14ac:dyDescent="0.35">
      <c r="A350" s="183" t="s">
        <v>475</v>
      </c>
      <c r="B350" s="184">
        <v>5419</v>
      </c>
      <c r="C350" s="185">
        <v>100.55</v>
      </c>
      <c r="D350" s="185">
        <v>103.66</v>
      </c>
      <c r="E350" s="185">
        <v>100.93</v>
      </c>
      <c r="F350" s="186">
        <v>99.51</v>
      </c>
    </row>
    <row r="351" spans="1:6" hidden="1" x14ac:dyDescent="0.35">
      <c r="A351" s="183" t="s">
        <v>476</v>
      </c>
      <c r="B351" s="184">
        <v>5405</v>
      </c>
      <c r="C351" s="185">
        <v>100.86</v>
      </c>
      <c r="D351" s="185">
        <v>103.49</v>
      </c>
      <c r="E351" s="185">
        <v>104.81</v>
      </c>
      <c r="F351" s="186">
        <v>103.39</v>
      </c>
    </row>
    <row r="352" spans="1:6" hidden="1" x14ac:dyDescent="0.35">
      <c r="A352" s="183" t="s">
        <v>477</v>
      </c>
      <c r="B352" s="184">
        <v>5411</v>
      </c>
      <c r="C352" s="185">
        <v>99.81</v>
      </c>
      <c r="D352" s="185">
        <v>99.94</v>
      </c>
      <c r="E352" s="185">
        <v>100.53</v>
      </c>
      <c r="F352" s="186">
        <v>100.3</v>
      </c>
    </row>
    <row r="353" spans="1:6" hidden="1" x14ac:dyDescent="0.35">
      <c r="A353" s="183" t="s">
        <v>478</v>
      </c>
      <c r="B353" s="184">
        <v>5412</v>
      </c>
      <c r="C353" s="185">
        <v>100.09</v>
      </c>
      <c r="D353" s="185">
        <v>99.25</v>
      </c>
      <c r="E353" s="185">
        <v>101.45</v>
      </c>
      <c r="F353" s="186">
        <v>102.29</v>
      </c>
    </row>
    <row r="354" spans="1:6" hidden="1" x14ac:dyDescent="0.35">
      <c r="A354" s="183" t="s">
        <v>479</v>
      </c>
      <c r="B354" s="184">
        <v>5410</v>
      </c>
      <c r="C354" s="185">
        <v>100.14</v>
      </c>
      <c r="D354" s="185">
        <v>103.23</v>
      </c>
      <c r="E354" s="185">
        <v>103.57</v>
      </c>
      <c r="F354" s="186">
        <v>103.34</v>
      </c>
    </row>
    <row r="355" spans="1:6" hidden="1" x14ac:dyDescent="0.35">
      <c r="A355" s="183" t="s">
        <v>480</v>
      </c>
      <c r="B355" s="184">
        <v>5406</v>
      </c>
      <c r="C355" s="185">
        <v>99.54</v>
      </c>
      <c r="D355" s="185">
        <v>106.73</v>
      </c>
      <c r="E355" s="185">
        <v>103.5</v>
      </c>
      <c r="F355" s="186">
        <v>103.49</v>
      </c>
    </row>
    <row r="356" spans="1:6" hidden="1" x14ac:dyDescent="0.35">
      <c r="A356" s="183" t="s">
        <v>481</v>
      </c>
      <c r="B356" s="184">
        <v>5408</v>
      </c>
      <c r="C356" s="185">
        <v>99.91</v>
      </c>
      <c r="D356" s="185">
        <v>101.07</v>
      </c>
      <c r="E356" s="185">
        <v>99.26</v>
      </c>
      <c r="F356" s="186">
        <v>99.62</v>
      </c>
    </row>
    <row r="357" spans="1:6" hidden="1" x14ac:dyDescent="0.35">
      <c r="A357" s="180" t="s">
        <v>482</v>
      </c>
      <c r="B357" s="181">
        <v>5500</v>
      </c>
      <c r="C357" s="178">
        <v>100.49</v>
      </c>
      <c r="D357" s="178">
        <v>100.99</v>
      </c>
      <c r="E357" s="178">
        <v>101.8</v>
      </c>
      <c r="F357" s="182">
        <v>101.29</v>
      </c>
    </row>
    <row r="358" spans="1:6" hidden="1" x14ac:dyDescent="0.35">
      <c r="A358" s="183" t="s">
        <v>483</v>
      </c>
      <c r="B358" s="184">
        <v>5501</v>
      </c>
      <c r="C358" s="185">
        <v>100.49</v>
      </c>
      <c r="D358" s="185">
        <v>100.99</v>
      </c>
      <c r="E358" s="185">
        <v>101.8</v>
      </c>
      <c r="F358" s="186">
        <v>101.29</v>
      </c>
    </row>
    <row r="359" spans="1:6" hidden="1" x14ac:dyDescent="0.35">
      <c r="A359" s="180" t="s">
        <v>484</v>
      </c>
      <c r="B359" s="181">
        <v>5600</v>
      </c>
      <c r="C359" s="178">
        <v>101.33</v>
      </c>
      <c r="D359" s="178">
        <v>102.64</v>
      </c>
      <c r="E359" s="178">
        <v>107.28</v>
      </c>
      <c r="F359" s="182">
        <v>107.29</v>
      </c>
    </row>
    <row r="360" spans="1:6" hidden="1" x14ac:dyDescent="0.35">
      <c r="A360" s="183" t="s">
        <v>485</v>
      </c>
      <c r="B360" s="184">
        <v>5605</v>
      </c>
      <c r="C360" s="185">
        <v>101.33</v>
      </c>
      <c r="D360" s="185">
        <v>102.64</v>
      </c>
      <c r="E360" s="185">
        <v>107.28</v>
      </c>
      <c r="F360" s="186">
        <v>107.29</v>
      </c>
    </row>
    <row r="361" spans="1:6" hidden="1" x14ac:dyDescent="0.35">
      <c r="A361" s="180" t="s">
        <v>486</v>
      </c>
      <c r="B361" s="181">
        <v>5700</v>
      </c>
      <c r="C361" s="178">
        <v>100</v>
      </c>
      <c r="D361" s="178">
        <v>104.36</v>
      </c>
      <c r="E361" s="178">
        <v>107.44</v>
      </c>
      <c r="F361" s="182">
        <v>106.8</v>
      </c>
    </row>
    <row r="362" spans="1:6" hidden="1" x14ac:dyDescent="0.35">
      <c r="A362" s="183" t="s">
        <v>487</v>
      </c>
      <c r="B362" s="184">
        <v>5701</v>
      </c>
      <c r="C362" s="185">
        <v>100</v>
      </c>
      <c r="D362" s="185">
        <v>104.36</v>
      </c>
      <c r="E362" s="185">
        <v>107.44</v>
      </c>
      <c r="F362" s="186">
        <v>106.8</v>
      </c>
    </row>
    <row r="363" spans="1:6" hidden="1" x14ac:dyDescent="0.35">
      <c r="A363" s="180" t="s">
        <v>488</v>
      </c>
      <c r="B363" s="181">
        <v>5800</v>
      </c>
      <c r="C363" s="178">
        <v>100.45</v>
      </c>
      <c r="D363" s="178">
        <v>101.31</v>
      </c>
      <c r="E363" s="178">
        <v>103.07</v>
      </c>
      <c r="F363" s="182">
        <v>103.22</v>
      </c>
    </row>
    <row r="364" spans="1:6" hidden="1" x14ac:dyDescent="0.35">
      <c r="A364" s="183" t="s">
        <v>489</v>
      </c>
      <c r="B364" s="184">
        <v>5802</v>
      </c>
      <c r="C364" s="185">
        <v>100.4</v>
      </c>
      <c r="D364" s="185">
        <v>102.66</v>
      </c>
      <c r="E364" s="185">
        <v>102.95</v>
      </c>
      <c r="F364" s="186">
        <v>102.68</v>
      </c>
    </row>
    <row r="365" spans="1:6" hidden="1" x14ac:dyDescent="0.35">
      <c r="A365" s="183" t="s">
        <v>490</v>
      </c>
      <c r="B365" s="184">
        <v>5803</v>
      </c>
      <c r="C365" s="185">
        <v>101.11</v>
      </c>
      <c r="D365" s="185">
        <v>102.32</v>
      </c>
      <c r="E365" s="185">
        <v>100.03</v>
      </c>
      <c r="F365" s="186">
        <v>99.21</v>
      </c>
    </row>
    <row r="366" spans="1:6" hidden="1" x14ac:dyDescent="0.35">
      <c r="A366" s="183" t="s">
        <v>491</v>
      </c>
      <c r="B366" s="184">
        <v>5811</v>
      </c>
      <c r="C366" s="185">
        <v>101.44</v>
      </c>
      <c r="D366" s="185">
        <v>100.75</v>
      </c>
      <c r="E366" s="185">
        <v>104.05</v>
      </c>
      <c r="F366" s="186">
        <v>103.35</v>
      </c>
    </row>
    <row r="367" spans="1:6" hidden="1" x14ac:dyDescent="0.35">
      <c r="A367" s="183" t="s">
        <v>492</v>
      </c>
      <c r="B367" s="184">
        <v>5824</v>
      </c>
      <c r="C367" s="185">
        <v>100.39</v>
      </c>
      <c r="D367" s="185">
        <v>100.61</v>
      </c>
      <c r="E367" s="185">
        <v>102.46</v>
      </c>
      <c r="F367" s="186">
        <v>102.22</v>
      </c>
    </row>
    <row r="368" spans="1:6" hidden="1" x14ac:dyDescent="0.35">
      <c r="A368" s="183" t="s">
        <v>493</v>
      </c>
      <c r="B368" s="184">
        <v>5825</v>
      </c>
      <c r="C368" s="185">
        <v>100.09</v>
      </c>
      <c r="D368" s="185">
        <v>101.7</v>
      </c>
      <c r="E368" s="185">
        <v>104.64</v>
      </c>
      <c r="F368" s="186">
        <v>105.18</v>
      </c>
    </row>
    <row r="369" spans="1:6" hidden="1" x14ac:dyDescent="0.35">
      <c r="A369" s="183" t="s">
        <v>494</v>
      </c>
      <c r="B369" s="184">
        <v>5810</v>
      </c>
      <c r="C369" s="185">
        <v>99.48</v>
      </c>
      <c r="D369" s="185">
        <v>100.55</v>
      </c>
      <c r="E369" s="185">
        <v>110.62</v>
      </c>
      <c r="F369" s="186">
        <v>112.03</v>
      </c>
    </row>
    <row r="370" spans="1:6" hidden="1" x14ac:dyDescent="0.35">
      <c r="A370" s="183" t="s">
        <v>495</v>
      </c>
      <c r="B370" s="184">
        <v>5818</v>
      </c>
      <c r="C370" s="185">
        <v>100.57</v>
      </c>
      <c r="D370" s="185">
        <v>102.8</v>
      </c>
      <c r="E370" s="185">
        <v>102.49</v>
      </c>
      <c r="F370" s="186">
        <v>102.13</v>
      </c>
    </row>
    <row r="371" spans="1:6" hidden="1" x14ac:dyDescent="0.35">
      <c r="A371" s="183" t="s">
        <v>496</v>
      </c>
      <c r="B371" s="184">
        <v>5826</v>
      </c>
      <c r="C371" s="185">
        <v>100.35</v>
      </c>
      <c r="D371" s="185">
        <v>100.64</v>
      </c>
      <c r="E371" s="185">
        <v>100.51</v>
      </c>
      <c r="F371" s="186">
        <v>101.08</v>
      </c>
    </row>
    <row r="372" spans="1:6" hidden="1" x14ac:dyDescent="0.35">
      <c r="A372" s="183" t="s">
        <v>497</v>
      </c>
      <c r="B372" s="184">
        <v>5821</v>
      </c>
      <c r="C372" s="185">
        <v>99.56</v>
      </c>
      <c r="D372" s="185">
        <v>102.38</v>
      </c>
      <c r="E372" s="185">
        <v>102.67</v>
      </c>
      <c r="F372" s="186">
        <v>102.86</v>
      </c>
    </row>
    <row r="373" spans="1:6" hidden="1" x14ac:dyDescent="0.35">
      <c r="A373" s="183" t="s">
        <v>498</v>
      </c>
      <c r="B373" s="184">
        <v>5817</v>
      </c>
      <c r="C373" s="185">
        <v>100.22</v>
      </c>
      <c r="D373" s="185">
        <v>99.27</v>
      </c>
      <c r="E373" s="185">
        <v>101.25</v>
      </c>
      <c r="F373" s="186">
        <v>103.17</v>
      </c>
    </row>
    <row r="374" spans="1:6" hidden="1" x14ac:dyDescent="0.35">
      <c r="A374" s="183" t="s">
        <v>499</v>
      </c>
      <c r="B374" s="184">
        <v>5822</v>
      </c>
      <c r="C374" s="185">
        <v>100.34</v>
      </c>
      <c r="D374" s="185">
        <v>100.86</v>
      </c>
      <c r="E374" s="185">
        <v>103.22</v>
      </c>
      <c r="F374" s="186">
        <v>103.41</v>
      </c>
    </row>
    <row r="375" spans="1:6" hidden="1" x14ac:dyDescent="0.35">
      <c r="A375" s="183" t="s">
        <v>500</v>
      </c>
      <c r="B375" s="184">
        <v>5823</v>
      </c>
      <c r="C375" s="185">
        <v>101.54</v>
      </c>
      <c r="D375" s="185">
        <v>103.14</v>
      </c>
      <c r="E375" s="185">
        <v>108.72</v>
      </c>
      <c r="F375" s="186">
        <v>108.83</v>
      </c>
    </row>
    <row r="376" spans="1:6" hidden="1" x14ac:dyDescent="0.35">
      <c r="A376" s="183" t="s">
        <v>501</v>
      </c>
      <c r="B376" s="184">
        <v>5812</v>
      </c>
      <c r="C376" s="185">
        <v>100.43</v>
      </c>
      <c r="D376" s="185">
        <v>99.16</v>
      </c>
      <c r="E376" s="185">
        <v>102.56</v>
      </c>
      <c r="F376" s="186">
        <v>102.69</v>
      </c>
    </row>
    <row r="377" spans="1:6" hidden="1" x14ac:dyDescent="0.35">
      <c r="A377" s="183" t="s">
        <v>502</v>
      </c>
      <c r="B377" s="184">
        <v>5820</v>
      </c>
      <c r="C377" s="185">
        <v>100.76</v>
      </c>
      <c r="D377" s="185">
        <v>101.37</v>
      </c>
      <c r="E377" s="185">
        <v>102.76</v>
      </c>
      <c r="F377" s="186">
        <v>103.92</v>
      </c>
    </row>
    <row r="378" spans="1:6" hidden="1" x14ac:dyDescent="0.35">
      <c r="A378" s="180" t="s">
        <v>503</v>
      </c>
      <c r="B378" s="181">
        <v>5900</v>
      </c>
      <c r="C378" s="178">
        <v>100.65</v>
      </c>
      <c r="D378" s="178">
        <v>102.6</v>
      </c>
      <c r="E378" s="178">
        <v>105.21</v>
      </c>
      <c r="F378" s="182">
        <v>104.77</v>
      </c>
    </row>
    <row r="379" spans="1:6" ht="25" hidden="1" x14ac:dyDescent="0.35">
      <c r="A379" s="183" t="s">
        <v>504</v>
      </c>
      <c r="B379" s="184">
        <v>5903</v>
      </c>
      <c r="C379" s="185">
        <v>100.65</v>
      </c>
      <c r="D379" s="185">
        <v>102.6</v>
      </c>
      <c r="E379" s="185">
        <v>105.21</v>
      </c>
      <c r="F379" s="186">
        <v>104.77</v>
      </c>
    </row>
    <row r="380" spans="1:6" ht="26" hidden="1" x14ac:dyDescent="0.35">
      <c r="A380" s="180" t="s">
        <v>505</v>
      </c>
      <c r="B380" s="181">
        <v>6000</v>
      </c>
      <c r="C380" s="178">
        <v>100.28</v>
      </c>
      <c r="D380" s="178">
        <v>102.7</v>
      </c>
      <c r="E380" s="178">
        <v>106.71</v>
      </c>
      <c r="F380" s="182">
        <v>106.92</v>
      </c>
    </row>
    <row r="381" spans="1:6" hidden="1" x14ac:dyDescent="0.35">
      <c r="A381" s="183" t="s">
        <v>506</v>
      </c>
      <c r="B381" s="184">
        <v>6010</v>
      </c>
      <c r="C381" s="185">
        <v>100.98</v>
      </c>
      <c r="D381" s="185">
        <v>103.24</v>
      </c>
      <c r="E381" s="185">
        <v>105.03</v>
      </c>
      <c r="F381" s="186">
        <v>104.83</v>
      </c>
    </row>
    <row r="382" spans="1:6" hidden="1" x14ac:dyDescent="0.35">
      <c r="A382" s="183" t="s">
        <v>507</v>
      </c>
      <c r="B382" s="184">
        <v>6011</v>
      </c>
      <c r="C382" s="185">
        <v>99.26</v>
      </c>
      <c r="D382" s="185">
        <v>107.8</v>
      </c>
      <c r="E382" s="185">
        <v>113.53</v>
      </c>
      <c r="F382" s="186">
        <v>115.08</v>
      </c>
    </row>
    <row r="383" spans="1:6" hidden="1" x14ac:dyDescent="0.35">
      <c r="A383" s="183" t="s">
        <v>508</v>
      </c>
      <c r="B383" s="184">
        <v>6012</v>
      </c>
      <c r="C383" s="185">
        <v>100.26</v>
      </c>
      <c r="D383" s="185">
        <v>99.03</v>
      </c>
      <c r="E383" s="185">
        <v>105</v>
      </c>
      <c r="F383" s="186">
        <v>104.88</v>
      </c>
    </row>
    <row r="384" spans="1:6" ht="25" hidden="1" x14ac:dyDescent="0.35">
      <c r="A384" s="183" t="s">
        <v>509</v>
      </c>
      <c r="B384" s="184">
        <v>6013</v>
      </c>
      <c r="C384" s="185">
        <v>99.59</v>
      </c>
      <c r="D384" s="185">
        <v>101.23</v>
      </c>
      <c r="E384" s="185">
        <v>104.38</v>
      </c>
      <c r="F384" s="186">
        <v>105.07</v>
      </c>
    </row>
    <row r="385" spans="1:6" hidden="1" x14ac:dyDescent="0.35">
      <c r="A385" s="180" t="s">
        <v>510</v>
      </c>
      <c r="B385" s="181">
        <v>6100</v>
      </c>
      <c r="C385" s="178">
        <v>102.25</v>
      </c>
      <c r="D385" s="178">
        <v>102.73</v>
      </c>
      <c r="E385" s="178">
        <v>103.36</v>
      </c>
      <c r="F385" s="182">
        <v>104.76</v>
      </c>
    </row>
    <row r="386" spans="1:6" hidden="1" x14ac:dyDescent="0.35">
      <c r="A386" s="183" t="s">
        <v>511</v>
      </c>
      <c r="B386" s="184">
        <v>6103</v>
      </c>
      <c r="C386" s="185">
        <v>102.25</v>
      </c>
      <c r="D386" s="185">
        <v>102.73</v>
      </c>
      <c r="E386" s="185">
        <v>103.36</v>
      </c>
      <c r="F386" s="186">
        <v>104.76</v>
      </c>
    </row>
    <row r="387" spans="1:6" hidden="1" x14ac:dyDescent="0.35">
      <c r="A387" s="180" t="s">
        <v>512</v>
      </c>
      <c r="B387" s="181">
        <v>6200</v>
      </c>
      <c r="C387" s="178">
        <v>101.38</v>
      </c>
      <c r="D387" s="178">
        <v>103.4</v>
      </c>
      <c r="E387" s="178">
        <v>105.5</v>
      </c>
      <c r="F387" s="182">
        <v>104.98</v>
      </c>
    </row>
    <row r="388" spans="1:6" hidden="1" x14ac:dyDescent="0.35">
      <c r="A388" s="183" t="s">
        <v>513</v>
      </c>
      <c r="B388" s="184">
        <v>6205</v>
      </c>
      <c r="C388" s="185">
        <v>100.19</v>
      </c>
      <c r="D388" s="185">
        <v>103.67</v>
      </c>
      <c r="E388" s="185">
        <v>105.59</v>
      </c>
      <c r="F388" s="186">
        <v>105.9</v>
      </c>
    </row>
    <row r="389" spans="1:6" hidden="1" x14ac:dyDescent="0.35">
      <c r="A389" s="183" t="s">
        <v>514</v>
      </c>
      <c r="B389" s="184">
        <v>6202</v>
      </c>
      <c r="C389" s="185">
        <v>105.17</v>
      </c>
      <c r="D389" s="185">
        <v>102.57</v>
      </c>
      <c r="E389" s="185">
        <v>105.28</v>
      </c>
      <c r="F389" s="186">
        <v>102.15</v>
      </c>
    </row>
    <row r="390" spans="1:6" hidden="1" x14ac:dyDescent="0.35">
      <c r="A390" s="180" t="s">
        <v>515</v>
      </c>
      <c r="B390" s="181">
        <v>6300</v>
      </c>
      <c r="C390" s="178">
        <v>100.58</v>
      </c>
      <c r="D390" s="178">
        <v>97.16</v>
      </c>
      <c r="E390" s="178">
        <v>96.36</v>
      </c>
      <c r="F390" s="182">
        <v>96.3</v>
      </c>
    </row>
    <row r="391" spans="1:6" hidden="1" x14ac:dyDescent="0.35">
      <c r="A391" s="183" t="s">
        <v>516</v>
      </c>
      <c r="B391" s="184">
        <v>6305</v>
      </c>
      <c r="C391" s="185">
        <v>100.58</v>
      </c>
      <c r="D391" s="185">
        <v>97.16</v>
      </c>
      <c r="E391" s="185">
        <v>96.36</v>
      </c>
      <c r="F391" s="186">
        <v>96.3</v>
      </c>
    </row>
    <row r="392" spans="1:6" hidden="1" x14ac:dyDescent="0.35">
      <c r="A392" s="180" t="s">
        <v>517</v>
      </c>
      <c r="B392" s="181">
        <v>6400</v>
      </c>
      <c r="C392" s="178">
        <v>100.09</v>
      </c>
      <c r="D392" s="178">
        <v>99.32</v>
      </c>
      <c r="E392" s="178">
        <v>96.89</v>
      </c>
      <c r="F392" s="182">
        <v>96.64</v>
      </c>
    </row>
    <row r="393" spans="1:6" hidden="1" x14ac:dyDescent="0.35">
      <c r="A393" s="180" t="s">
        <v>518</v>
      </c>
      <c r="B393" s="181">
        <v>6420</v>
      </c>
      <c r="C393" s="178">
        <v>100.14</v>
      </c>
      <c r="D393" s="178">
        <v>97.48</v>
      </c>
      <c r="E393" s="178">
        <v>95.12</v>
      </c>
      <c r="F393" s="182">
        <v>94.74</v>
      </c>
    </row>
    <row r="394" spans="1:6" hidden="1" x14ac:dyDescent="0.35">
      <c r="A394" s="183" t="s">
        <v>519</v>
      </c>
      <c r="B394" s="184">
        <v>6429</v>
      </c>
      <c r="C394" s="185">
        <v>100.14</v>
      </c>
      <c r="D394" s="185">
        <v>97.48</v>
      </c>
      <c r="E394" s="185">
        <v>95.12</v>
      </c>
      <c r="F394" s="186">
        <v>94.74</v>
      </c>
    </row>
    <row r="395" spans="1:6" hidden="1" x14ac:dyDescent="0.35">
      <c r="A395" s="180" t="s">
        <v>520</v>
      </c>
      <c r="B395" s="181">
        <v>6430</v>
      </c>
      <c r="C395" s="178">
        <v>99.66</v>
      </c>
      <c r="D395" s="178">
        <v>99.08</v>
      </c>
      <c r="E395" s="178">
        <v>94.71</v>
      </c>
      <c r="F395" s="182">
        <v>95.54</v>
      </c>
    </row>
    <row r="396" spans="1:6" hidden="1" x14ac:dyDescent="0.35">
      <c r="A396" s="183" t="s">
        <v>521</v>
      </c>
      <c r="B396" s="184">
        <v>6428</v>
      </c>
      <c r="C396" s="185">
        <v>99.66</v>
      </c>
      <c r="D396" s="185">
        <v>99.08</v>
      </c>
      <c r="E396" s="185">
        <v>94.71</v>
      </c>
      <c r="F396" s="186">
        <v>95.54</v>
      </c>
    </row>
    <row r="397" spans="1:6" hidden="1" x14ac:dyDescent="0.35">
      <c r="A397" s="183" t="s">
        <v>522</v>
      </c>
      <c r="B397" s="184">
        <v>6413</v>
      </c>
      <c r="C397" s="185">
        <v>101.28</v>
      </c>
      <c r="D397" s="185">
        <v>101.14</v>
      </c>
      <c r="E397" s="185">
        <v>92.3</v>
      </c>
      <c r="F397" s="186">
        <v>91.05</v>
      </c>
    </row>
    <row r="398" spans="1:6" hidden="1" x14ac:dyDescent="0.35">
      <c r="A398" s="183" t="s">
        <v>523</v>
      </c>
      <c r="B398" s="184">
        <v>6436</v>
      </c>
      <c r="C398" s="185">
        <v>101.7</v>
      </c>
      <c r="D398" s="185">
        <v>98.27</v>
      </c>
      <c r="E398" s="185">
        <v>94.94</v>
      </c>
      <c r="F398" s="186">
        <v>92.64</v>
      </c>
    </row>
    <row r="399" spans="1:6" hidden="1" x14ac:dyDescent="0.35">
      <c r="A399" s="183" t="s">
        <v>524</v>
      </c>
      <c r="B399" s="184">
        <v>6423</v>
      </c>
      <c r="C399" s="185">
        <v>99.55</v>
      </c>
      <c r="D399" s="185">
        <v>97.97</v>
      </c>
      <c r="E399" s="185">
        <v>95.64</v>
      </c>
      <c r="F399" s="186">
        <v>96.1</v>
      </c>
    </row>
    <row r="400" spans="1:6" hidden="1" x14ac:dyDescent="0.35">
      <c r="A400" s="183" t="s">
        <v>525</v>
      </c>
      <c r="B400" s="184">
        <v>6424</v>
      </c>
      <c r="C400" s="185">
        <v>100.47</v>
      </c>
      <c r="D400" s="185">
        <v>101.63</v>
      </c>
      <c r="E400" s="185">
        <v>100.24</v>
      </c>
      <c r="F400" s="186">
        <v>99.59</v>
      </c>
    </row>
    <row r="401" spans="1:6" hidden="1" x14ac:dyDescent="0.35">
      <c r="A401" s="183" t="s">
        <v>526</v>
      </c>
      <c r="B401" s="184">
        <v>6425</v>
      </c>
      <c r="C401" s="185">
        <v>99.53</v>
      </c>
      <c r="D401" s="185">
        <v>100.49</v>
      </c>
      <c r="E401" s="185">
        <v>99.4</v>
      </c>
      <c r="F401" s="186">
        <v>99.8</v>
      </c>
    </row>
    <row r="402" spans="1:6" hidden="1" x14ac:dyDescent="0.35">
      <c r="A402" s="183" t="s">
        <v>527</v>
      </c>
      <c r="B402" s="184">
        <v>6426</v>
      </c>
      <c r="C402" s="185">
        <v>98.67</v>
      </c>
      <c r="D402" s="185">
        <v>99.78</v>
      </c>
      <c r="E402" s="185">
        <v>93.59</v>
      </c>
      <c r="F402" s="186">
        <v>93.05</v>
      </c>
    </row>
    <row r="403" spans="1:6" hidden="1" x14ac:dyDescent="0.35">
      <c r="A403" s="183" t="s">
        <v>528</v>
      </c>
      <c r="B403" s="184">
        <v>6435</v>
      </c>
      <c r="C403" s="185">
        <v>102.52</v>
      </c>
      <c r="D403" s="185">
        <v>102.91</v>
      </c>
      <c r="E403" s="185">
        <v>100.49</v>
      </c>
      <c r="F403" s="186">
        <v>98.95</v>
      </c>
    </row>
    <row r="404" spans="1:6" hidden="1" x14ac:dyDescent="0.35">
      <c r="A404" s="183" t="s">
        <v>529</v>
      </c>
      <c r="B404" s="184">
        <v>6418</v>
      </c>
      <c r="C404" s="185">
        <v>99.74</v>
      </c>
      <c r="D404" s="185">
        <v>101.17</v>
      </c>
      <c r="E404" s="185">
        <v>109.76</v>
      </c>
      <c r="F404" s="186">
        <v>109.48</v>
      </c>
    </row>
    <row r="405" spans="1:6" hidden="1" x14ac:dyDescent="0.35">
      <c r="A405" s="183" t="s">
        <v>530</v>
      </c>
      <c r="B405" s="184">
        <v>6416</v>
      </c>
      <c r="C405" s="185">
        <v>99.77</v>
      </c>
      <c r="D405" s="185">
        <v>101.11</v>
      </c>
      <c r="E405" s="185">
        <v>103.98</v>
      </c>
      <c r="F405" s="186">
        <v>104.27</v>
      </c>
    </row>
    <row r="406" spans="1:6" hidden="1" x14ac:dyDescent="0.35">
      <c r="A406" s="183" t="s">
        <v>531</v>
      </c>
      <c r="B406" s="184">
        <v>6431</v>
      </c>
      <c r="C406" s="185">
        <v>97.75</v>
      </c>
      <c r="D406" s="185">
        <v>96.13</v>
      </c>
      <c r="E406" s="185">
        <v>99.94</v>
      </c>
      <c r="F406" s="186">
        <v>99.38</v>
      </c>
    </row>
    <row r="407" spans="1:6" hidden="1" x14ac:dyDescent="0.35">
      <c r="A407" s="183" t="s">
        <v>532</v>
      </c>
      <c r="B407" s="184">
        <v>6434</v>
      </c>
      <c r="C407" s="185">
        <v>100.32</v>
      </c>
      <c r="D407" s="185">
        <v>96.96</v>
      </c>
      <c r="E407" s="185">
        <v>97.03</v>
      </c>
      <c r="F407" s="186">
        <v>98.9</v>
      </c>
    </row>
    <row r="408" spans="1:6" hidden="1" x14ac:dyDescent="0.35">
      <c r="A408" s="183" t="s">
        <v>533</v>
      </c>
      <c r="B408" s="184">
        <v>6427</v>
      </c>
      <c r="C408" s="185">
        <v>99.08</v>
      </c>
      <c r="D408" s="185">
        <v>95.97</v>
      </c>
      <c r="E408" s="185">
        <v>96.88</v>
      </c>
      <c r="F408" s="186">
        <v>98.84</v>
      </c>
    </row>
    <row r="409" spans="1:6" hidden="1" x14ac:dyDescent="0.35">
      <c r="A409" s="180" t="s">
        <v>534</v>
      </c>
      <c r="B409" s="181">
        <v>6440</v>
      </c>
      <c r="C409" s="178">
        <v>99.9</v>
      </c>
      <c r="D409" s="178">
        <v>99.44</v>
      </c>
      <c r="E409" s="178">
        <v>96.77</v>
      </c>
      <c r="F409" s="182">
        <v>95.65</v>
      </c>
    </row>
    <row r="410" spans="1:6" hidden="1" x14ac:dyDescent="0.35">
      <c r="A410" s="183" t="s">
        <v>535</v>
      </c>
      <c r="B410" s="184">
        <v>6441</v>
      </c>
      <c r="C410" s="185">
        <v>99.6</v>
      </c>
      <c r="D410" s="185">
        <v>99.68</v>
      </c>
      <c r="E410" s="185">
        <v>97.26</v>
      </c>
      <c r="F410" s="186">
        <v>97.11</v>
      </c>
    </row>
    <row r="411" spans="1:6" hidden="1" x14ac:dyDescent="0.35">
      <c r="A411" s="183" t="s">
        <v>536</v>
      </c>
      <c r="B411" s="184">
        <v>6442</v>
      </c>
      <c r="C411" s="185">
        <v>100.39</v>
      </c>
      <c r="D411" s="185">
        <v>99.02</v>
      </c>
      <c r="E411" s="185">
        <v>95.87</v>
      </c>
      <c r="F411" s="186">
        <v>92.98</v>
      </c>
    </row>
    <row r="412" spans="1:6" hidden="1" x14ac:dyDescent="0.35">
      <c r="A412" s="180" t="s">
        <v>537</v>
      </c>
      <c r="B412" s="181">
        <v>6500</v>
      </c>
      <c r="C412" s="178">
        <v>99.95</v>
      </c>
      <c r="D412" s="178">
        <v>102.48</v>
      </c>
      <c r="E412" s="178">
        <v>103.62</v>
      </c>
      <c r="F412" s="182">
        <v>103.66</v>
      </c>
    </row>
    <row r="413" spans="1:6" hidden="1" x14ac:dyDescent="0.35">
      <c r="A413" s="183" t="s">
        <v>538</v>
      </c>
      <c r="B413" s="184">
        <v>6501</v>
      </c>
      <c r="C413" s="185">
        <v>100.28</v>
      </c>
      <c r="D413" s="185">
        <v>100.11</v>
      </c>
      <c r="E413" s="185">
        <v>101.43</v>
      </c>
      <c r="F413" s="186">
        <v>101.53</v>
      </c>
    </row>
    <row r="414" spans="1:6" hidden="1" x14ac:dyDescent="0.35">
      <c r="A414" s="183" t="s">
        <v>539</v>
      </c>
      <c r="B414" s="184">
        <v>6601</v>
      </c>
      <c r="C414" s="185">
        <v>100.18</v>
      </c>
      <c r="D414" s="185">
        <v>102.29</v>
      </c>
      <c r="E414" s="185">
        <v>106.15</v>
      </c>
      <c r="F414" s="186">
        <v>105.94</v>
      </c>
    </row>
    <row r="415" spans="1:6" hidden="1" x14ac:dyDescent="0.35">
      <c r="A415" s="183" t="s">
        <v>540</v>
      </c>
      <c r="B415" s="184">
        <v>6509</v>
      </c>
      <c r="C415" s="185">
        <v>101.03</v>
      </c>
      <c r="D415" s="185">
        <v>102.35</v>
      </c>
      <c r="E415" s="185">
        <v>100.32</v>
      </c>
      <c r="F415" s="186">
        <v>100.6</v>
      </c>
    </row>
    <row r="416" spans="1:6" hidden="1" x14ac:dyDescent="0.35">
      <c r="A416" s="183" t="s">
        <v>541</v>
      </c>
      <c r="B416" s="184">
        <v>6502</v>
      </c>
      <c r="C416" s="185">
        <v>100.06</v>
      </c>
      <c r="D416" s="185">
        <v>104.53</v>
      </c>
      <c r="E416" s="185">
        <v>105.79</v>
      </c>
      <c r="F416" s="186">
        <v>106.64</v>
      </c>
    </row>
    <row r="417" spans="1:6" hidden="1" x14ac:dyDescent="0.35">
      <c r="A417" s="183" t="s">
        <v>542</v>
      </c>
      <c r="B417" s="184">
        <v>6504</v>
      </c>
      <c r="C417" s="185">
        <v>100.72</v>
      </c>
      <c r="D417" s="185">
        <v>101.5</v>
      </c>
      <c r="E417" s="185">
        <v>101.44</v>
      </c>
      <c r="F417" s="186">
        <v>101.01</v>
      </c>
    </row>
    <row r="418" spans="1:6" hidden="1" x14ac:dyDescent="0.35">
      <c r="A418" s="183" t="s">
        <v>543</v>
      </c>
      <c r="B418" s="184">
        <v>6505</v>
      </c>
      <c r="C418" s="185">
        <v>100.95</v>
      </c>
      <c r="D418" s="185">
        <v>104.87</v>
      </c>
      <c r="E418" s="185">
        <v>100.92</v>
      </c>
      <c r="F418" s="186">
        <v>99.58</v>
      </c>
    </row>
    <row r="419" spans="1:6" hidden="1" x14ac:dyDescent="0.35">
      <c r="A419" s="183" t="s">
        <v>544</v>
      </c>
      <c r="B419" s="184">
        <v>6506</v>
      </c>
      <c r="C419" s="185">
        <v>100</v>
      </c>
      <c r="D419" s="185">
        <v>102.01</v>
      </c>
      <c r="E419" s="185">
        <v>106</v>
      </c>
      <c r="F419" s="186">
        <v>105.7</v>
      </c>
    </row>
    <row r="420" spans="1:6" hidden="1" x14ac:dyDescent="0.35">
      <c r="A420" s="183" t="s">
        <v>545</v>
      </c>
      <c r="B420" s="184">
        <v>6507</v>
      </c>
      <c r="C420" s="185">
        <v>95.14</v>
      </c>
      <c r="D420" s="185">
        <v>98.96</v>
      </c>
      <c r="E420" s="185">
        <v>98.68</v>
      </c>
      <c r="F420" s="186">
        <v>104.17</v>
      </c>
    </row>
    <row r="421" spans="1:6" hidden="1" x14ac:dyDescent="0.35">
      <c r="A421" s="183" t="s">
        <v>546</v>
      </c>
      <c r="B421" s="184">
        <v>6508</v>
      </c>
      <c r="C421" s="185">
        <v>100.7</v>
      </c>
      <c r="D421" s="185">
        <v>102.84</v>
      </c>
      <c r="E421" s="185">
        <v>104.12</v>
      </c>
      <c r="F421" s="186">
        <v>102.18</v>
      </c>
    </row>
    <row r="422" spans="1:6" ht="26" hidden="1" x14ac:dyDescent="0.35">
      <c r="A422" s="180" t="s">
        <v>547</v>
      </c>
      <c r="B422" s="181">
        <v>6600</v>
      </c>
      <c r="C422" s="178">
        <v>100.22</v>
      </c>
      <c r="D422" s="178">
        <v>99.84</v>
      </c>
      <c r="E422" s="178">
        <v>100.99</v>
      </c>
      <c r="F422" s="182">
        <v>103.03</v>
      </c>
    </row>
    <row r="423" spans="1:6" hidden="1" x14ac:dyDescent="0.35">
      <c r="A423" s="183" t="s">
        <v>548</v>
      </c>
      <c r="B423" s="184">
        <v>6606</v>
      </c>
      <c r="C423" s="185">
        <v>100.25</v>
      </c>
      <c r="D423" s="185">
        <v>99.25</v>
      </c>
      <c r="E423" s="185">
        <v>104.03</v>
      </c>
      <c r="F423" s="186">
        <v>106.85</v>
      </c>
    </row>
    <row r="424" spans="1:6" hidden="1" x14ac:dyDescent="0.35">
      <c r="A424" s="183" t="s">
        <v>549</v>
      </c>
      <c r="B424" s="184">
        <v>6603</v>
      </c>
      <c r="C424" s="185">
        <v>100</v>
      </c>
      <c r="D424" s="185">
        <v>99.56</v>
      </c>
      <c r="E424" s="185">
        <v>96.75</v>
      </c>
      <c r="F424" s="186">
        <v>99.16</v>
      </c>
    </row>
    <row r="425" spans="1:6" hidden="1" x14ac:dyDescent="0.35">
      <c r="A425" s="183" t="s">
        <v>550</v>
      </c>
      <c r="B425" s="184">
        <v>6604</v>
      </c>
      <c r="C425" s="185">
        <v>100.38</v>
      </c>
      <c r="D425" s="185">
        <v>101.35</v>
      </c>
      <c r="E425" s="185">
        <v>99.66</v>
      </c>
      <c r="F425" s="186">
        <v>99.79</v>
      </c>
    </row>
    <row r="426" spans="1:6" hidden="1" x14ac:dyDescent="0.35">
      <c r="A426" s="180" t="s">
        <v>551</v>
      </c>
      <c r="B426" s="181">
        <v>6700</v>
      </c>
      <c r="C426" s="178">
        <v>101.53</v>
      </c>
      <c r="D426" s="178">
        <v>104.31</v>
      </c>
      <c r="E426" s="178">
        <v>106.76</v>
      </c>
      <c r="F426" s="182">
        <v>105.32</v>
      </c>
    </row>
    <row r="427" spans="1:6" hidden="1" x14ac:dyDescent="0.35">
      <c r="A427" s="183" t="s">
        <v>552</v>
      </c>
      <c r="B427" s="184">
        <v>6710</v>
      </c>
      <c r="C427" s="185">
        <v>101.24</v>
      </c>
      <c r="D427" s="185">
        <v>109.94</v>
      </c>
      <c r="E427" s="185">
        <v>112.4</v>
      </c>
      <c r="F427" s="186">
        <v>114</v>
      </c>
    </row>
    <row r="428" spans="1:6" hidden="1" x14ac:dyDescent="0.35">
      <c r="A428" s="183" t="s">
        <v>553</v>
      </c>
      <c r="B428" s="184">
        <v>6709</v>
      </c>
      <c r="C428" s="185">
        <v>101.99</v>
      </c>
      <c r="D428" s="185">
        <v>102.66</v>
      </c>
      <c r="E428" s="185">
        <v>105.17</v>
      </c>
      <c r="F428" s="186">
        <v>102.15</v>
      </c>
    </row>
    <row r="429" spans="1:6" ht="25" hidden="1" x14ac:dyDescent="0.35">
      <c r="A429" s="183" t="s">
        <v>554</v>
      </c>
      <c r="B429" s="184">
        <v>6708</v>
      </c>
      <c r="C429" s="185">
        <v>100.6</v>
      </c>
      <c r="D429" s="185">
        <v>101.47</v>
      </c>
      <c r="E429" s="185">
        <v>103.82</v>
      </c>
      <c r="F429" s="186">
        <v>103.5</v>
      </c>
    </row>
    <row r="430" spans="1:6" hidden="1" x14ac:dyDescent="0.35">
      <c r="A430" s="180" t="s">
        <v>555</v>
      </c>
      <c r="B430" s="181">
        <v>6800</v>
      </c>
      <c r="C430" s="178">
        <v>99.57</v>
      </c>
      <c r="D430" s="178">
        <v>105.42</v>
      </c>
      <c r="E430" s="178">
        <v>100.27</v>
      </c>
      <c r="F430" s="182">
        <v>100.79</v>
      </c>
    </row>
    <row r="431" spans="1:6" hidden="1" x14ac:dyDescent="0.35">
      <c r="A431" s="183" t="s">
        <v>556</v>
      </c>
      <c r="B431" s="184">
        <v>6801</v>
      </c>
      <c r="C431" s="185">
        <v>98.58</v>
      </c>
      <c r="D431" s="185">
        <v>105.43</v>
      </c>
      <c r="E431" s="185">
        <v>98.74</v>
      </c>
      <c r="F431" s="186">
        <v>103.99</v>
      </c>
    </row>
    <row r="432" spans="1:6" hidden="1" x14ac:dyDescent="0.35">
      <c r="A432" s="183" t="s">
        <v>557</v>
      </c>
      <c r="B432" s="184">
        <v>6802</v>
      </c>
      <c r="C432" s="185">
        <v>99.39</v>
      </c>
      <c r="D432" s="185">
        <v>105.32</v>
      </c>
      <c r="E432" s="185">
        <v>100.67</v>
      </c>
      <c r="F432" s="186">
        <v>99.74</v>
      </c>
    </row>
    <row r="433" spans="1:6" hidden="1" x14ac:dyDescent="0.35">
      <c r="A433" s="183" t="s">
        <v>558</v>
      </c>
      <c r="B433" s="184">
        <v>6803</v>
      </c>
      <c r="C433" s="185">
        <v>100.3</v>
      </c>
      <c r="D433" s="185">
        <v>105.44</v>
      </c>
      <c r="E433" s="185">
        <v>100.94</v>
      </c>
      <c r="F433" s="186">
        <v>99.38</v>
      </c>
    </row>
    <row r="434" spans="1:6" hidden="1" x14ac:dyDescent="0.35">
      <c r="A434" s="180" t="s">
        <v>559</v>
      </c>
      <c r="B434" s="181">
        <v>7000</v>
      </c>
      <c r="C434" s="178">
        <v>100.97</v>
      </c>
      <c r="D434" s="178">
        <v>102.93</v>
      </c>
      <c r="E434" s="178">
        <v>101.67</v>
      </c>
      <c r="F434" s="182">
        <v>98.38</v>
      </c>
    </row>
    <row r="435" spans="1:6" hidden="1" x14ac:dyDescent="0.35">
      <c r="A435" s="183" t="s">
        <v>560</v>
      </c>
      <c r="B435" s="184">
        <v>7007</v>
      </c>
      <c r="C435" s="185">
        <v>100.83</v>
      </c>
      <c r="D435" s="185">
        <v>102.44</v>
      </c>
      <c r="E435" s="185">
        <v>101.24</v>
      </c>
      <c r="F435" s="186">
        <v>98.04</v>
      </c>
    </row>
    <row r="436" spans="1:6" hidden="1" x14ac:dyDescent="0.35">
      <c r="A436" s="183" t="s">
        <v>561</v>
      </c>
      <c r="B436" s="184">
        <v>7022</v>
      </c>
      <c r="C436" s="185">
        <v>102.81</v>
      </c>
      <c r="D436" s="185">
        <v>109.78</v>
      </c>
      <c r="E436" s="185">
        <v>105.99</v>
      </c>
      <c r="F436" s="186">
        <v>103.17</v>
      </c>
    </row>
    <row r="437" spans="1:6" hidden="1" x14ac:dyDescent="0.35">
      <c r="A437" s="180" t="s">
        <v>562</v>
      </c>
      <c r="B437" s="181">
        <v>7030</v>
      </c>
      <c r="C437" s="178">
        <v>101.23</v>
      </c>
      <c r="D437" s="178">
        <v>103.01</v>
      </c>
      <c r="E437" s="178">
        <v>100.93</v>
      </c>
      <c r="F437" s="182">
        <v>98.7</v>
      </c>
    </row>
    <row r="438" spans="1:6" hidden="1" x14ac:dyDescent="0.35">
      <c r="A438" s="183" t="s">
        <v>563</v>
      </c>
      <c r="B438" s="184">
        <v>7031</v>
      </c>
      <c r="C438" s="185">
        <v>99.99</v>
      </c>
      <c r="D438" s="185">
        <v>98.57</v>
      </c>
      <c r="E438" s="185">
        <v>94.6</v>
      </c>
      <c r="F438" s="186">
        <v>94.15</v>
      </c>
    </row>
    <row r="439" spans="1:6" ht="25" hidden="1" x14ac:dyDescent="0.35">
      <c r="A439" s="183" t="s">
        <v>564</v>
      </c>
      <c r="B439" s="184">
        <v>7032</v>
      </c>
      <c r="C439" s="185">
        <v>102.99</v>
      </c>
      <c r="D439" s="185">
        <v>107.07</v>
      </c>
      <c r="E439" s="185">
        <v>103.52</v>
      </c>
      <c r="F439" s="186">
        <v>99.09</v>
      </c>
    </row>
    <row r="440" spans="1:6" hidden="1" x14ac:dyDescent="0.35">
      <c r="A440" s="183" t="s">
        <v>565</v>
      </c>
      <c r="B440" s="184">
        <v>7033</v>
      </c>
      <c r="C440" s="185">
        <v>99.84</v>
      </c>
      <c r="D440" s="185">
        <v>101.15</v>
      </c>
      <c r="E440" s="185">
        <v>102.88</v>
      </c>
      <c r="F440" s="186">
        <v>102.78</v>
      </c>
    </row>
    <row r="441" spans="1:6" hidden="1" x14ac:dyDescent="0.35">
      <c r="A441" s="183" t="s">
        <v>566</v>
      </c>
      <c r="B441" s="184">
        <v>7035</v>
      </c>
      <c r="C441" s="185">
        <v>100.41</v>
      </c>
      <c r="D441" s="185">
        <v>100.77</v>
      </c>
      <c r="E441" s="185">
        <v>98.32</v>
      </c>
      <c r="F441" s="186">
        <v>96.04</v>
      </c>
    </row>
    <row r="442" spans="1:6" hidden="1" x14ac:dyDescent="0.35">
      <c r="A442" s="180" t="s">
        <v>567</v>
      </c>
      <c r="B442" s="181">
        <v>7100</v>
      </c>
      <c r="C442" s="178">
        <v>101.18</v>
      </c>
      <c r="D442" s="178">
        <v>102.77</v>
      </c>
      <c r="E442" s="178">
        <v>98.32</v>
      </c>
      <c r="F442" s="182">
        <v>96.57</v>
      </c>
    </row>
    <row r="443" spans="1:6" hidden="1" x14ac:dyDescent="0.35">
      <c r="A443" s="183" t="s">
        <v>568</v>
      </c>
      <c r="B443" s="184">
        <v>7104</v>
      </c>
      <c r="C443" s="185">
        <v>101.42</v>
      </c>
      <c r="D443" s="185">
        <v>103.44</v>
      </c>
      <c r="E443" s="185">
        <v>99.44</v>
      </c>
      <c r="F443" s="186">
        <v>97.84</v>
      </c>
    </row>
    <row r="444" spans="1:6" hidden="1" x14ac:dyDescent="0.35">
      <c r="A444" s="183" t="s">
        <v>569</v>
      </c>
      <c r="B444" s="184">
        <v>7105</v>
      </c>
      <c r="C444" s="185">
        <v>100.78</v>
      </c>
      <c r="D444" s="185">
        <v>101.48</v>
      </c>
      <c r="E444" s="185">
        <v>94.96</v>
      </c>
      <c r="F444" s="186">
        <v>92.37</v>
      </c>
    </row>
    <row r="445" spans="1:6" hidden="1" x14ac:dyDescent="0.35">
      <c r="A445" s="183" t="s">
        <v>570</v>
      </c>
      <c r="B445" s="184">
        <v>7106</v>
      </c>
      <c r="C445" s="185">
        <v>99.57</v>
      </c>
      <c r="D445" s="185">
        <v>98.93</v>
      </c>
      <c r="E445" s="185">
        <v>94.86</v>
      </c>
      <c r="F445" s="186">
        <v>93.62</v>
      </c>
    </row>
    <row r="446" spans="1:6" hidden="1" x14ac:dyDescent="0.35">
      <c r="A446" s="180" t="s">
        <v>571</v>
      </c>
      <c r="B446" s="181">
        <v>7200</v>
      </c>
      <c r="C446" s="178">
        <v>100.26</v>
      </c>
      <c r="D446" s="178">
        <v>100.33</v>
      </c>
      <c r="E446" s="178">
        <v>101.36</v>
      </c>
      <c r="F446" s="182">
        <v>101.31</v>
      </c>
    </row>
    <row r="447" spans="1:6" ht="25" hidden="1" x14ac:dyDescent="0.35">
      <c r="A447" s="183" t="s">
        <v>572</v>
      </c>
      <c r="B447" s="184">
        <v>7202</v>
      </c>
      <c r="C447" s="185">
        <v>100.21</v>
      </c>
      <c r="D447" s="185">
        <v>100.3</v>
      </c>
      <c r="E447" s="185">
        <v>101.03</v>
      </c>
      <c r="F447" s="186">
        <v>101.01</v>
      </c>
    </row>
    <row r="448" spans="1:6" hidden="1" x14ac:dyDescent="0.35">
      <c r="A448" s="183" t="s">
        <v>573</v>
      </c>
      <c r="B448" s="184">
        <v>7207</v>
      </c>
      <c r="C448" s="185">
        <v>100.5</v>
      </c>
      <c r="D448" s="185">
        <v>100.87</v>
      </c>
      <c r="E448" s="185">
        <v>101.8</v>
      </c>
      <c r="F448" s="186">
        <v>102.6</v>
      </c>
    </row>
    <row r="449" spans="1:6" hidden="1" x14ac:dyDescent="0.35">
      <c r="A449" s="183" t="s">
        <v>574</v>
      </c>
      <c r="B449" s="184">
        <v>7208</v>
      </c>
      <c r="C449" s="185">
        <v>100.31</v>
      </c>
      <c r="D449" s="185">
        <v>100.15</v>
      </c>
      <c r="E449" s="185">
        <v>102.15</v>
      </c>
      <c r="F449" s="186">
        <v>101.56</v>
      </c>
    </row>
    <row r="450" spans="1:6" hidden="1" x14ac:dyDescent="0.35">
      <c r="A450" s="180" t="s">
        <v>575</v>
      </c>
      <c r="B450" s="181">
        <v>7300</v>
      </c>
      <c r="C450" s="178">
        <v>96.79</v>
      </c>
      <c r="D450" s="178">
        <v>94.8</v>
      </c>
      <c r="E450" s="178">
        <v>87.12</v>
      </c>
      <c r="F450" s="182">
        <v>90.4</v>
      </c>
    </row>
    <row r="451" spans="1:6" hidden="1" x14ac:dyDescent="0.35">
      <c r="A451" s="183" t="s">
        <v>576</v>
      </c>
      <c r="B451" s="184">
        <v>7305</v>
      </c>
      <c r="C451" s="185">
        <v>96.79</v>
      </c>
      <c r="D451" s="185">
        <v>94.8</v>
      </c>
      <c r="E451" s="185">
        <v>87.12</v>
      </c>
      <c r="F451" s="186">
        <v>90.4</v>
      </c>
    </row>
    <row r="452" spans="1:6" ht="26" hidden="1" x14ac:dyDescent="0.35">
      <c r="A452" s="180" t="s">
        <v>577</v>
      </c>
      <c r="B452" s="181">
        <v>7350</v>
      </c>
      <c r="C452" s="178">
        <v>99.44</v>
      </c>
      <c r="D452" s="178">
        <v>99.24</v>
      </c>
      <c r="E452" s="178">
        <v>98.55</v>
      </c>
      <c r="F452" s="182">
        <v>99.64</v>
      </c>
    </row>
    <row r="453" spans="1:6" hidden="1" x14ac:dyDescent="0.35">
      <c r="A453" s="183" t="s">
        <v>578</v>
      </c>
      <c r="B453" s="184">
        <v>7354</v>
      </c>
      <c r="C453" s="185">
        <v>100.3</v>
      </c>
      <c r="D453" s="185">
        <v>103.92</v>
      </c>
      <c r="E453" s="185">
        <v>101.23</v>
      </c>
      <c r="F453" s="186">
        <v>100.63</v>
      </c>
    </row>
    <row r="454" spans="1:6" hidden="1" x14ac:dyDescent="0.35">
      <c r="A454" s="183" t="s">
        <v>579</v>
      </c>
      <c r="B454" s="184">
        <v>7353</v>
      </c>
      <c r="C454" s="185">
        <v>98.75</v>
      </c>
      <c r="D454" s="185">
        <v>95.72</v>
      </c>
      <c r="E454" s="185">
        <v>96.46</v>
      </c>
      <c r="F454" s="186">
        <v>98.86</v>
      </c>
    </row>
    <row r="455" spans="1:6" hidden="1" x14ac:dyDescent="0.35">
      <c r="A455" s="180" t="s">
        <v>580</v>
      </c>
      <c r="B455" s="181">
        <v>7400</v>
      </c>
      <c r="C455" s="178">
        <v>100.21</v>
      </c>
      <c r="D455" s="178">
        <v>101.81</v>
      </c>
      <c r="E455" s="178">
        <v>104</v>
      </c>
      <c r="F455" s="182">
        <v>104.73</v>
      </c>
    </row>
    <row r="456" spans="1:6" hidden="1" x14ac:dyDescent="0.35">
      <c r="A456" s="180" t="s">
        <v>581</v>
      </c>
      <c r="B456" s="181">
        <v>7420</v>
      </c>
      <c r="C456" s="178">
        <v>99.94</v>
      </c>
      <c r="D456" s="178">
        <v>99.23</v>
      </c>
      <c r="E456" s="178">
        <v>103.71</v>
      </c>
      <c r="F456" s="182">
        <v>105.24</v>
      </c>
    </row>
    <row r="457" spans="1:6" hidden="1" x14ac:dyDescent="0.35">
      <c r="A457" s="183" t="s">
        <v>582</v>
      </c>
      <c r="B457" s="184">
        <v>7418</v>
      </c>
      <c r="C457" s="185">
        <v>99.88</v>
      </c>
      <c r="D457" s="185">
        <v>99.71</v>
      </c>
      <c r="E457" s="185">
        <v>104.24</v>
      </c>
      <c r="F457" s="186">
        <v>105.52</v>
      </c>
    </row>
    <row r="458" spans="1:6" ht="25" hidden="1" x14ac:dyDescent="0.35">
      <c r="A458" s="183" t="s">
        <v>583</v>
      </c>
      <c r="B458" s="184">
        <v>7403</v>
      </c>
      <c r="C458" s="185">
        <v>100.09</v>
      </c>
      <c r="D458" s="185">
        <v>98.03</v>
      </c>
      <c r="E458" s="185">
        <v>102.42</v>
      </c>
      <c r="F458" s="186">
        <v>104.69</v>
      </c>
    </row>
    <row r="459" spans="1:6" hidden="1" x14ac:dyDescent="0.35">
      <c r="A459" s="183" t="s">
        <v>584</v>
      </c>
      <c r="B459" s="184">
        <v>7407</v>
      </c>
      <c r="C459" s="185">
        <v>100.07</v>
      </c>
      <c r="D459" s="185">
        <v>100.95</v>
      </c>
      <c r="E459" s="185">
        <v>100.24</v>
      </c>
      <c r="F459" s="186">
        <v>105.32</v>
      </c>
    </row>
    <row r="460" spans="1:6" hidden="1" x14ac:dyDescent="0.35">
      <c r="A460" s="183" t="s">
        <v>585</v>
      </c>
      <c r="B460" s="184">
        <v>7429</v>
      </c>
      <c r="C460" s="185">
        <v>100</v>
      </c>
      <c r="D460" s="185">
        <v>101.34</v>
      </c>
      <c r="E460" s="185">
        <v>103.8</v>
      </c>
      <c r="F460" s="186">
        <v>104.43</v>
      </c>
    </row>
    <row r="461" spans="1:6" hidden="1" x14ac:dyDescent="0.35">
      <c r="A461" s="183" t="s">
        <v>586</v>
      </c>
      <c r="B461" s="184">
        <v>7404</v>
      </c>
      <c r="C461" s="185">
        <v>100.32</v>
      </c>
      <c r="D461" s="185">
        <v>102.95</v>
      </c>
      <c r="E461" s="185">
        <v>103.32</v>
      </c>
      <c r="F461" s="186">
        <v>103.46</v>
      </c>
    </row>
    <row r="462" spans="1:6" hidden="1" x14ac:dyDescent="0.35">
      <c r="A462" s="183" t="s">
        <v>587</v>
      </c>
      <c r="B462" s="184">
        <v>7419</v>
      </c>
      <c r="C462" s="185">
        <v>100</v>
      </c>
      <c r="D462" s="185">
        <v>100.46</v>
      </c>
      <c r="E462" s="185">
        <v>108.63</v>
      </c>
      <c r="F462" s="186">
        <v>109.75</v>
      </c>
    </row>
    <row r="463" spans="1:6" hidden="1" x14ac:dyDescent="0.35">
      <c r="A463" s="183" t="s">
        <v>588</v>
      </c>
      <c r="B463" s="184">
        <v>7431</v>
      </c>
      <c r="C463" s="185">
        <v>100.13</v>
      </c>
      <c r="D463" s="185">
        <v>102.88</v>
      </c>
      <c r="E463" s="185">
        <v>103.9</v>
      </c>
      <c r="F463" s="186">
        <v>104.35</v>
      </c>
    </row>
    <row r="464" spans="1:6" hidden="1" x14ac:dyDescent="0.35">
      <c r="A464" s="183" t="s">
        <v>589</v>
      </c>
      <c r="B464" s="184">
        <v>7433</v>
      </c>
      <c r="C464" s="185">
        <v>100.96</v>
      </c>
      <c r="D464" s="185">
        <v>100</v>
      </c>
      <c r="E464" s="185">
        <v>101.37</v>
      </c>
      <c r="F464" s="186">
        <v>100.97</v>
      </c>
    </row>
    <row r="465" spans="1:6" hidden="1" x14ac:dyDescent="0.35">
      <c r="A465" s="183" t="s">
        <v>590</v>
      </c>
      <c r="B465" s="184">
        <v>7422</v>
      </c>
      <c r="C465" s="185">
        <v>99.52</v>
      </c>
      <c r="D465" s="185">
        <v>98.31</v>
      </c>
      <c r="E465" s="185">
        <v>98.25</v>
      </c>
      <c r="F465" s="186">
        <v>103.91</v>
      </c>
    </row>
    <row r="466" spans="1:6" hidden="1" x14ac:dyDescent="0.35">
      <c r="A466" s="183" t="s">
        <v>591</v>
      </c>
      <c r="B466" s="184">
        <v>7427</v>
      </c>
      <c r="C466" s="185">
        <v>97.99</v>
      </c>
      <c r="D466" s="185">
        <v>93.85</v>
      </c>
      <c r="E466" s="185">
        <v>96.4</v>
      </c>
      <c r="F466" s="186">
        <v>98.98</v>
      </c>
    </row>
    <row r="467" spans="1:6" hidden="1" x14ac:dyDescent="0.35">
      <c r="A467" s="183" t="s">
        <v>592</v>
      </c>
      <c r="B467" s="184">
        <v>7428</v>
      </c>
      <c r="C467" s="185">
        <v>103.27</v>
      </c>
      <c r="D467" s="185">
        <v>105.05</v>
      </c>
      <c r="E467" s="185">
        <v>105.2</v>
      </c>
      <c r="F467" s="186">
        <v>102.88</v>
      </c>
    </row>
    <row r="468" spans="1:6" hidden="1" x14ac:dyDescent="0.35">
      <c r="A468" s="183" t="s">
        <v>593</v>
      </c>
      <c r="B468" s="184">
        <v>7411</v>
      </c>
      <c r="C468" s="185">
        <v>100.09</v>
      </c>
      <c r="D468" s="185">
        <v>101.09</v>
      </c>
      <c r="E468" s="185">
        <v>101.48</v>
      </c>
      <c r="F468" s="186">
        <v>101.98</v>
      </c>
    </row>
    <row r="469" spans="1:6" ht="25" hidden="1" x14ac:dyDescent="0.35">
      <c r="A469" s="183" t="s">
        <v>594</v>
      </c>
      <c r="B469" s="184">
        <v>7426</v>
      </c>
      <c r="C469" s="185">
        <v>100</v>
      </c>
      <c r="D469" s="185">
        <v>103.15</v>
      </c>
      <c r="E469" s="185">
        <v>103.93</v>
      </c>
      <c r="F469" s="186">
        <v>105.07</v>
      </c>
    </row>
    <row r="470" spans="1:6" hidden="1" x14ac:dyDescent="0.35">
      <c r="A470" s="183" t="s">
        <v>595</v>
      </c>
      <c r="B470" s="184">
        <v>7415</v>
      </c>
      <c r="C470" s="185">
        <v>101.26</v>
      </c>
      <c r="D470" s="185">
        <v>101.8</v>
      </c>
      <c r="E470" s="185">
        <v>107.61</v>
      </c>
      <c r="F470" s="186">
        <v>108.57</v>
      </c>
    </row>
    <row r="471" spans="1:6" hidden="1" x14ac:dyDescent="0.35">
      <c r="A471" s="183" t="s">
        <v>596</v>
      </c>
      <c r="B471" s="184">
        <v>7425</v>
      </c>
      <c r="C471" s="185">
        <v>100.81</v>
      </c>
      <c r="D471" s="185">
        <v>101.59</v>
      </c>
      <c r="E471" s="185">
        <v>102.17</v>
      </c>
      <c r="F471" s="186">
        <v>102.33</v>
      </c>
    </row>
    <row r="472" spans="1:6" hidden="1" x14ac:dyDescent="0.35">
      <c r="A472" s="183" t="s">
        <v>597</v>
      </c>
      <c r="B472" s="184">
        <v>7432</v>
      </c>
      <c r="C472" s="185">
        <v>97.88</v>
      </c>
      <c r="D472" s="185">
        <v>103.25</v>
      </c>
      <c r="E472" s="185">
        <v>108.78</v>
      </c>
      <c r="F472" s="186">
        <v>110.53</v>
      </c>
    </row>
    <row r="473" spans="1:6" hidden="1" x14ac:dyDescent="0.35">
      <c r="A473" s="180" t="s">
        <v>598</v>
      </c>
      <c r="B473" s="181">
        <v>7500</v>
      </c>
      <c r="C473" s="178">
        <v>100.9</v>
      </c>
      <c r="D473" s="178">
        <v>108.63</v>
      </c>
      <c r="E473" s="178">
        <v>120.6</v>
      </c>
      <c r="F473" s="182">
        <v>118.39</v>
      </c>
    </row>
    <row r="474" spans="1:6" hidden="1" x14ac:dyDescent="0.35">
      <c r="A474" s="183" t="s">
        <v>599</v>
      </c>
      <c r="B474" s="184">
        <v>7503</v>
      </c>
      <c r="C474" s="185">
        <v>100.9</v>
      </c>
      <c r="D474" s="185">
        <v>108.63</v>
      </c>
      <c r="E474" s="185">
        <v>120.6</v>
      </c>
      <c r="F474" s="186">
        <v>118.39</v>
      </c>
    </row>
    <row r="475" spans="1:6" hidden="1" x14ac:dyDescent="0.35">
      <c r="A475" s="180" t="s">
        <v>600</v>
      </c>
      <c r="B475" s="181">
        <v>7700</v>
      </c>
      <c r="C475" s="178">
        <v>100.33</v>
      </c>
      <c r="D475" s="178">
        <v>101.42</v>
      </c>
      <c r="E475" s="178">
        <v>99.36</v>
      </c>
      <c r="F475" s="182">
        <v>98.61</v>
      </c>
    </row>
    <row r="476" spans="1:6" hidden="1" x14ac:dyDescent="0.35">
      <c r="A476" s="183" t="s">
        <v>601</v>
      </c>
      <c r="B476" s="184">
        <v>7703</v>
      </c>
      <c r="C476" s="185">
        <v>100.25</v>
      </c>
      <c r="D476" s="185">
        <v>102.4</v>
      </c>
      <c r="E476" s="185">
        <v>104.22</v>
      </c>
      <c r="F476" s="186">
        <v>103.86</v>
      </c>
    </row>
    <row r="477" spans="1:6" ht="25" hidden="1" x14ac:dyDescent="0.35">
      <c r="A477" s="183" t="s">
        <v>602</v>
      </c>
      <c r="B477" s="184">
        <v>7708</v>
      </c>
      <c r="C477" s="185">
        <v>100.62</v>
      </c>
      <c r="D477" s="185">
        <v>102.25</v>
      </c>
      <c r="E477" s="185">
        <v>102.55</v>
      </c>
      <c r="F477" s="186">
        <v>101.98</v>
      </c>
    </row>
    <row r="478" spans="1:6" ht="25" hidden="1" x14ac:dyDescent="0.35">
      <c r="A478" s="183" t="s">
        <v>603</v>
      </c>
      <c r="B478" s="184">
        <v>7702</v>
      </c>
      <c r="C478" s="185">
        <v>100.37</v>
      </c>
      <c r="D478" s="185">
        <v>101.3</v>
      </c>
      <c r="E478" s="185">
        <v>94.95</v>
      </c>
      <c r="F478" s="186">
        <v>93.75</v>
      </c>
    </row>
    <row r="479" spans="1:6" hidden="1" x14ac:dyDescent="0.35">
      <c r="A479" s="183" t="s">
        <v>604</v>
      </c>
      <c r="B479" s="184">
        <v>7705</v>
      </c>
      <c r="C479" s="185">
        <v>100.12</v>
      </c>
      <c r="D479" s="185">
        <v>99.84</v>
      </c>
      <c r="E479" s="185">
        <v>103.34</v>
      </c>
      <c r="F479" s="186">
        <v>103.89</v>
      </c>
    </row>
    <row r="480" spans="1:6" hidden="1" x14ac:dyDescent="0.35">
      <c r="A480" s="183" t="s">
        <v>605</v>
      </c>
      <c r="B480" s="184">
        <v>7709</v>
      </c>
      <c r="C480" s="185">
        <v>96.48</v>
      </c>
      <c r="D480" s="185">
        <v>97.51</v>
      </c>
      <c r="E480" s="185">
        <v>97.44</v>
      </c>
      <c r="F480" s="186">
        <v>99.72</v>
      </c>
    </row>
    <row r="481" spans="1:6" hidden="1" x14ac:dyDescent="0.35">
      <c r="A481" s="180" t="s">
        <v>606</v>
      </c>
      <c r="B481" s="181">
        <v>42</v>
      </c>
      <c r="C481" s="178">
        <v>100.18</v>
      </c>
      <c r="D481" s="178">
        <v>100.84</v>
      </c>
      <c r="E481" s="178">
        <v>113.23</v>
      </c>
      <c r="F481" s="182">
        <v>113.56</v>
      </c>
    </row>
    <row r="482" spans="1:6" hidden="1" x14ac:dyDescent="0.35">
      <c r="A482" s="183" t="s">
        <v>607</v>
      </c>
      <c r="B482" s="184">
        <v>7805</v>
      </c>
      <c r="C482" s="185">
        <v>100</v>
      </c>
      <c r="D482" s="185">
        <v>103.3</v>
      </c>
      <c r="E482" s="185">
        <v>98.94</v>
      </c>
      <c r="F482" s="186">
        <v>97.51</v>
      </c>
    </row>
    <row r="483" spans="1:6" x14ac:dyDescent="0.35">
      <c r="A483" s="183" t="s">
        <v>608</v>
      </c>
      <c r="B483" s="184">
        <v>7804</v>
      </c>
      <c r="C483" s="188">
        <v>98.79</v>
      </c>
      <c r="D483" s="185">
        <v>100.16</v>
      </c>
      <c r="E483" s="185">
        <v>108.63</v>
      </c>
      <c r="F483" s="186">
        <v>107.94</v>
      </c>
    </row>
    <row r="484" spans="1:6" hidden="1" x14ac:dyDescent="0.35">
      <c r="A484" s="180" t="s">
        <v>609</v>
      </c>
      <c r="B484" s="181">
        <v>7800</v>
      </c>
      <c r="C484" s="178">
        <v>100.34</v>
      </c>
      <c r="D484" s="178">
        <v>100.92</v>
      </c>
      <c r="E484" s="178">
        <v>113.82</v>
      </c>
      <c r="F484" s="182">
        <v>114.26</v>
      </c>
    </row>
    <row r="485" spans="1:6" hidden="1" x14ac:dyDescent="0.35">
      <c r="A485" s="183" t="s">
        <v>610</v>
      </c>
      <c r="B485" s="184">
        <v>7802</v>
      </c>
      <c r="C485" s="185">
        <v>100.19</v>
      </c>
      <c r="D485" s="185">
        <v>100.64</v>
      </c>
      <c r="E485" s="185">
        <v>114.47</v>
      </c>
      <c r="F485" s="186">
        <v>115.17</v>
      </c>
    </row>
    <row r="486" spans="1:6" hidden="1" x14ac:dyDescent="0.35">
      <c r="A486" s="183" t="s">
        <v>611</v>
      </c>
      <c r="B486" s="184">
        <v>7803</v>
      </c>
      <c r="C486" s="185">
        <v>100.35</v>
      </c>
      <c r="D486" s="185">
        <v>100.95</v>
      </c>
      <c r="E486" s="185">
        <v>113.58</v>
      </c>
      <c r="F486" s="186">
        <v>113.96</v>
      </c>
    </row>
    <row r="487" spans="1:6" hidden="1" x14ac:dyDescent="0.35">
      <c r="A487" s="183" t="s">
        <v>612</v>
      </c>
      <c r="B487" s="184">
        <v>7806</v>
      </c>
      <c r="C487" s="185">
        <v>102.45</v>
      </c>
      <c r="D487" s="185">
        <v>104.44</v>
      </c>
      <c r="E487" s="185">
        <v>108.51</v>
      </c>
      <c r="F487" s="186">
        <v>106.37</v>
      </c>
    </row>
    <row r="488" spans="1:6" hidden="1" x14ac:dyDescent="0.35">
      <c r="A488" s="180" t="s">
        <v>613</v>
      </c>
      <c r="B488" s="181">
        <v>41</v>
      </c>
      <c r="C488" s="178">
        <v>100.72</v>
      </c>
      <c r="D488" s="178">
        <v>103.21</v>
      </c>
      <c r="E488" s="178">
        <v>109.85</v>
      </c>
      <c r="F488" s="182">
        <v>110.03</v>
      </c>
    </row>
    <row r="489" spans="1:6" hidden="1" x14ac:dyDescent="0.35">
      <c r="A489" s="183" t="s">
        <v>614</v>
      </c>
      <c r="B489" s="184">
        <v>8009</v>
      </c>
      <c r="C489" s="185">
        <v>101.13</v>
      </c>
      <c r="D489" s="185">
        <v>102.22</v>
      </c>
      <c r="E489" s="185">
        <v>105.67</v>
      </c>
      <c r="F489" s="186">
        <v>104.82</v>
      </c>
    </row>
    <row r="490" spans="1:6" ht="25" hidden="1" x14ac:dyDescent="0.35">
      <c r="A490" s="183" t="s">
        <v>615</v>
      </c>
      <c r="B490" s="184">
        <v>8013</v>
      </c>
      <c r="C490" s="185">
        <v>99.98</v>
      </c>
      <c r="D490" s="185">
        <v>103.98</v>
      </c>
      <c r="E490" s="185">
        <v>105.05</v>
      </c>
      <c r="F490" s="186">
        <v>106.01</v>
      </c>
    </row>
    <row r="491" spans="1:6" ht="25" hidden="1" x14ac:dyDescent="0.35">
      <c r="A491" s="183" t="s">
        <v>616</v>
      </c>
      <c r="B491" s="184">
        <v>8012</v>
      </c>
      <c r="C491" s="185">
        <v>100.53</v>
      </c>
      <c r="D491" s="185">
        <v>100.65</v>
      </c>
      <c r="E491" s="185">
        <v>101.74</v>
      </c>
      <c r="F491" s="186">
        <v>102.11</v>
      </c>
    </row>
    <row r="492" spans="1:6" hidden="1" x14ac:dyDescent="0.35">
      <c r="A492" s="183" t="s">
        <v>617</v>
      </c>
      <c r="B492" s="184">
        <v>8014</v>
      </c>
      <c r="C492" s="185">
        <v>99.38</v>
      </c>
      <c r="D492" s="185">
        <v>100.18</v>
      </c>
      <c r="E492" s="185">
        <v>103.91</v>
      </c>
      <c r="F492" s="186">
        <v>103.3</v>
      </c>
    </row>
    <row r="493" spans="1:6" hidden="1" x14ac:dyDescent="0.35">
      <c r="A493" s="183" t="s">
        <v>618</v>
      </c>
      <c r="B493" s="184">
        <v>8006</v>
      </c>
      <c r="C493" s="185">
        <v>99.55</v>
      </c>
      <c r="D493" s="185">
        <v>100.96</v>
      </c>
      <c r="E493" s="185">
        <v>100.72</v>
      </c>
      <c r="F493" s="186">
        <v>100.47</v>
      </c>
    </row>
    <row r="494" spans="1:6" hidden="1" x14ac:dyDescent="0.35">
      <c r="A494" s="183" t="s">
        <v>619</v>
      </c>
      <c r="B494" s="184">
        <v>8007</v>
      </c>
      <c r="C494" s="185">
        <v>100.63</v>
      </c>
      <c r="D494" s="185">
        <v>103.05</v>
      </c>
      <c r="E494" s="185">
        <v>109.55</v>
      </c>
      <c r="F494" s="186">
        <v>107.73</v>
      </c>
    </row>
    <row r="495" spans="1:6" hidden="1" x14ac:dyDescent="0.35">
      <c r="A495" s="183" t="s">
        <v>620</v>
      </c>
      <c r="B495" s="184">
        <v>8016</v>
      </c>
      <c r="C495" s="185">
        <v>101.16</v>
      </c>
      <c r="D495" s="185">
        <v>105.15</v>
      </c>
      <c r="E495" s="185">
        <v>117.84</v>
      </c>
      <c r="F495" s="186">
        <v>119.42</v>
      </c>
    </row>
    <row r="496" spans="1:6" ht="25" hidden="1" x14ac:dyDescent="0.35">
      <c r="A496" s="183" t="s">
        <v>621</v>
      </c>
      <c r="B496" s="184">
        <v>8017</v>
      </c>
      <c r="C496" s="185">
        <v>99.88</v>
      </c>
      <c r="D496" s="185">
        <v>99.04</v>
      </c>
      <c r="E496" s="185">
        <v>107.9</v>
      </c>
      <c r="F496" s="186">
        <v>107.88</v>
      </c>
    </row>
    <row r="497" spans="1:6" hidden="1" x14ac:dyDescent="0.35">
      <c r="A497" s="180" t="s">
        <v>622</v>
      </c>
      <c r="B497" s="181">
        <v>7900</v>
      </c>
      <c r="C497" s="178">
        <v>100.69</v>
      </c>
      <c r="D497" s="178">
        <v>103.32</v>
      </c>
      <c r="E497" s="178">
        <v>110.18</v>
      </c>
      <c r="F497" s="182">
        <v>110.56</v>
      </c>
    </row>
    <row r="498" spans="1:6" hidden="1" x14ac:dyDescent="0.35">
      <c r="A498" s="180" t="s">
        <v>623</v>
      </c>
      <c r="B498" s="187" t="s">
        <v>624</v>
      </c>
      <c r="C498" s="178">
        <v>100.5</v>
      </c>
      <c r="D498" s="178">
        <v>102.01</v>
      </c>
      <c r="E498" s="178">
        <v>106.66</v>
      </c>
      <c r="F498" s="182">
        <v>106.94</v>
      </c>
    </row>
    <row r="499" spans="1:6" hidden="1" x14ac:dyDescent="0.35">
      <c r="A499" s="183" t="s">
        <v>625</v>
      </c>
      <c r="B499" s="184">
        <v>7921</v>
      </c>
      <c r="C499" s="185">
        <v>102.46</v>
      </c>
      <c r="D499" s="185">
        <v>106.64</v>
      </c>
      <c r="E499" s="185">
        <v>108.46</v>
      </c>
      <c r="F499" s="186">
        <v>108.05</v>
      </c>
    </row>
    <row r="500" spans="1:6" hidden="1" x14ac:dyDescent="0.35">
      <c r="A500" s="183" t="s">
        <v>626</v>
      </c>
      <c r="B500" s="184">
        <v>7951</v>
      </c>
      <c r="C500" s="185">
        <v>99.83</v>
      </c>
      <c r="D500" s="185">
        <v>99.92</v>
      </c>
      <c r="E500" s="185">
        <v>101.86</v>
      </c>
      <c r="F500" s="186">
        <v>102.38</v>
      </c>
    </row>
    <row r="501" spans="1:6" hidden="1" x14ac:dyDescent="0.35">
      <c r="A501" s="183" t="s">
        <v>627</v>
      </c>
      <c r="B501" s="184">
        <v>7922</v>
      </c>
      <c r="C501" s="185">
        <v>100.86</v>
      </c>
      <c r="D501" s="185">
        <v>101.88</v>
      </c>
      <c r="E501" s="185">
        <v>104.53</v>
      </c>
      <c r="F501" s="186">
        <v>105.96</v>
      </c>
    </row>
    <row r="502" spans="1:6" hidden="1" x14ac:dyDescent="0.35">
      <c r="A502" s="183" t="s">
        <v>628</v>
      </c>
      <c r="B502" s="184">
        <v>8057</v>
      </c>
      <c r="C502" s="185">
        <v>101.27</v>
      </c>
      <c r="D502" s="185">
        <v>100.39</v>
      </c>
      <c r="E502" s="185">
        <v>100.03</v>
      </c>
      <c r="F502" s="186">
        <v>103.01</v>
      </c>
    </row>
    <row r="503" spans="1:6" hidden="1" x14ac:dyDescent="0.35">
      <c r="A503" s="183" t="s">
        <v>629</v>
      </c>
      <c r="B503" s="184">
        <v>8058</v>
      </c>
      <c r="C503" s="185">
        <v>99.82</v>
      </c>
      <c r="D503" s="185">
        <v>100.69</v>
      </c>
      <c r="E503" s="185">
        <v>101.45</v>
      </c>
      <c r="F503" s="186">
        <v>101.71</v>
      </c>
    </row>
    <row r="504" spans="1:6" hidden="1" x14ac:dyDescent="0.35">
      <c r="A504" s="183" t="s">
        <v>630</v>
      </c>
      <c r="B504" s="184">
        <v>7986</v>
      </c>
      <c r="C504" s="185">
        <v>100.71</v>
      </c>
      <c r="D504" s="185">
        <v>99.31</v>
      </c>
      <c r="E504" s="185">
        <v>100.64</v>
      </c>
      <c r="F504" s="186">
        <v>102.02</v>
      </c>
    </row>
    <row r="505" spans="1:6" hidden="1" x14ac:dyDescent="0.35">
      <c r="A505" s="183" t="s">
        <v>631</v>
      </c>
      <c r="B505" s="184">
        <v>7929</v>
      </c>
      <c r="C505" s="185">
        <v>100.26</v>
      </c>
      <c r="D505" s="185">
        <v>100.67</v>
      </c>
      <c r="E505" s="185">
        <v>104.06</v>
      </c>
      <c r="F505" s="186">
        <v>105.55</v>
      </c>
    </row>
    <row r="506" spans="1:6" hidden="1" x14ac:dyDescent="0.35">
      <c r="A506" s="183" t="s">
        <v>632</v>
      </c>
      <c r="B506" s="184">
        <v>7962</v>
      </c>
      <c r="C506" s="185">
        <v>100.89</v>
      </c>
      <c r="D506" s="185">
        <v>101.55</v>
      </c>
      <c r="E506" s="185">
        <v>105.32</v>
      </c>
      <c r="F506" s="186">
        <v>105.04</v>
      </c>
    </row>
    <row r="507" spans="1:6" hidden="1" x14ac:dyDescent="0.35">
      <c r="A507" s="183" t="s">
        <v>633</v>
      </c>
      <c r="B507" s="184">
        <v>7954</v>
      </c>
      <c r="C507" s="185">
        <v>99.57</v>
      </c>
      <c r="D507" s="185">
        <v>99.94</v>
      </c>
      <c r="E507" s="185">
        <v>98.82</v>
      </c>
      <c r="F507" s="186">
        <v>99.32</v>
      </c>
    </row>
    <row r="508" spans="1:6" hidden="1" x14ac:dyDescent="0.35">
      <c r="A508" s="183" t="s">
        <v>634</v>
      </c>
      <c r="B508" s="184">
        <v>7916</v>
      </c>
      <c r="C508" s="185">
        <v>99.12</v>
      </c>
      <c r="D508" s="185">
        <v>98.87</v>
      </c>
      <c r="E508" s="185">
        <v>103.78</v>
      </c>
      <c r="F508" s="186">
        <v>105.53</v>
      </c>
    </row>
    <row r="509" spans="1:6" hidden="1" x14ac:dyDescent="0.35">
      <c r="A509" s="183" t="s">
        <v>635</v>
      </c>
      <c r="B509" s="184">
        <v>7933</v>
      </c>
      <c r="C509" s="185">
        <v>100.68</v>
      </c>
      <c r="D509" s="185">
        <v>101.46</v>
      </c>
      <c r="E509" s="185">
        <v>100.16</v>
      </c>
      <c r="F509" s="186">
        <v>100.22</v>
      </c>
    </row>
    <row r="510" spans="1:6" ht="25" hidden="1" x14ac:dyDescent="0.35">
      <c r="A510" s="183" t="s">
        <v>636</v>
      </c>
      <c r="B510" s="184">
        <v>7943</v>
      </c>
      <c r="C510" s="185">
        <v>99.94</v>
      </c>
      <c r="D510" s="185">
        <v>96.87</v>
      </c>
      <c r="E510" s="185">
        <v>96.55</v>
      </c>
      <c r="F510" s="186">
        <v>99.99</v>
      </c>
    </row>
    <row r="511" spans="1:6" hidden="1" x14ac:dyDescent="0.35">
      <c r="A511" s="183" t="s">
        <v>637</v>
      </c>
      <c r="B511" s="184">
        <v>7959</v>
      </c>
      <c r="C511" s="185">
        <v>100.71</v>
      </c>
      <c r="D511" s="185">
        <v>101.21</v>
      </c>
      <c r="E511" s="185"/>
      <c r="F511" s="186"/>
    </row>
    <row r="512" spans="1:6" hidden="1" x14ac:dyDescent="0.35">
      <c r="A512" s="183" t="s">
        <v>638</v>
      </c>
      <c r="B512" s="184">
        <v>8059</v>
      </c>
      <c r="C512" s="185">
        <v>100.22</v>
      </c>
      <c r="D512" s="185">
        <v>104.33</v>
      </c>
      <c r="E512" s="185">
        <v>107</v>
      </c>
      <c r="F512" s="186">
        <v>108.3</v>
      </c>
    </row>
    <row r="513" spans="1:6" hidden="1" x14ac:dyDescent="0.35">
      <c r="A513" s="183" t="s">
        <v>639</v>
      </c>
      <c r="B513" s="184">
        <v>7941</v>
      </c>
      <c r="C513" s="185">
        <v>102.18</v>
      </c>
      <c r="D513" s="185">
        <v>107.76</v>
      </c>
      <c r="E513" s="185">
        <v>118.66</v>
      </c>
      <c r="F513" s="186">
        <v>117.42</v>
      </c>
    </row>
    <row r="514" spans="1:6" hidden="1" x14ac:dyDescent="0.35">
      <c r="A514" s="183" t="s">
        <v>640</v>
      </c>
      <c r="B514" s="184">
        <v>7946</v>
      </c>
      <c r="C514" s="185">
        <v>99.77</v>
      </c>
      <c r="D514" s="185">
        <v>98.83</v>
      </c>
      <c r="E514" s="185">
        <v>108.26</v>
      </c>
      <c r="F514" s="186">
        <v>109.41</v>
      </c>
    </row>
    <row r="515" spans="1:6" hidden="1" x14ac:dyDescent="0.35">
      <c r="A515" s="183" t="s">
        <v>641</v>
      </c>
      <c r="B515" s="184">
        <v>7997</v>
      </c>
      <c r="C515" s="185">
        <v>99.54</v>
      </c>
      <c r="D515" s="185">
        <v>100.71</v>
      </c>
      <c r="E515" s="185">
        <v>108.39</v>
      </c>
      <c r="F515" s="186">
        <v>112.54</v>
      </c>
    </row>
    <row r="516" spans="1:6" hidden="1" x14ac:dyDescent="0.35">
      <c r="A516" s="183" t="s">
        <v>642</v>
      </c>
      <c r="B516" s="184">
        <v>8040</v>
      </c>
      <c r="C516" s="185">
        <v>104.17</v>
      </c>
      <c r="D516" s="185">
        <v>109.23</v>
      </c>
      <c r="E516" s="185">
        <v>113.02</v>
      </c>
      <c r="F516" s="186">
        <v>108.18</v>
      </c>
    </row>
    <row r="517" spans="1:6" hidden="1" x14ac:dyDescent="0.35">
      <c r="A517" s="183" t="s">
        <v>643</v>
      </c>
      <c r="B517" s="184">
        <v>8038</v>
      </c>
      <c r="C517" s="185">
        <v>100.21</v>
      </c>
      <c r="D517" s="185">
        <v>103.8</v>
      </c>
      <c r="E517" s="185">
        <v>106.34</v>
      </c>
      <c r="F517" s="186">
        <v>105.39</v>
      </c>
    </row>
    <row r="518" spans="1:6" hidden="1" x14ac:dyDescent="0.35">
      <c r="A518" s="183" t="s">
        <v>644</v>
      </c>
      <c r="B518" s="184">
        <v>7947</v>
      </c>
      <c r="C518" s="185">
        <v>101.27</v>
      </c>
      <c r="D518" s="185">
        <v>102.76</v>
      </c>
      <c r="E518" s="185">
        <v>107.9</v>
      </c>
      <c r="F518" s="186">
        <v>106.9</v>
      </c>
    </row>
    <row r="519" spans="1:6" hidden="1" x14ac:dyDescent="0.35">
      <c r="A519" s="183" t="s">
        <v>645</v>
      </c>
      <c r="B519" s="184">
        <v>7974</v>
      </c>
      <c r="C519" s="185">
        <v>99.69</v>
      </c>
      <c r="D519" s="185">
        <v>103.21</v>
      </c>
      <c r="E519" s="185">
        <v>109.34</v>
      </c>
      <c r="F519" s="186">
        <v>106.79</v>
      </c>
    </row>
    <row r="520" spans="1:6" hidden="1" x14ac:dyDescent="0.35">
      <c r="A520" s="183" t="s">
        <v>646</v>
      </c>
      <c r="B520" s="184">
        <v>8055</v>
      </c>
      <c r="C520" s="185">
        <v>99.58</v>
      </c>
      <c r="D520" s="185">
        <v>106.94</v>
      </c>
      <c r="E520" s="185">
        <v>123.89</v>
      </c>
      <c r="F520" s="186">
        <v>123.16</v>
      </c>
    </row>
    <row r="521" spans="1:6" hidden="1" x14ac:dyDescent="0.35">
      <c r="A521" s="183" t="s">
        <v>647</v>
      </c>
      <c r="B521" s="184">
        <v>8056</v>
      </c>
      <c r="C521" s="185">
        <v>102.1</v>
      </c>
      <c r="D521" s="185">
        <v>101.76</v>
      </c>
      <c r="E521" s="185">
        <v>108.14</v>
      </c>
      <c r="F521" s="186">
        <v>107.4</v>
      </c>
    </row>
    <row r="522" spans="1:6" hidden="1" x14ac:dyDescent="0.35">
      <c r="A522" s="183" t="s">
        <v>648</v>
      </c>
      <c r="B522" s="184">
        <v>7950</v>
      </c>
      <c r="C522" s="185">
        <v>99.87</v>
      </c>
      <c r="D522" s="185">
        <v>103.56</v>
      </c>
      <c r="E522" s="185">
        <v>117.43</v>
      </c>
      <c r="F522" s="186">
        <v>112.98</v>
      </c>
    </row>
    <row r="523" spans="1:6" ht="25" hidden="1" x14ac:dyDescent="0.35">
      <c r="A523" s="183" t="s">
        <v>649</v>
      </c>
      <c r="B523" s="184">
        <v>8041</v>
      </c>
      <c r="C523" s="185">
        <v>100.59</v>
      </c>
      <c r="D523" s="185">
        <v>104.67</v>
      </c>
      <c r="E523" s="185">
        <v>118.25</v>
      </c>
      <c r="F523" s="186">
        <v>117.73</v>
      </c>
    </row>
    <row r="524" spans="1:6" hidden="1" x14ac:dyDescent="0.35">
      <c r="A524" s="183" t="s">
        <v>650</v>
      </c>
      <c r="B524" s="184">
        <v>8050</v>
      </c>
      <c r="C524" s="185">
        <v>100.62</v>
      </c>
      <c r="D524" s="185">
        <v>102.92</v>
      </c>
      <c r="E524" s="185"/>
      <c r="F524" s="186"/>
    </row>
    <row r="525" spans="1:6" hidden="1" x14ac:dyDescent="0.35">
      <c r="A525" s="183" t="s">
        <v>651</v>
      </c>
      <c r="B525" s="184">
        <v>7938</v>
      </c>
      <c r="C525" s="185">
        <v>98.85</v>
      </c>
      <c r="D525" s="185">
        <v>98.7</v>
      </c>
      <c r="E525" s="185"/>
      <c r="F525" s="186"/>
    </row>
    <row r="526" spans="1:6" hidden="1" x14ac:dyDescent="0.35">
      <c r="A526" s="183" t="s">
        <v>652</v>
      </c>
      <c r="B526" s="184">
        <v>8051</v>
      </c>
      <c r="C526" s="185">
        <v>99.96</v>
      </c>
      <c r="D526" s="185">
        <v>100.74</v>
      </c>
      <c r="E526" s="185"/>
      <c r="F526" s="186"/>
    </row>
    <row r="527" spans="1:6" hidden="1" x14ac:dyDescent="0.35">
      <c r="A527" s="180" t="s">
        <v>653</v>
      </c>
      <c r="B527" s="187" t="s">
        <v>654</v>
      </c>
      <c r="C527" s="178">
        <v>100.89</v>
      </c>
      <c r="D527" s="178">
        <v>104.72</v>
      </c>
      <c r="E527" s="178">
        <v>113.59</v>
      </c>
      <c r="F527" s="182">
        <v>113.98</v>
      </c>
    </row>
    <row r="528" spans="1:6" hidden="1" x14ac:dyDescent="0.35">
      <c r="A528" s="183" t="s">
        <v>655</v>
      </c>
      <c r="B528" s="184">
        <v>7927</v>
      </c>
      <c r="C528" s="185">
        <v>102.29</v>
      </c>
      <c r="D528" s="185">
        <v>110.16</v>
      </c>
      <c r="E528" s="185">
        <v>115.44</v>
      </c>
      <c r="F528" s="186">
        <v>116.92</v>
      </c>
    </row>
    <row r="529" spans="1:6" hidden="1" x14ac:dyDescent="0.35">
      <c r="A529" s="183" t="s">
        <v>656</v>
      </c>
      <c r="B529" s="184">
        <v>7953</v>
      </c>
      <c r="C529" s="185">
        <v>100.09</v>
      </c>
      <c r="D529" s="185">
        <v>104.89</v>
      </c>
      <c r="E529" s="185">
        <v>119.21</v>
      </c>
      <c r="F529" s="186">
        <v>121.22</v>
      </c>
    </row>
    <row r="530" spans="1:6" hidden="1" x14ac:dyDescent="0.35">
      <c r="A530" s="183" t="s">
        <v>657</v>
      </c>
      <c r="B530" s="184">
        <v>8046</v>
      </c>
      <c r="C530" s="185">
        <v>102.06</v>
      </c>
      <c r="D530" s="185">
        <v>105.26</v>
      </c>
      <c r="E530" s="185">
        <v>111</v>
      </c>
      <c r="F530" s="186">
        <v>109.72</v>
      </c>
    </row>
    <row r="531" spans="1:6" hidden="1" x14ac:dyDescent="0.35">
      <c r="A531" s="183" t="s">
        <v>658</v>
      </c>
      <c r="B531" s="184">
        <v>8047</v>
      </c>
      <c r="C531" s="185">
        <v>99.75</v>
      </c>
      <c r="D531" s="185">
        <v>101.86</v>
      </c>
      <c r="E531" s="185">
        <v>107.09</v>
      </c>
      <c r="F531" s="186">
        <v>108.54</v>
      </c>
    </row>
    <row r="532" spans="1:6" hidden="1" x14ac:dyDescent="0.35">
      <c r="A532" s="183" t="s">
        <v>659</v>
      </c>
      <c r="B532" s="184">
        <v>8042</v>
      </c>
      <c r="C532" s="185">
        <v>99.62</v>
      </c>
      <c r="D532" s="185">
        <v>102.01</v>
      </c>
      <c r="E532" s="185">
        <v>104.54</v>
      </c>
      <c r="F532" s="186">
        <v>105.13</v>
      </c>
    </row>
    <row r="533" spans="1:6" hidden="1" x14ac:dyDescent="0.35">
      <c r="A533" s="183" t="s">
        <v>660</v>
      </c>
      <c r="B533" s="184">
        <v>8054</v>
      </c>
      <c r="C533" s="185">
        <v>101.44</v>
      </c>
      <c r="D533" s="185">
        <v>106.45</v>
      </c>
      <c r="E533" s="185"/>
      <c r="F533" s="186"/>
    </row>
    <row r="534" spans="1:6" hidden="1" x14ac:dyDescent="0.35">
      <c r="A534" s="183" t="s">
        <v>661</v>
      </c>
      <c r="B534" s="184">
        <v>7990</v>
      </c>
      <c r="C534" s="185">
        <v>100.88</v>
      </c>
      <c r="D534" s="185">
        <v>101.74</v>
      </c>
      <c r="E534" s="185">
        <v>107.29</v>
      </c>
      <c r="F534" s="186">
        <v>107.26</v>
      </c>
    </row>
    <row r="535" spans="1:6" hidden="1" x14ac:dyDescent="0.35">
      <c r="A535" s="183" t="s">
        <v>662</v>
      </c>
      <c r="B535" s="184">
        <v>8060</v>
      </c>
      <c r="C535" s="185">
        <v>102.2</v>
      </c>
      <c r="D535" s="185">
        <v>103.3</v>
      </c>
      <c r="E535" s="185">
        <v>117.22</v>
      </c>
      <c r="F535" s="186">
        <v>116.57</v>
      </c>
    </row>
    <row r="536" spans="1:6" hidden="1" x14ac:dyDescent="0.35">
      <c r="A536" s="183" t="s">
        <v>663</v>
      </c>
      <c r="B536" s="184">
        <v>7967</v>
      </c>
      <c r="C536" s="185">
        <v>100.14</v>
      </c>
      <c r="D536" s="185">
        <v>104.72</v>
      </c>
      <c r="E536" s="185">
        <v>114.89</v>
      </c>
      <c r="F536" s="186">
        <v>113.23</v>
      </c>
    </row>
    <row r="537" spans="1:6" hidden="1" x14ac:dyDescent="0.35">
      <c r="A537" s="183" t="s">
        <v>664</v>
      </c>
      <c r="B537" s="184">
        <v>8033</v>
      </c>
      <c r="C537" s="185">
        <v>101.03</v>
      </c>
      <c r="D537" s="185">
        <v>105.23</v>
      </c>
      <c r="E537" s="185">
        <v>116.64</v>
      </c>
      <c r="F537" s="186">
        <v>116.46</v>
      </c>
    </row>
    <row r="538" spans="1:6" hidden="1" x14ac:dyDescent="0.35">
      <c r="A538" s="183" t="s">
        <v>665</v>
      </c>
      <c r="B538" s="184">
        <v>7924</v>
      </c>
      <c r="C538" s="185">
        <v>101.56</v>
      </c>
      <c r="D538" s="185">
        <v>105.08</v>
      </c>
      <c r="E538" s="185">
        <v>111.55</v>
      </c>
      <c r="F538" s="186">
        <v>112.5</v>
      </c>
    </row>
    <row r="539" spans="1:6" hidden="1" x14ac:dyDescent="0.35">
      <c r="A539" s="183" t="s">
        <v>666</v>
      </c>
      <c r="B539" s="184">
        <v>8023</v>
      </c>
      <c r="C539" s="185">
        <v>99.6</v>
      </c>
      <c r="D539" s="185">
        <v>105.05</v>
      </c>
      <c r="E539" s="185">
        <v>109.3</v>
      </c>
      <c r="F539" s="186">
        <v>109.88</v>
      </c>
    </row>
    <row r="540" spans="1:6" hidden="1" x14ac:dyDescent="0.35">
      <c r="A540" s="183" t="s">
        <v>667</v>
      </c>
      <c r="B540" s="184">
        <v>7994</v>
      </c>
      <c r="C540" s="185">
        <v>100.36</v>
      </c>
      <c r="D540" s="185">
        <v>110.57</v>
      </c>
      <c r="E540" s="185">
        <v>125.04</v>
      </c>
      <c r="F540" s="186">
        <v>122.76</v>
      </c>
    </row>
    <row r="541" spans="1:6" hidden="1" x14ac:dyDescent="0.35">
      <c r="A541" s="183" t="s">
        <v>668</v>
      </c>
      <c r="B541" s="184">
        <v>7980</v>
      </c>
      <c r="C541" s="185">
        <v>100.26</v>
      </c>
      <c r="D541" s="185">
        <v>102.27</v>
      </c>
      <c r="E541" s="185">
        <v>119.07</v>
      </c>
      <c r="F541" s="186">
        <v>120.1</v>
      </c>
    </row>
    <row r="542" spans="1:6" hidden="1" x14ac:dyDescent="0.35">
      <c r="A542" s="183" t="s">
        <v>669</v>
      </c>
      <c r="B542" s="184">
        <v>7926</v>
      </c>
      <c r="C542" s="185">
        <v>100.07</v>
      </c>
      <c r="D542" s="185">
        <v>98.91</v>
      </c>
      <c r="E542" s="185">
        <v>107.91</v>
      </c>
      <c r="F542" s="186">
        <v>108.63</v>
      </c>
    </row>
    <row r="543" spans="1:6" hidden="1" x14ac:dyDescent="0.35">
      <c r="A543" s="183" t="s">
        <v>670</v>
      </c>
      <c r="B543" s="184">
        <v>8052</v>
      </c>
      <c r="C543" s="185">
        <v>100.63</v>
      </c>
      <c r="D543" s="185">
        <v>102.07</v>
      </c>
      <c r="E543" s="185"/>
      <c r="F543" s="186"/>
    </row>
    <row r="544" spans="1:6" hidden="1" x14ac:dyDescent="0.35">
      <c r="A544" s="183" t="s">
        <v>671</v>
      </c>
      <c r="B544" s="184">
        <v>7976</v>
      </c>
      <c r="C544" s="185">
        <v>102.01</v>
      </c>
      <c r="D544" s="185">
        <v>110.27</v>
      </c>
      <c r="E544" s="185">
        <v>121.43</v>
      </c>
      <c r="F544" s="186">
        <v>122.73</v>
      </c>
    </row>
    <row r="545" spans="1:6" hidden="1" x14ac:dyDescent="0.35">
      <c r="A545" s="183" t="s">
        <v>672</v>
      </c>
      <c r="B545" s="184">
        <v>7992</v>
      </c>
      <c r="C545" s="185">
        <v>100.94</v>
      </c>
      <c r="D545" s="185">
        <v>104.29</v>
      </c>
      <c r="E545" s="185">
        <v>105.16</v>
      </c>
      <c r="F545" s="186">
        <v>107.97</v>
      </c>
    </row>
    <row r="546" spans="1:6" hidden="1" x14ac:dyDescent="0.35">
      <c r="A546" s="183" t="s">
        <v>673</v>
      </c>
      <c r="B546" s="184">
        <v>8031</v>
      </c>
      <c r="C546" s="185">
        <v>100.53</v>
      </c>
      <c r="D546" s="185">
        <v>102.62</v>
      </c>
      <c r="E546" s="185">
        <v>110.33</v>
      </c>
      <c r="F546" s="186">
        <v>114.48</v>
      </c>
    </row>
    <row r="547" spans="1:6" ht="25" hidden="1" x14ac:dyDescent="0.35">
      <c r="A547" s="183" t="s">
        <v>674</v>
      </c>
      <c r="B547" s="184">
        <v>8061</v>
      </c>
      <c r="C547" s="185">
        <v>101.06</v>
      </c>
      <c r="D547" s="185">
        <v>106.89</v>
      </c>
      <c r="E547" s="185">
        <v>116.36</v>
      </c>
      <c r="F547" s="186">
        <v>117.25</v>
      </c>
    </row>
    <row r="548" spans="1:6" hidden="1" x14ac:dyDescent="0.35">
      <c r="A548" s="183" t="s">
        <v>675</v>
      </c>
      <c r="B548" s="184">
        <v>7917</v>
      </c>
      <c r="C548" s="185">
        <v>102.48</v>
      </c>
      <c r="D548" s="185">
        <v>103.23</v>
      </c>
      <c r="E548" s="185">
        <v>104.53</v>
      </c>
      <c r="F548" s="186">
        <v>110.18</v>
      </c>
    </row>
    <row r="549" spans="1:6" hidden="1" x14ac:dyDescent="0.35">
      <c r="A549" s="183" t="s">
        <v>676</v>
      </c>
      <c r="B549" s="184">
        <v>8053</v>
      </c>
      <c r="C549" s="185">
        <v>101.14</v>
      </c>
      <c r="D549" s="185">
        <v>101.57</v>
      </c>
      <c r="E549" s="185"/>
      <c r="F549" s="186"/>
    </row>
    <row r="550" spans="1:6" hidden="1" x14ac:dyDescent="0.35">
      <c r="A550" s="183" t="s">
        <v>677</v>
      </c>
      <c r="B550" s="184">
        <v>8018</v>
      </c>
      <c r="C550" s="185">
        <v>100.36</v>
      </c>
      <c r="D550" s="185">
        <v>100.1</v>
      </c>
      <c r="E550" s="185">
        <v>106.93</v>
      </c>
      <c r="F550" s="186">
        <v>109.35</v>
      </c>
    </row>
    <row r="551" spans="1:6" hidden="1" x14ac:dyDescent="0.35">
      <c r="A551" s="183" t="s">
        <v>678</v>
      </c>
      <c r="B551" s="184">
        <v>8027</v>
      </c>
      <c r="C551" s="185">
        <v>100.81</v>
      </c>
      <c r="D551" s="185">
        <v>111.34</v>
      </c>
      <c r="E551" s="185">
        <v>117.15</v>
      </c>
      <c r="F551" s="186">
        <v>114.43</v>
      </c>
    </row>
    <row r="552" spans="1:6" hidden="1" x14ac:dyDescent="0.35">
      <c r="A552" s="183" t="s">
        <v>679</v>
      </c>
      <c r="B552" s="184">
        <v>8039</v>
      </c>
      <c r="C552" s="185">
        <v>100.74</v>
      </c>
      <c r="D552" s="185">
        <v>105.22</v>
      </c>
      <c r="E552" s="185">
        <v>114.43</v>
      </c>
      <c r="F552" s="186">
        <v>114.69</v>
      </c>
    </row>
    <row r="553" spans="1:6" hidden="1" x14ac:dyDescent="0.35">
      <c r="A553" s="180" t="s">
        <v>680</v>
      </c>
      <c r="B553" s="181">
        <v>8100</v>
      </c>
      <c r="C553" s="178">
        <v>102.32</v>
      </c>
      <c r="D553" s="178">
        <v>102.52</v>
      </c>
      <c r="E553" s="178">
        <v>114.21</v>
      </c>
      <c r="F553" s="182">
        <v>112.06</v>
      </c>
    </row>
    <row r="554" spans="1:6" hidden="1" x14ac:dyDescent="0.35">
      <c r="A554" s="183" t="s">
        <v>681</v>
      </c>
      <c r="B554" s="184">
        <v>8101</v>
      </c>
      <c r="C554" s="185">
        <v>105.06</v>
      </c>
      <c r="D554" s="185">
        <v>102.85</v>
      </c>
      <c r="E554" s="185">
        <v>115.3</v>
      </c>
      <c r="F554" s="186">
        <v>111.35</v>
      </c>
    </row>
    <row r="555" spans="1:6" hidden="1" x14ac:dyDescent="0.35">
      <c r="A555" s="183" t="s">
        <v>682</v>
      </c>
      <c r="B555" s="184">
        <v>8103</v>
      </c>
      <c r="C555" s="185">
        <v>101.4</v>
      </c>
      <c r="D555" s="185">
        <v>102.4</v>
      </c>
      <c r="E555" s="185">
        <v>113.82</v>
      </c>
      <c r="F555" s="186">
        <v>112.29</v>
      </c>
    </row>
    <row r="556" spans="1:6" hidden="1" x14ac:dyDescent="0.35">
      <c r="A556" s="180" t="s">
        <v>683</v>
      </c>
      <c r="B556" s="181">
        <v>8200</v>
      </c>
      <c r="C556" s="178">
        <v>100.13</v>
      </c>
      <c r="D556" s="178">
        <v>101.54</v>
      </c>
      <c r="E556" s="178">
        <v>116.2</v>
      </c>
      <c r="F556" s="182">
        <v>116.72</v>
      </c>
    </row>
    <row r="557" spans="1:6" hidden="1" x14ac:dyDescent="0.35">
      <c r="A557" s="183" t="s">
        <v>684</v>
      </c>
      <c r="B557" s="184">
        <v>8201</v>
      </c>
      <c r="C557" s="185">
        <v>100.21</v>
      </c>
      <c r="D557" s="185">
        <v>102.19</v>
      </c>
      <c r="E557" s="185">
        <v>114.22</v>
      </c>
      <c r="F557" s="186">
        <v>114.15</v>
      </c>
    </row>
    <row r="558" spans="1:6" hidden="1" x14ac:dyDescent="0.35">
      <c r="A558" s="183" t="s">
        <v>685</v>
      </c>
      <c r="B558" s="184">
        <v>8203</v>
      </c>
      <c r="C558" s="185">
        <v>100</v>
      </c>
      <c r="D558" s="185">
        <v>100.43</v>
      </c>
      <c r="E558" s="185">
        <v>120.45</v>
      </c>
      <c r="F558" s="186">
        <v>122.22</v>
      </c>
    </row>
    <row r="559" spans="1:6" hidden="1" x14ac:dyDescent="0.35">
      <c r="A559" s="180" t="s">
        <v>686</v>
      </c>
      <c r="B559" s="181">
        <v>8300</v>
      </c>
      <c r="C559" s="178">
        <v>96.97</v>
      </c>
      <c r="D559" s="178">
        <v>101.65</v>
      </c>
      <c r="E559" s="178">
        <v>101.73</v>
      </c>
      <c r="F559" s="182">
        <v>100.56</v>
      </c>
    </row>
    <row r="560" spans="1:6" hidden="1" x14ac:dyDescent="0.35">
      <c r="A560" s="183" t="s">
        <v>687</v>
      </c>
      <c r="B560" s="184">
        <v>8301</v>
      </c>
      <c r="C560" s="185">
        <v>96.46</v>
      </c>
      <c r="D560" s="185">
        <v>101.35</v>
      </c>
      <c r="E560" s="185">
        <v>101</v>
      </c>
      <c r="F560" s="186">
        <v>99.88</v>
      </c>
    </row>
    <row r="561" spans="1:6" hidden="1" x14ac:dyDescent="0.35">
      <c r="A561" s="183" t="s">
        <v>688</v>
      </c>
      <c r="B561" s="184">
        <v>8302</v>
      </c>
      <c r="C561" s="185">
        <v>102.08</v>
      </c>
      <c r="D561" s="185">
        <v>106.48</v>
      </c>
      <c r="E561" s="185">
        <v>112.6</v>
      </c>
      <c r="F561" s="186">
        <v>111.59</v>
      </c>
    </row>
    <row r="562" spans="1:6" hidden="1" x14ac:dyDescent="0.35">
      <c r="A562" s="183" t="s">
        <v>689</v>
      </c>
      <c r="B562" s="184">
        <v>8303</v>
      </c>
      <c r="C562" s="185">
        <v>99.35</v>
      </c>
      <c r="D562" s="185">
        <v>100.87</v>
      </c>
      <c r="E562" s="185">
        <v>103.35</v>
      </c>
      <c r="F562" s="186">
        <v>103.28</v>
      </c>
    </row>
    <row r="563" spans="1:6" hidden="1" x14ac:dyDescent="0.35">
      <c r="A563" s="180" t="s">
        <v>690</v>
      </c>
      <c r="B563" s="181">
        <v>8310</v>
      </c>
      <c r="C563" s="178">
        <v>99.89</v>
      </c>
      <c r="D563" s="178">
        <v>105.38</v>
      </c>
      <c r="E563" s="178">
        <v>106.81</v>
      </c>
      <c r="F563" s="182">
        <v>104.55</v>
      </c>
    </row>
    <row r="564" spans="1:6" hidden="1" x14ac:dyDescent="0.35">
      <c r="A564" s="183" t="s">
        <v>691</v>
      </c>
      <c r="B564" s="184">
        <v>8311</v>
      </c>
      <c r="C564" s="185">
        <v>99.89</v>
      </c>
      <c r="D564" s="185">
        <v>105.38</v>
      </c>
      <c r="E564" s="185">
        <v>106.81</v>
      </c>
      <c r="F564" s="186">
        <v>104.55</v>
      </c>
    </row>
    <row r="565" spans="1:6" hidden="1" x14ac:dyDescent="0.35">
      <c r="A565" s="180" t="s">
        <v>692</v>
      </c>
      <c r="B565" s="181">
        <v>9100</v>
      </c>
      <c r="C565" s="178">
        <v>101.87</v>
      </c>
      <c r="D565" s="178">
        <v>104.14</v>
      </c>
      <c r="E565" s="178">
        <v>109.63</v>
      </c>
      <c r="F565" s="182">
        <v>108.86</v>
      </c>
    </row>
    <row r="566" spans="1:6" hidden="1" x14ac:dyDescent="0.35">
      <c r="A566" s="180" t="s">
        <v>693</v>
      </c>
      <c r="B566" s="181">
        <v>81</v>
      </c>
      <c r="C566" s="178">
        <v>100.17</v>
      </c>
      <c r="D566" s="178">
        <v>101.36</v>
      </c>
      <c r="E566" s="178">
        <v>110.99</v>
      </c>
      <c r="F566" s="182">
        <v>111.45</v>
      </c>
    </row>
    <row r="567" spans="1:6" hidden="1" x14ac:dyDescent="0.35">
      <c r="A567" s="183" t="s">
        <v>694</v>
      </c>
      <c r="B567" s="184">
        <v>9101</v>
      </c>
      <c r="C567" s="185">
        <v>100.56</v>
      </c>
      <c r="D567" s="185">
        <v>102</v>
      </c>
      <c r="E567" s="185">
        <v>113.01</v>
      </c>
      <c r="F567" s="186">
        <v>112.58</v>
      </c>
    </row>
    <row r="568" spans="1:6" hidden="1" x14ac:dyDescent="0.35">
      <c r="A568" s="180" t="s">
        <v>695</v>
      </c>
      <c r="B568" s="181">
        <v>9110</v>
      </c>
      <c r="C568" s="178">
        <v>100</v>
      </c>
      <c r="D568" s="178">
        <v>101.09</v>
      </c>
      <c r="E568" s="178">
        <v>110.17</v>
      </c>
      <c r="F568" s="182">
        <v>111</v>
      </c>
    </row>
    <row r="569" spans="1:6" hidden="1" x14ac:dyDescent="0.35">
      <c r="A569" s="183" t="s">
        <v>696</v>
      </c>
      <c r="B569" s="184">
        <v>9102</v>
      </c>
      <c r="C569" s="185">
        <v>100</v>
      </c>
      <c r="D569" s="185">
        <v>101.09</v>
      </c>
      <c r="E569" s="185">
        <v>110.17</v>
      </c>
      <c r="F569" s="186">
        <v>111</v>
      </c>
    </row>
    <row r="570" spans="1:6" ht="39" hidden="1" x14ac:dyDescent="0.35">
      <c r="A570" s="180" t="s">
        <v>697</v>
      </c>
      <c r="B570" s="181">
        <v>82</v>
      </c>
      <c r="C570" s="178">
        <v>100</v>
      </c>
      <c r="D570" s="178">
        <v>101.62</v>
      </c>
      <c r="E570" s="178">
        <v>105</v>
      </c>
      <c r="F570" s="182">
        <v>105.89</v>
      </c>
    </row>
    <row r="571" spans="1:6" hidden="1" x14ac:dyDescent="0.35">
      <c r="A571" s="183" t="s">
        <v>698</v>
      </c>
      <c r="B571" s="184">
        <v>9120</v>
      </c>
      <c r="C571" s="185">
        <v>100</v>
      </c>
      <c r="D571" s="185">
        <v>100.63</v>
      </c>
      <c r="E571" s="185">
        <v>102.21</v>
      </c>
      <c r="F571" s="186">
        <v>102.43</v>
      </c>
    </row>
    <row r="572" spans="1:6" hidden="1" x14ac:dyDescent="0.35">
      <c r="A572" s="183" t="s">
        <v>699</v>
      </c>
      <c r="B572" s="184">
        <v>9107</v>
      </c>
      <c r="C572" s="185">
        <v>100</v>
      </c>
      <c r="D572" s="185">
        <v>103.19</v>
      </c>
      <c r="E572" s="185">
        <v>109.79</v>
      </c>
      <c r="F572" s="186">
        <v>112.08</v>
      </c>
    </row>
    <row r="573" spans="1:6" ht="26" hidden="1" x14ac:dyDescent="0.35">
      <c r="A573" s="180" t="s">
        <v>700</v>
      </c>
      <c r="B573" s="181">
        <v>83</v>
      </c>
      <c r="C573" s="178">
        <v>104.04</v>
      </c>
      <c r="D573" s="178">
        <v>106.71</v>
      </c>
      <c r="E573" s="178">
        <v>110.97</v>
      </c>
      <c r="F573" s="182">
        <v>108.63</v>
      </c>
    </row>
    <row r="574" spans="1:6" ht="25" hidden="1" x14ac:dyDescent="0.35">
      <c r="A574" s="183" t="s">
        <v>701</v>
      </c>
      <c r="B574" s="184">
        <v>9136</v>
      </c>
      <c r="C574" s="185">
        <v>103.91</v>
      </c>
      <c r="D574" s="185">
        <v>107.59</v>
      </c>
      <c r="E574" s="185">
        <v>107.77</v>
      </c>
      <c r="F574" s="186">
        <v>103.65</v>
      </c>
    </row>
    <row r="575" spans="1:6" hidden="1" x14ac:dyDescent="0.35">
      <c r="A575" s="183" t="s">
        <v>702</v>
      </c>
      <c r="B575" s="184">
        <v>9137</v>
      </c>
      <c r="C575" s="185">
        <v>104.29</v>
      </c>
      <c r="D575" s="185">
        <v>106.66</v>
      </c>
      <c r="E575" s="185">
        <v>110.16</v>
      </c>
      <c r="F575" s="186">
        <v>108.01</v>
      </c>
    </row>
    <row r="576" spans="1:6" hidden="1" x14ac:dyDescent="0.35">
      <c r="A576" s="183" t="s">
        <v>703</v>
      </c>
      <c r="B576" s="184">
        <v>9143</v>
      </c>
      <c r="C576" s="185">
        <v>103.93</v>
      </c>
      <c r="D576" s="185">
        <v>106.04</v>
      </c>
      <c r="E576" s="185">
        <v>114.64</v>
      </c>
      <c r="F576" s="186">
        <v>113.87</v>
      </c>
    </row>
    <row r="577" spans="1:6" hidden="1" x14ac:dyDescent="0.35">
      <c r="A577" s="180" t="s">
        <v>704</v>
      </c>
      <c r="B577" s="181">
        <v>84</v>
      </c>
      <c r="C577" s="178">
        <v>100.39</v>
      </c>
      <c r="D577" s="178">
        <v>104.08</v>
      </c>
      <c r="E577" s="178">
        <v>111.89</v>
      </c>
      <c r="F577" s="182">
        <v>114.6</v>
      </c>
    </row>
    <row r="578" spans="1:6" hidden="1" x14ac:dyDescent="0.35">
      <c r="A578" s="183" t="s">
        <v>705</v>
      </c>
      <c r="B578" s="184">
        <v>9125</v>
      </c>
      <c r="C578" s="185">
        <v>100</v>
      </c>
      <c r="D578" s="185">
        <v>103.91</v>
      </c>
      <c r="E578" s="185">
        <v>117.74</v>
      </c>
      <c r="F578" s="186">
        <v>121.61</v>
      </c>
    </row>
    <row r="579" spans="1:6" hidden="1" x14ac:dyDescent="0.35">
      <c r="A579" s="183" t="s">
        <v>706</v>
      </c>
      <c r="B579" s="184">
        <v>9135</v>
      </c>
      <c r="C579" s="185">
        <v>100.43</v>
      </c>
      <c r="D579" s="185">
        <v>104.11</v>
      </c>
      <c r="E579" s="185">
        <v>111.43</v>
      </c>
      <c r="F579" s="186">
        <v>114.03</v>
      </c>
    </row>
    <row r="580" spans="1:6" hidden="1" x14ac:dyDescent="0.35">
      <c r="A580" s="180" t="s">
        <v>707</v>
      </c>
      <c r="B580" s="181">
        <v>85</v>
      </c>
      <c r="C580" s="178">
        <v>99.95</v>
      </c>
      <c r="D580" s="178">
        <v>102.01</v>
      </c>
      <c r="E580" s="178">
        <v>107.71</v>
      </c>
      <c r="F580" s="182">
        <v>109.13</v>
      </c>
    </row>
    <row r="581" spans="1:6" hidden="1" x14ac:dyDescent="0.35">
      <c r="A581" s="183" t="s">
        <v>708</v>
      </c>
      <c r="B581" s="184">
        <v>9128</v>
      </c>
      <c r="C581" s="185">
        <v>100.62</v>
      </c>
      <c r="D581" s="185">
        <v>103.29</v>
      </c>
      <c r="E581" s="185">
        <v>112.92</v>
      </c>
      <c r="F581" s="186">
        <v>115.27</v>
      </c>
    </row>
    <row r="582" spans="1:6" ht="25" hidden="1" x14ac:dyDescent="0.35">
      <c r="A582" s="183" t="s">
        <v>709</v>
      </c>
      <c r="B582" s="184">
        <v>9138</v>
      </c>
      <c r="C582" s="185">
        <v>100</v>
      </c>
      <c r="D582" s="185">
        <v>102.73</v>
      </c>
      <c r="E582" s="185">
        <v>107.92</v>
      </c>
      <c r="F582" s="186">
        <v>109.81</v>
      </c>
    </row>
    <row r="583" spans="1:6" hidden="1" x14ac:dyDescent="0.35">
      <c r="A583" s="183" t="s">
        <v>710</v>
      </c>
      <c r="B583" s="184">
        <v>9142</v>
      </c>
      <c r="C583" s="185">
        <v>99.47</v>
      </c>
      <c r="D583" s="185">
        <v>100.42</v>
      </c>
      <c r="E583" s="185">
        <v>104.13</v>
      </c>
      <c r="F583" s="186">
        <v>104.7</v>
      </c>
    </row>
    <row r="584" spans="1:6" hidden="1" x14ac:dyDescent="0.35">
      <c r="A584" s="183" t="s">
        <v>711</v>
      </c>
      <c r="B584" s="184">
        <v>9145</v>
      </c>
      <c r="C584" s="185">
        <v>99.51</v>
      </c>
      <c r="D584" s="185">
        <v>101.53</v>
      </c>
      <c r="E584" s="185">
        <v>104.42</v>
      </c>
      <c r="F584" s="186">
        <v>104.88</v>
      </c>
    </row>
    <row r="585" spans="1:6" hidden="1" x14ac:dyDescent="0.35">
      <c r="A585" s="180" t="s">
        <v>712</v>
      </c>
      <c r="B585" s="181">
        <v>86</v>
      </c>
      <c r="C585" s="178">
        <v>100.05</v>
      </c>
      <c r="D585" s="178">
        <v>104.02</v>
      </c>
      <c r="E585" s="178">
        <v>107.74</v>
      </c>
      <c r="F585" s="182">
        <v>107.64</v>
      </c>
    </row>
    <row r="586" spans="1:6" hidden="1" x14ac:dyDescent="0.35">
      <c r="A586" s="183" t="s">
        <v>713</v>
      </c>
      <c r="B586" s="184">
        <v>9129</v>
      </c>
      <c r="C586" s="185">
        <v>100.11</v>
      </c>
      <c r="D586" s="185">
        <v>106.56</v>
      </c>
      <c r="E586" s="185">
        <v>109.3</v>
      </c>
      <c r="F586" s="186">
        <v>109.82</v>
      </c>
    </row>
    <row r="587" spans="1:6" hidden="1" x14ac:dyDescent="0.35">
      <c r="A587" s="183" t="s">
        <v>714</v>
      </c>
      <c r="B587" s="184">
        <v>9134</v>
      </c>
      <c r="C587" s="185">
        <v>100</v>
      </c>
      <c r="D587" s="185">
        <v>102.34</v>
      </c>
      <c r="E587" s="185">
        <v>106.78</v>
      </c>
      <c r="F587" s="186">
        <v>106.21</v>
      </c>
    </row>
    <row r="588" spans="1:6" hidden="1" x14ac:dyDescent="0.35">
      <c r="A588" s="180" t="s">
        <v>715</v>
      </c>
      <c r="B588" s="181">
        <v>87</v>
      </c>
      <c r="C588" s="178">
        <v>100</v>
      </c>
      <c r="D588" s="178">
        <v>103.26</v>
      </c>
      <c r="E588" s="178">
        <v>115.43</v>
      </c>
      <c r="F588" s="182">
        <v>115.36</v>
      </c>
    </row>
    <row r="589" spans="1:6" hidden="1" x14ac:dyDescent="0.35">
      <c r="A589" s="183" t="s">
        <v>716</v>
      </c>
      <c r="B589" s="184">
        <v>9115</v>
      </c>
      <c r="C589" s="185">
        <v>100</v>
      </c>
      <c r="D589" s="185">
        <v>103.26</v>
      </c>
      <c r="E589" s="185">
        <v>115.43</v>
      </c>
      <c r="F589" s="186">
        <v>115.36</v>
      </c>
    </row>
    <row r="590" spans="1:6" hidden="1" x14ac:dyDescent="0.35">
      <c r="A590" s="180" t="s">
        <v>717</v>
      </c>
      <c r="B590" s="181">
        <v>88</v>
      </c>
      <c r="C590" s="178">
        <v>101.79</v>
      </c>
      <c r="D590" s="178">
        <v>103.71</v>
      </c>
      <c r="E590" s="178">
        <v>108.78</v>
      </c>
      <c r="F590" s="182">
        <v>108.06</v>
      </c>
    </row>
    <row r="591" spans="1:6" hidden="1" x14ac:dyDescent="0.35">
      <c r="A591" s="183" t="s">
        <v>718</v>
      </c>
      <c r="B591" s="184">
        <v>9116</v>
      </c>
      <c r="C591" s="185">
        <v>102.88</v>
      </c>
      <c r="D591" s="185">
        <v>105.06</v>
      </c>
      <c r="E591" s="185">
        <v>112.51</v>
      </c>
      <c r="F591" s="186">
        <v>111.8</v>
      </c>
    </row>
    <row r="592" spans="1:6" hidden="1" x14ac:dyDescent="0.35">
      <c r="A592" s="183" t="s">
        <v>719</v>
      </c>
      <c r="B592" s="184">
        <v>9118</v>
      </c>
      <c r="C592" s="185">
        <v>102.54</v>
      </c>
      <c r="D592" s="185">
        <v>103.73</v>
      </c>
      <c r="E592" s="185">
        <v>109.49</v>
      </c>
      <c r="F592" s="186">
        <v>109.54</v>
      </c>
    </row>
    <row r="593" spans="1:6" hidden="1" x14ac:dyDescent="0.35">
      <c r="A593" s="183" t="s">
        <v>720</v>
      </c>
      <c r="B593" s="184">
        <v>9144</v>
      </c>
      <c r="C593" s="185">
        <v>100</v>
      </c>
      <c r="D593" s="185">
        <v>101.9</v>
      </c>
      <c r="E593" s="185">
        <v>104.84</v>
      </c>
      <c r="F593" s="186">
        <v>104.37</v>
      </c>
    </row>
    <row r="594" spans="1:6" hidden="1" x14ac:dyDescent="0.35">
      <c r="A594" s="180" t="s">
        <v>721</v>
      </c>
      <c r="B594" s="181">
        <v>89</v>
      </c>
      <c r="C594" s="178">
        <v>101.22</v>
      </c>
      <c r="D594" s="178">
        <v>102.05</v>
      </c>
      <c r="E594" s="178">
        <v>107.33</v>
      </c>
      <c r="F594" s="182">
        <v>106.76</v>
      </c>
    </row>
    <row r="595" spans="1:6" hidden="1" x14ac:dyDescent="0.35">
      <c r="A595" s="183" t="s">
        <v>722</v>
      </c>
      <c r="B595" s="184">
        <v>9122</v>
      </c>
      <c r="C595" s="185">
        <v>100</v>
      </c>
      <c r="D595" s="185">
        <v>100.42</v>
      </c>
      <c r="E595" s="185">
        <v>109</v>
      </c>
      <c r="F595" s="186">
        <v>109.24</v>
      </c>
    </row>
    <row r="596" spans="1:6" hidden="1" x14ac:dyDescent="0.35">
      <c r="A596" s="183" t="s">
        <v>723</v>
      </c>
      <c r="B596" s="184">
        <v>9152</v>
      </c>
      <c r="C596" s="185">
        <v>102.55</v>
      </c>
      <c r="D596" s="185">
        <v>103.62</v>
      </c>
      <c r="E596" s="185">
        <v>105.76</v>
      </c>
      <c r="F596" s="186">
        <v>104.48</v>
      </c>
    </row>
    <row r="597" spans="1:6" hidden="1" x14ac:dyDescent="0.35">
      <c r="A597" s="183" t="s">
        <v>724</v>
      </c>
      <c r="B597" s="184">
        <v>9146</v>
      </c>
      <c r="C597" s="185">
        <v>100</v>
      </c>
      <c r="D597" s="185">
        <v>105.07</v>
      </c>
      <c r="E597" s="185">
        <v>105.07</v>
      </c>
      <c r="F597" s="186">
        <v>102.81</v>
      </c>
    </row>
    <row r="598" spans="1:6" hidden="1" x14ac:dyDescent="0.35">
      <c r="A598" s="180" t="s">
        <v>725</v>
      </c>
      <c r="B598" s="181">
        <v>9190</v>
      </c>
      <c r="C598" s="178">
        <v>100.29</v>
      </c>
      <c r="D598" s="178">
        <v>105.35</v>
      </c>
      <c r="E598" s="178">
        <v>114.32</v>
      </c>
      <c r="F598" s="182">
        <v>113.78</v>
      </c>
    </row>
    <row r="599" spans="1:6" hidden="1" x14ac:dyDescent="0.35">
      <c r="A599" s="183" t="s">
        <v>726</v>
      </c>
      <c r="B599" s="184">
        <v>9191</v>
      </c>
      <c r="C599" s="185">
        <v>100.42</v>
      </c>
      <c r="D599" s="185">
        <v>104.31</v>
      </c>
      <c r="E599" s="185">
        <v>114.2</v>
      </c>
      <c r="F599" s="186">
        <v>114.5</v>
      </c>
    </row>
    <row r="600" spans="1:6" ht="25" hidden="1" x14ac:dyDescent="0.35">
      <c r="A600" s="183" t="s">
        <v>727</v>
      </c>
      <c r="B600" s="184">
        <v>9911</v>
      </c>
      <c r="C600" s="185">
        <v>100</v>
      </c>
      <c r="D600" s="185">
        <v>107.65</v>
      </c>
      <c r="E600" s="185">
        <v>115.27</v>
      </c>
      <c r="F600" s="186">
        <v>113.12</v>
      </c>
    </row>
    <row r="601" spans="1:6" hidden="1" x14ac:dyDescent="0.35">
      <c r="A601" s="180" t="s">
        <v>728</v>
      </c>
      <c r="B601" s="181">
        <v>9200</v>
      </c>
      <c r="C601" s="178">
        <v>103.96</v>
      </c>
      <c r="D601" s="178">
        <v>111.48</v>
      </c>
      <c r="E601" s="178">
        <v>108.29</v>
      </c>
      <c r="F601" s="182">
        <v>108.53</v>
      </c>
    </row>
    <row r="602" spans="1:6" hidden="1" x14ac:dyDescent="0.35">
      <c r="A602" s="180" t="s">
        <v>729</v>
      </c>
      <c r="B602" s="181">
        <v>90</v>
      </c>
      <c r="C602" s="178">
        <v>99.67</v>
      </c>
      <c r="D602" s="178">
        <v>101.15</v>
      </c>
      <c r="E602" s="178">
        <v>109.53</v>
      </c>
      <c r="F602" s="182">
        <v>110.03</v>
      </c>
    </row>
    <row r="603" spans="1:6" ht="25" hidden="1" x14ac:dyDescent="0.35">
      <c r="A603" s="183" t="s">
        <v>730</v>
      </c>
      <c r="B603" s="184">
        <v>9218</v>
      </c>
      <c r="C603" s="185">
        <v>100</v>
      </c>
      <c r="D603" s="185">
        <v>100</v>
      </c>
      <c r="E603" s="185">
        <v>129.63</v>
      </c>
      <c r="F603" s="186">
        <v>129.63</v>
      </c>
    </row>
    <row r="604" spans="1:6" hidden="1" x14ac:dyDescent="0.35">
      <c r="A604" s="180" t="s">
        <v>731</v>
      </c>
      <c r="B604" s="181">
        <v>9210</v>
      </c>
      <c r="C604" s="178">
        <v>99.78</v>
      </c>
      <c r="D604" s="178">
        <v>101.56</v>
      </c>
      <c r="E604" s="178">
        <v>108.66</v>
      </c>
      <c r="F604" s="182">
        <v>108.9</v>
      </c>
    </row>
    <row r="605" spans="1:6" ht="25" hidden="1" x14ac:dyDescent="0.35">
      <c r="A605" s="183" t="s">
        <v>732</v>
      </c>
      <c r="B605" s="184">
        <v>9215</v>
      </c>
      <c r="C605" s="185">
        <v>100.6</v>
      </c>
      <c r="D605" s="185">
        <v>103.77</v>
      </c>
      <c r="E605" s="185">
        <v>114.46</v>
      </c>
      <c r="F605" s="186">
        <v>112.93</v>
      </c>
    </row>
    <row r="606" spans="1:6" hidden="1" x14ac:dyDescent="0.35">
      <c r="A606" s="180" t="s">
        <v>733</v>
      </c>
      <c r="B606" s="181">
        <v>9220</v>
      </c>
      <c r="C606" s="178">
        <v>99.65</v>
      </c>
      <c r="D606" s="178">
        <v>101.21</v>
      </c>
      <c r="E606" s="178">
        <v>107.86</v>
      </c>
      <c r="F606" s="182">
        <v>108.38</v>
      </c>
    </row>
    <row r="607" spans="1:6" hidden="1" x14ac:dyDescent="0.35">
      <c r="A607" s="183" t="s">
        <v>734</v>
      </c>
      <c r="B607" s="184">
        <v>9222</v>
      </c>
      <c r="C607" s="185">
        <v>100</v>
      </c>
      <c r="D607" s="185">
        <v>102.39</v>
      </c>
      <c r="E607" s="185">
        <v>107.6</v>
      </c>
      <c r="F607" s="186">
        <v>107.6</v>
      </c>
    </row>
    <row r="608" spans="1:6" hidden="1" x14ac:dyDescent="0.35">
      <c r="A608" s="183" t="s">
        <v>735</v>
      </c>
      <c r="B608" s="184">
        <v>9219</v>
      </c>
      <c r="C608" s="185">
        <v>99.02</v>
      </c>
      <c r="D608" s="185">
        <v>99.34</v>
      </c>
      <c r="E608" s="185">
        <v>109.02</v>
      </c>
      <c r="F608" s="186">
        <v>110.32</v>
      </c>
    </row>
    <row r="609" spans="1:6" hidden="1" x14ac:dyDescent="0.35">
      <c r="A609" s="183" t="s">
        <v>736</v>
      </c>
      <c r="B609" s="184">
        <v>9223</v>
      </c>
      <c r="C609" s="185">
        <v>100.63</v>
      </c>
      <c r="D609" s="185">
        <v>99.72</v>
      </c>
      <c r="E609" s="185">
        <v>98.86</v>
      </c>
      <c r="F609" s="186">
        <v>100.37</v>
      </c>
    </row>
    <row r="610" spans="1:6" hidden="1" x14ac:dyDescent="0.35">
      <c r="A610" s="180" t="s">
        <v>737</v>
      </c>
      <c r="B610" s="181">
        <v>9280</v>
      </c>
      <c r="C610" s="178">
        <v>100</v>
      </c>
      <c r="D610" s="178">
        <v>100.42</v>
      </c>
      <c r="E610" s="178">
        <v>114.27</v>
      </c>
      <c r="F610" s="182">
        <v>115.51</v>
      </c>
    </row>
    <row r="611" spans="1:6" hidden="1" x14ac:dyDescent="0.35">
      <c r="A611" s="183" t="s">
        <v>738</v>
      </c>
      <c r="B611" s="184">
        <v>9212</v>
      </c>
      <c r="C611" s="185">
        <v>100</v>
      </c>
      <c r="D611" s="185">
        <v>100.83</v>
      </c>
      <c r="E611" s="185">
        <v>113.55</v>
      </c>
      <c r="F611" s="186">
        <v>115.99</v>
      </c>
    </row>
    <row r="612" spans="1:6" hidden="1" x14ac:dyDescent="0.35">
      <c r="A612" s="183" t="s">
        <v>739</v>
      </c>
      <c r="B612" s="184">
        <v>9213</v>
      </c>
      <c r="C612" s="185">
        <v>100</v>
      </c>
      <c r="D612" s="185">
        <v>100</v>
      </c>
      <c r="E612" s="185">
        <v>115</v>
      </c>
      <c r="F612" s="186">
        <v>115</v>
      </c>
    </row>
    <row r="613" spans="1:6" hidden="1" x14ac:dyDescent="0.35">
      <c r="A613" s="180" t="s">
        <v>740</v>
      </c>
      <c r="B613" s="181">
        <v>9290</v>
      </c>
      <c r="C613" s="178">
        <v>102.58</v>
      </c>
      <c r="D613" s="178">
        <v>129.16</v>
      </c>
      <c r="E613" s="178">
        <v>111.71</v>
      </c>
      <c r="F613" s="182">
        <v>111.96</v>
      </c>
    </row>
    <row r="614" spans="1:6" hidden="1" x14ac:dyDescent="0.35">
      <c r="A614" s="183" t="s">
        <v>741</v>
      </c>
      <c r="B614" s="184">
        <v>9291</v>
      </c>
      <c r="C614" s="185">
        <v>100</v>
      </c>
      <c r="D614" s="185">
        <v>100</v>
      </c>
      <c r="E614" s="185">
        <v>109.73</v>
      </c>
      <c r="F614" s="186">
        <v>109.73</v>
      </c>
    </row>
    <row r="615" spans="1:6" hidden="1" x14ac:dyDescent="0.35">
      <c r="A615" s="180" t="s">
        <v>742</v>
      </c>
      <c r="B615" s="181">
        <v>9250</v>
      </c>
      <c r="C615" s="178">
        <v>102.69</v>
      </c>
      <c r="D615" s="178">
        <v>130.63999999999999</v>
      </c>
      <c r="E615" s="178">
        <v>112.04</v>
      </c>
      <c r="F615" s="182">
        <v>112.21</v>
      </c>
    </row>
    <row r="616" spans="1:6" ht="37.5" hidden="1" x14ac:dyDescent="0.35">
      <c r="A616" s="183" t="s">
        <v>743</v>
      </c>
      <c r="B616" s="184">
        <v>9292</v>
      </c>
      <c r="C616" s="185">
        <v>109.97</v>
      </c>
      <c r="D616" s="185">
        <v>124.88</v>
      </c>
      <c r="E616" s="185">
        <v>112.06</v>
      </c>
      <c r="F616" s="186">
        <v>113.28</v>
      </c>
    </row>
    <row r="617" spans="1:6" ht="37.5" hidden="1" x14ac:dyDescent="0.35">
      <c r="A617" s="183" t="s">
        <v>744</v>
      </c>
      <c r="B617" s="184">
        <v>9293</v>
      </c>
      <c r="C617" s="185">
        <v>110.58</v>
      </c>
      <c r="D617" s="185">
        <v>120.63</v>
      </c>
      <c r="E617" s="185">
        <v>119.32</v>
      </c>
      <c r="F617" s="186">
        <v>121.07</v>
      </c>
    </row>
    <row r="618" spans="1:6" ht="37.5" hidden="1" x14ac:dyDescent="0.35">
      <c r="A618" s="183" t="s">
        <v>745</v>
      </c>
      <c r="B618" s="184">
        <v>9294</v>
      </c>
      <c r="C618" s="185">
        <v>96.52</v>
      </c>
      <c r="D618" s="185">
        <v>138.76</v>
      </c>
      <c r="E618" s="185">
        <v>107.78</v>
      </c>
      <c r="F618" s="186">
        <v>106.5</v>
      </c>
    </row>
    <row r="619" spans="1:6" ht="37.5" hidden="1" x14ac:dyDescent="0.35">
      <c r="A619" s="183" t="s">
        <v>746</v>
      </c>
      <c r="B619" s="184">
        <v>9295</v>
      </c>
      <c r="C619" s="185">
        <v>96.52</v>
      </c>
      <c r="D619" s="185">
        <v>138.76</v>
      </c>
      <c r="E619" s="185">
        <v>106.87</v>
      </c>
      <c r="F619" s="186">
        <v>105.53</v>
      </c>
    </row>
    <row r="620" spans="1:6" hidden="1" x14ac:dyDescent="0.35">
      <c r="A620" s="180" t="s">
        <v>747</v>
      </c>
      <c r="B620" s="187" t="s">
        <v>748</v>
      </c>
      <c r="C620" s="178">
        <v>100</v>
      </c>
      <c r="D620" s="178">
        <v>115.96</v>
      </c>
      <c r="E620" s="178">
        <v>117.04</v>
      </c>
      <c r="F620" s="182">
        <v>110.04</v>
      </c>
    </row>
    <row r="621" spans="1:6" ht="25" hidden="1" x14ac:dyDescent="0.35">
      <c r="A621" s="183" t="s">
        <v>749</v>
      </c>
      <c r="B621" s="184">
        <v>9312</v>
      </c>
      <c r="C621" s="185">
        <v>100</v>
      </c>
      <c r="D621" s="185">
        <v>145.44999999999999</v>
      </c>
      <c r="E621" s="185">
        <v>145.44999999999999</v>
      </c>
      <c r="F621" s="186">
        <v>124.61</v>
      </c>
    </row>
    <row r="622" spans="1:6" ht="25" hidden="1" x14ac:dyDescent="0.35">
      <c r="A622" s="183" t="s">
        <v>750</v>
      </c>
      <c r="B622" s="184">
        <v>9313</v>
      </c>
      <c r="C622" s="185">
        <v>100</v>
      </c>
      <c r="D622" s="185">
        <v>109.64</v>
      </c>
      <c r="E622" s="185">
        <v>110.9</v>
      </c>
      <c r="F622" s="186">
        <v>106.92</v>
      </c>
    </row>
    <row r="623" spans="1:6" hidden="1" x14ac:dyDescent="0.35">
      <c r="A623" s="180" t="s">
        <v>751</v>
      </c>
      <c r="B623" s="187" t="s">
        <v>752</v>
      </c>
      <c r="C623" s="178">
        <v>99.48</v>
      </c>
      <c r="D623" s="178">
        <v>109.08</v>
      </c>
      <c r="E623" s="178">
        <v>110.08</v>
      </c>
      <c r="F623" s="182">
        <v>110.39</v>
      </c>
    </row>
    <row r="624" spans="1:6" hidden="1" x14ac:dyDescent="0.35">
      <c r="A624" s="180" t="s">
        <v>753</v>
      </c>
      <c r="B624" s="187" t="s">
        <v>754</v>
      </c>
      <c r="C624" s="178">
        <v>99.22</v>
      </c>
      <c r="D624" s="178">
        <v>105.85</v>
      </c>
      <c r="E624" s="178">
        <v>106.79</v>
      </c>
      <c r="F624" s="182">
        <v>110.52</v>
      </c>
    </row>
    <row r="625" spans="1:6" hidden="1" x14ac:dyDescent="0.35">
      <c r="A625" s="183" t="s">
        <v>755</v>
      </c>
      <c r="B625" s="184">
        <v>9192</v>
      </c>
      <c r="C625" s="185">
        <v>99.22</v>
      </c>
      <c r="D625" s="185">
        <v>105.85</v>
      </c>
      <c r="E625" s="185">
        <v>106.79</v>
      </c>
      <c r="F625" s="186">
        <v>110.52</v>
      </c>
    </row>
    <row r="626" spans="1:6" hidden="1" x14ac:dyDescent="0.35">
      <c r="A626" s="180" t="s">
        <v>756</v>
      </c>
      <c r="B626" s="187" t="s">
        <v>757</v>
      </c>
      <c r="C626" s="178">
        <v>100.05</v>
      </c>
      <c r="D626" s="178">
        <v>102.49</v>
      </c>
      <c r="E626" s="178">
        <v>101.64</v>
      </c>
      <c r="F626" s="182">
        <v>102.01</v>
      </c>
    </row>
    <row r="627" spans="1:6" hidden="1" x14ac:dyDescent="0.35">
      <c r="A627" s="180" t="s">
        <v>758</v>
      </c>
      <c r="B627" s="181">
        <v>9320</v>
      </c>
      <c r="C627" s="178">
        <v>100</v>
      </c>
      <c r="D627" s="178">
        <v>103.58</v>
      </c>
      <c r="E627" s="178">
        <v>103.89</v>
      </c>
      <c r="F627" s="182">
        <v>104.96</v>
      </c>
    </row>
    <row r="628" spans="1:6" ht="25" hidden="1" x14ac:dyDescent="0.35">
      <c r="A628" s="183" t="s">
        <v>759</v>
      </c>
      <c r="B628" s="184">
        <v>9321</v>
      </c>
      <c r="C628" s="185">
        <v>100</v>
      </c>
      <c r="D628" s="185">
        <v>103.34</v>
      </c>
      <c r="E628" s="185">
        <v>104.21</v>
      </c>
      <c r="F628" s="186">
        <v>105.98</v>
      </c>
    </row>
    <row r="629" spans="1:6" ht="37.5" hidden="1" x14ac:dyDescent="0.35">
      <c r="A629" s="183" t="s">
        <v>760</v>
      </c>
      <c r="B629" s="184">
        <v>9322</v>
      </c>
      <c r="C629" s="185">
        <v>100</v>
      </c>
      <c r="D629" s="185">
        <v>101.77</v>
      </c>
      <c r="E629" s="185">
        <v>101.77</v>
      </c>
      <c r="F629" s="186">
        <v>102.29</v>
      </c>
    </row>
    <row r="630" spans="1:6" ht="37.5" hidden="1" x14ac:dyDescent="0.35">
      <c r="A630" s="183" t="s">
        <v>761</v>
      </c>
      <c r="B630" s="184">
        <v>9323</v>
      </c>
      <c r="C630" s="185">
        <v>100</v>
      </c>
      <c r="D630" s="185">
        <v>105.68</v>
      </c>
      <c r="E630" s="185">
        <v>105.68</v>
      </c>
      <c r="F630" s="186">
        <v>106.33</v>
      </c>
    </row>
    <row r="631" spans="1:6" ht="25" hidden="1" x14ac:dyDescent="0.35">
      <c r="A631" s="183" t="s">
        <v>762</v>
      </c>
      <c r="B631" s="184">
        <v>9324</v>
      </c>
      <c r="C631" s="185">
        <v>100</v>
      </c>
      <c r="D631" s="185">
        <v>105.71</v>
      </c>
      <c r="E631" s="185">
        <v>105.71</v>
      </c>
      <c r="F631" s="186">
        <v>106.27</v>
      </c>
    </row>
    <row r="632" spans="1:6" hidden="1" x14ac:dyDescent="0.35">
      <c r="A632" s="180" t="s">
        <v>763</v>
      </c>
      <c r="B632" s="181">
        <v>9330</v>
      </c>
      <c r="C632" s="178">
        <v>100</v>
      </c>
      <c r="D632" s="178">
        <v>109.64</v>
      </c>
      <c r="E632" s="178">
        <v>109.64</v>
      </c>
      <c r="F632" s="182">
        <v>109.64</v>
      </c>
    </row>
    <row r="633" spans="1:6" hidden="1" x14ac:dyDescent="0.35">
      <c r="A633" s="183" t="s">
        <v>764</v>
      </c>
      <c r="B633" s="184">
        <v>9334</v>
      </c>
      <c r="C633" s="185">
        <v>100</v>
      </c>
      <c r="D633" s="185">
        <v>109.64</v>
      </c>
      <c r="E633" s="185">
        <v>109.64</v>
      </c>
      <c r="F633" s="186">
        <v>109.64</v>
      </c>
    </row>
    <row r="634" spans="1:6" hidden="1" x14ac:dyDescent="0.35">
      <c r="A634" s="180" t="s">
        <v>765</v>
      </c>
      <c r="B634" s="181">
        <v>9390</v>
      </c>
      <c r="C634" s="178">
        <v>101.19</v>
      </c>
      <c r="D634" s="178">
        <v>101.19</v>
      </c>
      <c r="E634" s="178">
        <v>103.59</v>
      </c>
      <c r="F634" s="182">
        <v>103.57</v>
      </c>
    </row>
    <row r="635" spans="1:6" ht="25" hidden="1" x14ac:dyDescent="0.35">
      <c r="A635" s="183" t="s">
        <v>766</v>
      </c>
      <c r="B635" s="184">
        <v>9391</v>
      </c>
      <c r="C635" s="185">
        <v>101.19</v>
      </c>
      <c r="D635" s="185">
        <v>101.19</v>
      </c>
      <c r="E635" s="185">
        <v>103.59</v>
      </c>
      <c r="F635" s="186">
        <v>103.57</v>
      </c>
    </row>
    <row r="636" spans="1:6" hidden="1" x14ac:dyDescent="0.35">
      <c r="A636" s="180" t="s">
        <v>767</v>
      </c>
      <c r="B636" s="181">
        <v>9360</v>
      </c>
      <c r="C636" s="178">
        <v>99.61</v>
      </c>
      <c r="D636" s="178">
        <v>99.61</v>
      </c>
      <c r="E636" s="178">
        <v>94.43</v>
      </c>
      <c r="F636" s="182">
        <v>94.71</v>
      </c>
    </row>
    <row r="637" spans="1:6" ht="25" hidden="1" x14ac:dyDescent="0.35">
      <c r="A637" s="183" t="s">
        <v>768</v>
      </c>
      <c r="B637" s="184">
        <v>9365</v>
      </c>
      <c r="C637" s="185">
        <v>99.61</v>
      </c>
      <c r="D637" s="185">
        <v>99.61</v>
      </c>
      <c r="E637" s="185">
        <v>94.43</v>
      </c>
      <c r="F637" s="186">
        <v>94.71</v>
      </c>
    </row>
    <row r="638" spans="1:6" hidden="1" x14ac:dyDescent="0.35">
      <c r="A638" s="180" t="s">
        <v>769</v>
      </c>
      <c r="B638" s="181">
        <v>9370</v>
      </c>
      <c r="C638" s="178">
        <v>100.22</v>
      </c>
      <c r="D638" s="178">
        <v>104.75</v>
      </c>
      <c r="E638" s="178">
        <v>107.6</v>
      </c>
      <c r="F638" s="182">
        <v>108.17</v>
      </c>
    </row>
    <row r="639" spans="1:6" ht="25" hidden="1" x14ac:dyDescent="0.35">
      <c r="A639" s="183" t="s">
        <v>770</v>
      </c>
      <c r="B639" s="184">
        <v>9372</v>
      </c>
      <c r="C639" s="185">
        <v>100.46</v>
      </c>
      <c r="D639" s="185">
        <v>105.13</v>
      </c>
      <c r="E639" s="185">
        <v>109.24</v>
      </c>
      <c r="F639" s="186">
        <v>109.64</v>
      </c>
    </row>
    <row r="640" spans="1:6" hidden="1" x14ac:dyDescent="0.35">
      <c r="A640" s="183" t="s">
        <v>771</v>
      </c>
      <c r="B640" s="184">
        <v>9374</v>
      </c>
      <c r="C640" s="185">
        <v>100</v>
      </c>
      <c r="D640" s="185">
        <v>104.4</v>
      </c>
      <c r="E640" s="185">
        <v>106.09</v>
      </c>
      <c r="F640" s="186">
        <v>106.83</v>
      </c>
    </row>
    <row r="641" spans="1:6" ht="26" hidden="1" x14ac:dyDescent="0.35">
      <c r="A641" s="180" t="s">
        <v>772</v>
      </c>
      <c r="B641" s="187" t="s">
        <v>773</v>
      </c>
      <c r="C641" s="178">
        <v>100.15</v>
      </c>
      <c r="D641" s="178">
        <v>104.78</v>
      </c>
      <c r="E641" s="178">
        <v>113.31</v>
      </c>
      <c r="F641" s="182">
        <v>113.12</v>
      </c>
    </row>
    <row r="642" spans="1:6" ht="26" hidden="1" x14ac:dyDescent="0.35">
      <c r="A642" s="180" t="s">
        <v>774</v>
      </c>
      <c r="B642" s="181">
        <v>9410</v>
      </c>
      <c r="C642" s="178">
        <v>100.05</v>
      </c>
      <c r="D642" s="178">
        <v>105.29</v>
      </c>
      <c r="E642" s="178">
        <v>115.39</v>
      </c>
      <c r="F642" s="182">
        <v>115.45</v>
      </c>
    </row>
    <row r="643" spans="1:6" hidden="1" x14ac:dyDescent="0.35">
      <c r="A643" s="180" t="s">
        <v>775</v>
      </c>
      <c r="B643" s="181">
        <v>9480</v>
      </c>
      <c r="C643" s="178">
        <v>100.39</v>
      </c>
      <c r="D643" s="178">
        <v>109</v>
      </c>
      <c r="E643" s="178">
        <v>111.96</v>
      </c>
      <c r="F643" s="182">
        <v>111.48</v>
      </c>
    </row>
    <row r="644" spans="1:6" ht="26" hidden="1" x14ac:dyDescent="0.35">
      <c r="A644" s="180" t="s">
        <v>776</v>
      </c>
      <c r="B644" s="181">
        <v>77</v>
      </c>
      <c r="C644" s="178">
        <v>100.27</v>
      </c>
      <c r="D644" s="178">
        <v>114.98</v>
      </c>
      <c r="E644" s="178">
        <v>116.7</v>
      </c>
      <c r="F644" s="182">
        <v>116.78</v>
      </c>
    </row>
    <row r="645" spans="1:6" ht="26" hidden="1" x14ac:dyDescent="0.35">
      <c r="A645" s="180" t="s">
        <v>777</v>
      </c>
      <c r="B645" s="181">
        <v>9411</v>
      </c>
      <c r="C645" s="178">
        <v>100</v>
      </c>
      <c r="D645" s="178">
        <v>112.47</v>
      </c>
      <c r="E645" s="178">
        <v>113.76</v>
      </c>
      <c r="F645" s="182">
        <v>113.88</v>
      </c>
    </row>
    <row r="646" spans="1:6" ht="37.5" hidden="1" x14ac:dyDescent="0.35">
      <c r="A646" s="183" t="s">
        <v>778</v>
      </c>
      <c r="B646" s="184">
        <v>9416</v>
      </c>
      <c r="C646" s="185">
        <v>100</v>
      </c>
      <c r="D646" s="185">
        <v>119.69</v>
      </c>
      <c r="E646" s="185">
        <v>122.04</v>
      </c>
      <c r="F646" s="186">
        <v>122.31</v>
      </c>
    </row>
    <row r="647" spans="1:6" ht="37.5" hidden="1" x14ac:dyDescent="0.35">
      <c r="A647" s="183" t="s">
        <v>779</v>
      </c>
      <c r="B647" s="184">
        <v>9417</v>
      </c>
      <c r="C647" s="185">
        <v>100</v>
      </c>
      <c r="D647" s="185">
        <v>100.3</v>
      </c>
      <c r="E647" s="185">
        <v>100.3</v>
      </c>
      <c r="F647" s="186">
        <v>100.3</v>
      </c>
    </row>
    <row r="648" spans="1:6" ht="50" hidden="1" x14ac:dyDescent="0.35">
      <c r="A648" s="183" t="s">
        <v>780</v>
      </c>
      <c r="B648" s="184">
        <v>9412</v>
      </c>
      <c r="C648" s="185">
        <v>100.46</v>
      </c>
      <c r="D648" s="185">
        <v>101.9</v>
      </c>
      <c r="E648" s="185">
        <v>103.83</v>
      </c>
      <c r="F648" s="186">
        <v>103.88</v>
      </c>
    </row>
    <row r="649" spans="1:6" ht="37.5" hidden="1" x14ac:dyDescent="0.35">
      <c r="A649" s="183" t="s">
        <v>781</v>
      </c>
      <c r="B649" s="184">
        <v>9413</v>
      </c>
      <c r="C649" s="185">
        <v>100</v>
      </c>
      <c r="D649" s="185">
        <v>106.71</v>
      </c>
      <c r="E649" s="185">
        <v>110.65</v>
      </c>
      <c r="F649" s="186">
        <v>109.17</v>
      </c>
    </row>
    <row r="650" spans="1:6" ht="25" hidden="1" x14ac:dyDescent="0.35">
      <c r="A650" s="183" t="s">
        <v>782</v>
      </c>
      <c r="B650" s="184">
        <v>9422</v>
      </c>
      <c r="C650" s="185">
        <v>100</v>
      </c>
      <c r="D650" s="185">
        <v>150.02000000000001</v>
      </c>
      <c r="E650" s="185">
        <v>150.02000000000001</v>
      </c>
      <c r="F650" s="186">
        <v>150.02000000000001</v>
      </c>
    </row>
    <row r="651" spans="1:6" hidden="1" x14ac:dyDescent="0.35">
      <c r="A651" s="180" t="s">
        <v>783</v>
      </c>
      <c r="B651" s="181">
        <v>9470</v>
      </c>
      <c r="C651" s="178">
        <v>99.95</v>
      </c>
      <c r="D651" s="178">
        <v>101.54</v>
      </c>
      <c r="E651" s="178">
        <v>114.95</v>
      </c>
      <c r="F651" s="182">
        <v>115</v>
      </c>
    </row>
    <row r="652" spans="1:6" ht="26" hidden="1" x14ac:dyDescent="0.35">
      <c r="A652" s="180" t="s">
        <v>784</v>
      </c>
      <c r="B652" s="187" t="s">
        <v>785</v>
      </c>
      <c r="C652" s="178">
        <v>98.95</v>
      </c>
      <c r="D652" s="178">
        <v>98.95</v>
      </c>
      <c r="E652" s="178">
        <v>98.42</v>
      </c>
      <c r="F652" s="182">
        <v>99.21</v>
      </c>
    </row>
    <row r="653" spans="1:6" ht="25" hidden="1" x14ac:dyDescent="0.35">
      <c r="A653" s="183" t="s">
        <v>786</v>
      </c>
      <c r="B653" s="184">
        <v>9447</v>
      </c>
      <c r="C653" s="185">
        <v>98.95</v>
      </c>
      <c r="D653" s="185">
        <v>98.95</v>
      </c>
      <c r="E653" s="185">
        <v>98.42</v>
      </c>
      <c r="F653" s="186">
        <v>99.21</v>
      </c>
    </row>
    <row r="654" spans="1:6" ht="26" hidden="1" x14ac:dyDescent="0.35">
      <c r="A654" s="180" t="s">
        <v>787</v>
      </c>
      <c r="B654" s="181">
        <v>75</v>
      </c>
      <c r="C654" s="178">
        <v>100</v>
      </c>
      <c r="D654" s="178">
        <v>101.67</v>
      </c>
      <c r="E654" s="178">
        <v>118.48</v>
      </c>
      <c r="F654" s="182">
        <v>118.48</v>
      </c>
    </row>
    <row r="655" spans="1:6" hidden="1" x14ac:dyDescent="0.35">
      <c r="A655" s="183" t="s">
        <v>788</v>
      </c>
      <c r="B655" s="184">
        <v>9457</v>
      </c>
      <c r="C655" s="185">
        <v>100</v>
      </c>
      <c r="D655" s="185">
        <v>101.67</v>
      </c>
      <c r="E655" s="185">
        <v>117.96</v>
      </c>
      <c r="F655" s="186">
        <v>117.96</v>
      </c>
    </row>
    <row r="656" spans="1:6" hidden="1" x14ac:dyDescent="0.35">
      <c r="A656" s="183" t="s">
        <v>789</v>
      </c>
      <c r="B656" s="184">
        <v>9458</v>
      </c>
      <c r="C656" s="185">
        <v>100</v>
      </c>
      <c r="D656" s="185">
        <v>101.67</v>
      </c>
      <c r="E656" s="185">
        <v>118.91</v>
      </c>
      <c r="F656" s="186">
        <v>118.91</v>
      </c>
    </row>
    <row r="657" spans="1:6" hidden="1" x14ac:dyDescent="0.35">
      <c r="A657" s="180" t="s">
        <v>790</v>
      </c>
      <c r="B657" s="181">
        <v>76</v>
      </c>
      <c r="C657" s="178">
        <v>100</v>
      </c>
      <c r="D657" s="178">
        <v>101.53</v>
      </c>
      <c r="E657" s="178">
        <v>114.83</v>
      </c>
      <c r="F657" s="182">
        <v>114.83</v>
      </c>
    </row>
    <row r="658" spans="1:6" hidden="1" x14ac:dyDescent="0.35">
      <c r="A658" s="183" t="s">
        <v>791</v>
      </c>
      <c r="B658" s="184">
        <v>9448</v>
      </c>
      <c r="C658" s="185">
        <v>100</v>
      </c>
      <c r="D658" s="185">
        <v>101.53</v>
      </c>
      <c r="E658" s="185">
        <v>114.83</v>
      </c>
      <c r="F658" s="186">
        <v>114.83</v>
      </c>
    </row>
    <row r="659" spans="1:6" hidden="1" x14ac:dyDescent="0.35">
      <c r="A659" s="183" t="s">
        <v>792</v>
      </c>
      <c r="B659" s="184">
        <v>9449</v>
      </c>
      <c r="C659" s="185">
        <v>100</v>
      </c>
      <c r="D659" s="185">
        <v>101.67</v>
      </c>
      <c r="E659" s="185">
        <v>114.51</v>
      </c>
      <c r="F659" s="186">
        <v>114.51</v>
      </c>
    </row>
    <row r="660" spans="1:6" hidden="1" x14ac:dyDescent="0.35">
      <c r="A660" s="180" t="s">
        <v>793</v>
      </c>
      <c r="B660" s="181">
        <v>9460</v>
      </c>
      <c r="C660" s="178">
        <v>100</v>
      </c>
      <c r="D660" s="178">
        <v>101.67</v>
      </c>
      <c r="E660" s="178">
        <v>112.14</v>
      </c>
      <c r="F660" s="182">
        <v>112.14</v>
      </c>
    </row>
    <row r="661" spans="1:6" hidden="1" x14ac:dyDescent="0.35">
      <c r="A661" s="180" t="s">
        <v>794</v>
      </c>
      <c r="B661" s="181">
        <v>9450</v>
      </c>
      <c r="C661" s="178">
        <v>100</v>
      </c>
      <c r="D661" s="178">
        <v>101.67</v>
      </c>
      <c r="E661" s="178">
        <v>112.14</v>
      </c>
      <c r="F661" s="182">
        <v>112.14</v>
      </c>
    </row>
    <row r="662" spans="1:6" hidden="1" x14ac:dyDescent="0.35">
      <c r="A662" s="183" t="s">
        <v>795</v>
      </c>
      <c r="B662" s="184">
        <v>9454</v>
      </c>
      <c r="C662" s="185">
        <v>100</v>
      </c>
      <c r="D662" s="185">
        <v>101.67</v>
      </c>
      <c r="E662" s="185">
        <v>112.15</v>
      </c>
      <c r="F662" s="186">
        <v>112.15</v>
      </c>
    </row>
    <row r="663" spans="1:6" hidden="1" x14ac:dyDescent="0.35">
      <c r="A663" s="183" t="s">
        <v>796</v>
      </c>
      <c r="B663" s="184">
        <v>9459</v>
      </c>
      <c r="C663" s="185">
        <v>100</v>
      </c>
      <c r="D663" s="185">
        <v>101.67</v>
      </c>
      <c r="E663" s="185">
        <v>112.14</v>
      </c>
      <c r="F663" s="186">
        <v>112.14</v>
      </c>
    </row>
    <row r="664" spans="1:6" hidden="1" x14ac:dyDescent="0.35">
      <c r="A664" s="180" t="s">
        <v>797</v>
      </c>
      <c r="B664" s="181">
        <v>9475</v>
      </c>
      <c r="C664" s="178">
        <v>100</v>
      </c>
      <c r="D664" s="178">
        <v>101.74</v>
      </c>
      <c r="E664" s="178">
        <v>117.01</v>
      </c>
      <c r="F664" s="182">
        <v>117.01</v>
      </c>
    </row>
    <row r="665" spans="1:6" ht="37.5" hidden="1" x14ac:dyDescent="0.35">
      <c r="A665" s="183" t="s">
        <v>798</v>
      </c>
      <c r="B665" s="184">
        <v>9471</v>
      </c>
      <c r="C665" s="185">
        <v>100</v>
      </c>
      <c r="D665" s="185">
        <v>101.72</v>
      </c>
      <c r="E665" s="185">
        <v>116.99</v>
      </c>
      <c r="F665" s="186">
        <v>116.99</v>
      </c>
    </row>
    <row r="666" spans="1:6" ht="37.5" hidden="1" x14ac:dyDescent="0.35">
      <c r="A666" s="183" t="s">
        <v>799</v>
      </c>
      <c r="B666" s="184">
        <v>9472</v>
      </c>
      <c r="C666" s="185">
        <v>100</v>
      </c>
      <c r="D666" s="185">
        <v>101.68</v>
      </c>
      <c r="E666" s="185">
        <v>116.87</v>
      </c>
      <c r="F666" s="186">
        <v>116.87</v>
      </c>
    </row>
    <row r="667" spans="1:6" ht="37.5" hidden="1" x14ac:dyDescent="0.35">
      <c r="A667" s="183" t="s">
        <v>800</v>
      </c>
      <c r="B667" s="184">
        <v>9473</v>
      </c>
      <c r="C667" s="185">
        <v>100</v>
      </c>
      <c r="D667" s="185">
        <v>101.76</v>
      </c>
      <c r="E667" s="185">
        <v>117</v>
      </c>
      <c r="F667" s="186">
        <v>117</v>
      </c>
    </row>
    <row r="668" spans="1:6" ht="37.5" hidden="1" x14ac:dyDescent="0.35">
      <c r="A668" s="183" t="s">
        <v>801</v>
      </c>
      <c r="B668" s="184">
        <v>9474</v>
      </c>
      <c r="C668" s="185">
        <v>100</v>
      </c>
      <c r="D668" s="185">
        <v>101.75</v>
      </c>
      <c r="E668" s="185">
        <v>117.08</v>
      </c>
      <c r="F668" s="186">
        <v>117.08</v>
      </c>
    </row>
    <row r="669" spans="1:6" hidden="1" x14ac:dyDescent="0.35">
      <c r="A669" s="180" t="s">
        <v>802</v>
      </c>
      <c r="B669" s="187" t="s">
        <v>803</v>
      </c>
      <c r="C669" s="178">
        <v>100.54</v>
      </c>
      <c r="D669" s="178">
        <v>102.86</v>
      </c>
      <c r="E669" s="178">
        <v>106.77</v>
      </c>
      <c r="F669" s="182">
        <v>105.8</v>
      </c>
    </row>
    <row r="670" spans="1:6" ht="25" hidden="1" x14ac:dyDescent="0.35">
      <c r="A670" s="183" t="s">
        <v>804</v>
      </c>
      <c r="B670" s="184">
        <v>9419</v>
      </c>
      <c r="C670" s="185">
        <v>100.65</v>
      </c>
      <c r="D670" s="185">
        <v>103.94</v>
      </c>
      <c r="E670" s="185">
        <v>111.18</v>
      </c>
      <c r="F670" s="186">
        <v>110.74</v>
      </c>
    </row>
    <row r="671" spans="1:6" ht="25" hidden="1" x14ac:dyDescent="0.35">
      <c r="A671" s="183" t="s">
        <v>805</v>
      </c>
      <c r="B671" s="184">
        <v>9421</v>
      </c>
      <c r="C671" s="185">
        <v>100.45</v>
      </c>
      <c r="D671" s="185">
        <v>102</v>
      </c>
      <c r="E671" s="185">
        <v>103.46</v>
      </c>
      <c r="F671" s="186">
        <v>102.14</v>
      </c>
    </row>
    <row r="672" spans="1:6" hidden="1" x14ac:dyDescent="0.35">
      <c r="A672" s="180" t="s">
        <v>806</v>
      </c>
      <c r="B672" s="181">
        <v>9490</v>
      </c>
      <c r="C672" s="178">
        <v>100.25</v>
      </c>
      <c r="D672" s="178">
        <v>104.91</v>
      </c>
      <c r="E672" s="178">
        <v>109.8</v>
      </c>
      <c r="F672" s="182">
        <v>111.5</v>
      </c>
    </row>
    <row r="673" spans="1:6" hidden="1" x14ac:dyDescent="0.35">
      <c r="A673" s="180" t="s">
        <v>807</v>
      </c>
      <c r="B673" s="187" t="s">
        <v>808</v>
      </c>
      <c r="C673" s="178">
        <v>100.37</v>
      </c>
      <c r="D673" s="178">
        <v>106.77</v>
      </c>
      <c r="E673" s="178">
        <v>110</v>
      </c>
      <c r="F673" s="182">
        <v>112.2</v>
      </c>
    </row>
    <row r="674" spans="1:6" ht="25" hidden="1" x14ac:dyDescent="0.35">
      <c r="A674" s="183" t="s">
        <v>809</v>
      </c>
      <c r="B674" s="184">
        <v>9462</v>
      </c>
      <c r="C674" s="185">
        <v>100.77</v>
      </c>
      <c r="D674" s="185">
        <v>103.42</v>
      </c>
      <c r="E674" s="185">
        <v>109.14</v>
      </c>
      <c r="F674" s="186">
        <v>107.09</v>
      </c>
    </row>
    <row r="675" spans="1:6" hidden="1" x14ac:dyDescent="0.35">
      <c r="A675" s="183" t="s">
        <v>810</v>
      </c>
      <c r="B675" s="184">
        <v>9463</v>
      </c>
      <c r="C675" s="185">
        <v>100</v>
      </c>
      <c r="D675" s="185">
        <v>104.15</v>
      </c>
      <c r="E675" s="185">
        <v>113.22</v>
      </c>
      <c r="F675" s="186">
        <v>113.85</v>
      </c>
    </row>
    <row r="676" spans="1:6" hidden="1" x14ac:dyDescent="0.35">
      <c r="A676" s="183" t="s">
        <v>811</v>
      </c>
      <c r="B676" s="184">
        <v>9464</v>
      </c>
      <c r="C676" s="185">
        <v>101.31</v>
      </c>
      <c r="D676" s="185">
        <v>108.45</v>
      </c>
      <c r="E676" s="185">
        <v>116.87</v>
      </c>
      <c r="F676" s="186">
        <v>117.46</v>
      </c>
    </row>
    <row r="677" spans="1:6" hidden="1" x14ac:dyDescent="0.35">
      <c r="A677" s="183" t="s">
        <v>812</v>
      </c>
      <c r="B677" s="184">
        <v>9465</v>
      </c>
      <c r="C677" s="185">
        <v>99.71</v>
      </c>
      <c r="D677" s="185">
        <v>107.88</v>
      </c>
      <c r="E677" s="185">
        <v>101.72</v>
      </c>
      <c r="F677" s="186">
        <v>107.25</v>
      </c>
    </row>
    <row r="678" spans="1:6" hidden="1" x14ac:dyDescent="0.35">
      <c r="A678" s="183" t="s">
        <v>813</v>
      </c>
      <c r="B678" s="184">
        <v>9466</v>
      </c>
      <c r="C678" s="185">
        <v>100</v>
      </c>
      <c r="D678" s="185">
        <v>106.6</v>
      </c>
      <c r="E678" s="185">
        <v>114</v>
      </c>
      <c r="F678" s="186">
        <v>115.73</v>
      </c>
    </row>
    <row r="679" spans="1:6" hidden="1" x14ac:dyDescent="0.35">
      <c r="A679" s="183" t="s">
        <v>814</v>
      </c>
      <c r="B679" s="184">
        <v>9415</v>
      </c>
      <c r="C679" s="185">
        <v>100</v>
      </c>
      <c r="D679" s="185">
        <v>101.39</v>
      </c>
      <c r="E679" s="185">
        <v>110.23</v>
      </c>
      <c r="F679" s="186">
        <v>110.71</v>
      </c>
    </row>
    <row r="680" spans="1:6" hidden="1" x14ac:dyDescent="0.35">
      <c r="A680" s="180" t="s">
        <v>815</v>
      </c>
      <c r="B680" s="181">
        <v>9950</v>
      </c>
      <c r="C680" s="178">
        <v>99.94</v>
      </c>
      <c r="D680" s="178">
        <v>101.44</v>
      </c>
      <c r="E680" s="178">
        <v>111.94</v>
      </c>
      <c r="F680" s="182">
        <v>111.71</v>
      </c>
    </row>
    <row r="681" spans="1:6" hidden="1" x14ac:dyDescent="0.35">
      <c r="A681" s="180" t="s">
        <v>816</v>
      </c>
      <c r="B681" s="181">
        <v>9510</v>
      </c>
      <c r="C681" s="178">
        <v>100.06</v>
      </c>
      <c r="D681" s="178">
        <v>102.25</v>
      </c>
      <c r="E681" s="178">
        <v>109.45</v>
      </c>
      <c r="F681" s="182">
        <v>108.9</v>
      </c>
    </row>
    <row r="682" spans="1:6" hidden="1" x14ac:dyDescent="0.35">
      <c r="A682" s="183" t="s">
        <v>817</v>
      </c>
      <c r="B682" s="184">
        <v>9513</v>
      </c>
      <c r="C682" s="185">
        <v>100.26</v>
      </c>
      <c r="D682" s="185">
        <v>107.17</v>
      </c>
      <c r="E682" s="185">
        <v>108.16</v>
      </c>
      <c r="F682" s="186">
        <v>105.71</v>
      </c>
    </row>
    <row r="683" spans="1:6" ht="25" hidden="1" x14ac:dyDescent="0.35">
      <c r="A683" s="183" t="s">
        <v>818</v>
      </c>
      <c r="B683" s="184">
        <v>9515</v>
      </c>
      <c r="C683" s="185">
        <v>100</v>
      </c>
      <c r="D683" s="185">
        <v>100.79</v>
      </c>
      <c r="E683" s="185">
        <v>109.43</v>
      </c>
      <c r="F683" s="186">
        <v>109.48</v>
      </c>
    </row>
    <row r="684" spans="1:6" hidden="1" x14ac:dyDescent="0.35">
      <c r="A684" s="180" t="s">
        <v>819</v>
      </c>
      <c r="B684" s="181">
        <v>9500</v>
      </c>
      <c r="C684" s="178">
        <v>99.9</v>
      </c>
      <c r="D684" s="178">
        <v>101.19</v>
      </c>
      <c r="E684" s="178">
        <v>112.88</v>
      </c>
      <c r="F684" s="182">
        <v>112.75</v>
      </c>
    </row>
    <row r="685" spans="1:6" hidden="1" x14ac:dyDescent="0.35">
      <c r="A685" s="180" t="s">
        <v>820</v>
      </c>
      <c r="B685" s="181">
        <v>9920</v>
      </c>
      <c r="C685" s="178">
        <v>100</v>
      </c>
      <c r="D685" s="178">
        <v>101.49</v>
      </c>
      <c r="E685" s="178">
        <v>113.7</v>
      </c>
      <c r="F685" s="182">
        <v>113.77</v>
      </c>
    </row>
    <row r="686" spans="1:6" ht="25" hidden="1" x14ac:dyDescent="0.35">
      <c r="A686" s="183" t="s">
        <v>821</v>
      </c>
      <c r="B686" s="184">
        <v>9921</v>
      </c>
      <c r="C686" s="185">
        <v>100</v>
      </c>
      <c r="D686" s="185">
        <v>110.52</v>
      </c>
      <c r="E686" s="185">
        <v>122.72</v>
      </c>
      <c r="F686" s="186">
        <v>121.73</v>
      </c>
    </row>
    <row r="687" spans="1:6" ht="50" hidden="1" x14ac:dyDescent="0.35">
      <c r="A687" s="183" t="s">
        <v>822</v>
      </c>
      <c r="B687" s="184">
        <v>9923</v>
      </c>
      <c r="C687" s="185">
        <v>100</v>
      </c>
      <c r="D687" s="185">
        <v>106.78</v>
      </c>
      <c r="E687" s="185">
        <v>112.97</v>
      </c>
      <c r="F687" s="186">
        <v>113.3</v>
      </c>
    </row>
    <row r="688" spans="1:6" ht="37.5" hidden="1" x14ac:dyDescent="0.35">
      <c r="A688" s="183" t="s">
        <v>823</v>
      </c>
      <c r="B688" s="184">
        <v>9922</v>
      </c>
      <c r="C688" s="185">
        <v>100</v>
      </c>
      <c r="D688" s="185">
        <v>100</v>
      </c>
      <c r="E688" s="185">
        <v>113.88</v>
      </c>
      <c r="F688" s="186">
        <v>113.88</v>
      </c>
    </row>
    <row r="689" spans="1:6" hidden="1" x14ac:dyDescent="0.35">
      <c r="A689" s="180" t="s">
        <v>824</v>
      </c>
      <c r="B689" s="181">
        <v>9930</v>
      </c>
      <c r="C689" s="178">
        <v>99.81</v>
      </c>
      <c r="D689" s="178">
        <v>101.75</v>
      </c>
      <c r="E689" s="178">
        <v>113.05</v>
      </c>
      <c r="F689" s="182">
        <v>112.73</v>
      </c>
    </row>
    <row r="690" spans="1:6" ht="25" hidden="1" x14ac:dyDescent="0.35">
      <c r="A690" s="183" t="s">
        <v>825</v>
      </c>
      <c r="B690" s="184">
        <v>9931</v>
      </c>
      <c r="C690" s="185">
        <v>100</v>
      </c>
      <c r="D690" s="185">
        <v>100</v>
      </c>
      <c r="E690" s="185">
        <v>115.41</v>
      </c>
      <c r="F690" s="186">
        <v>115.41</v>
      </c>
    </row>
    <row r="691" spans="1:6" ht="25" hidden="1" x14ac:dyDescent="0.35">
      <c r="A691" s="183" t="s">
        <v>826</v>
      </c>
      <c r="B691" s="184">
        <v>9932</v>
      </c>
      <c r="C691" s="185">
        <v>99.38</v>
      </c>
      <c r="D691" s="185">
        <v>101.73</v>
      </c>
      <c r="E691" s="185">
        <v>113.39</v>
      </c>
      <c r="F691" s="186">
        <v>113.58</v>
      </c>
    </row>
    <row r="692" spans="1:6" ht="25" hidden="1" x14ac:dyDescent="0.35">
      <c r="A692" s="183" t="s">
        <v>827</v>
      </c>
      <c r="B692" s="184">
        <v>9933</v>
      </c>
      <c r="C692" s="185">
        <v>100.06</v>
      </c>
      <c r="D692" s="185">
        <v>106.72</v>
      </c>
      <c r="E692" s="185">
        <v>111.5</v>
      </c>
      <c r="F692" s="186">
        <v>109.6</v>
      </c>
    </row>
    <row r="693" spans="1:6" hidden="1" x14ac:dyDescent="0.35">
      <c r="A693" s="180" t="s">
        <v>828</v>
      </c>
      <c r="B693" s="181">
        <v>9940</v>
      </c>
      <c r="C693" s="178">
        <v>100</v>
      </c>
      <c r="D693" s="178">
        <v>100.02</v>
      </c>
      <c r="E693" s="178">
        <v>112.35</v>
      </c>
      <c r="F693" s="182">
        <v>112.37</v>
      </c>
    </row>
    <row r="694" spans="1:6" ht="37.5" hidden="1" x14ac:dyDescent="0.35">
      <c r="A694" s="183" t="s">
        <v>829</v>
      </c>
      <c r="B694" s="184">
        <v>9941</v>
      </c>
      <c r="C694" s="185">
        <v>100</v>
      </c>
      <c r="D694" s="185">
        <v>102</v>
      </c>
      <c r="E694" s="185">
        <v>92.79</v>
      </c>
      <c r="F694" s="186">
        <v>93.82</v>
      </c>
    </row>
    <row r="695" spans="1:6" ht="37.5" hidden="1" x14ac:dyDescent="0.35">
      <c r="A695" s="183" t="s">
        <v>830</v>
      </c>
      <c r="B695" s="184">
        <v>9942</v>
      </c>
      <c r="C695" s="185">
        <v>100</v>
      </c>
      <c r="D695" s="185">
        <v>100</v>
      </c>
      <c r="E695" s="185">
        <v>112.67</v>
      </c>
      <c r="F695" s="186">
        <v>112.67</v>
      </c>
    </row>
    <row r="696" spans="1:6" hidden="1" x14ac:dyDescent="0.35">
      <c r="A696" s="180" t="s">
        <v>831</v>
      </c>
      <c r="B696" s="181">
        <v>9520</v>
      </c>
      <c r="C696" s="178">
        <v>100.81</v>
      </c>
      <c r="D696" s="178">
        <v>106.73</v>
      </c>
      <c r="E696" s="178">
        <v>113.82</v>
      </c>
      <c r="F696" s="182">
        <v>115.19</v>
      </c>
    </row>
    <row r="697" spans="1:6" hidden="1" x14ac:dyDescent="0.35">
      <c r="A697" s="183" t="s">
        <v>832</v>
      </c>
      <c r="B697" s="184">
        <v>9521</v>
      </c>
      <c r="C697" s="185">
        <v>101.88</v>
      </c>
      <c r="D697" s="185">
        <v>108.25</v>
      </c>
      <c r="E697" s="185">
        <v>115.86</v>
      </c>
      <c r="F697" s="186">
        <v>116.73</v>
      </c>
    </row>
    <row r="698" spans="1:6" hidden="1" x14ac:dyDescent="0.35">
      <c r="A698" s="183" t="s">
        <v>833</v>
      </c>
      <c r="B698" s="184">
        <v>9523</v>
      </c>
      <c r="C698" s="185">
        <v>100</v>
      </c>
      <c r="D698" s="185">
        <v>106.5</v>
      </c>
      <c r="E698" s="185">
        <v>113.27</v>
      </c>
      <c r="F698" s="186">
        <v>115.26</v>
      </c>
    </row>
    <row r="699" spans="1:6" hidden="1" x14ac:dyDescent="0.35">
      <c r="A699" s="183" t="s">
        <v>834</v>
      </c>
      <c r="B699" s="184">
        <v>9525</v>
      </c>
      <c r="C699" s="185">
        <v>100</v>
      </c>
      <c r="D699" s="185">
        <v>100</v>
      </c>
      <c r="E699" s="185">
        <v>106.36</v>
      </c>
      <c r="F699" s="186">
        <v>107.07</v>
      </c>
    </row>
    <row r="700" spans="1:6" hidden="1" x14ac:dyDescent="0.35">
      <c r="A700" s="180" t="s">
        <v>835</v>
      </c>
      <c r="B700" s="181">
        <v>9540</v>
      </c>
      <c r="C700" s="178">
        <v>96.84</v>
      </c>
      <c r="D700" s="178">
        <v>110.45</v>
      </c>
      <c r="E700" s="178">
        <v>113.74</v>
      </c>
      <c r="F700" s="182">
        <v>104.76</v>
      </c>
    </row>
    <row r="701" spans="1:6" hidden="1" x14ac:dyDescent="0.35">
      <c r="A701" s="183" t="s">
        <v>836</v>
      </c>
      <c r="B701" s="184">
        <v>9541</v>
      </c>
      <c r="C701" s="185">
        <v>117.31</v>
      </c>
      <c r="D701" s="185">
        <v>130.97999999999999</v>
      </c>
      <c r="E701" s="185">
        <v>126.12</v>
      </c>
      <c r="F701" s="186">
        <v>109.06</v>
      </c>
    </row>
    <row r="702" spans="1:6" hidden="1" x14ac:dyDescent="0.35">
      <c r="A702" s="183" t="s">
        <v>837</v>
      </c>
      <c r="B702" s="184">
        <v>9547</v>
      </c>
      <c r="C702" s="185">
        <v>91.83</v>
      </c>
      <c r="D702" s="185">
        <v>111.64</v>
      </c>
      <c r="E702" s="185"/>
      <c r="F702" s="186"/>
    </row>
    <row r="703" spans="1:6" hidden="1" x14ac:dyDescent="0.35">
      <c r="A703" s="183" t="s">
        <v>838</v>
      </c>
      <c r="B703" s="184">
        <v>9552</v>
      </c>
      <c r="C703" s="185">
        <v>92.44</v>
      </c>
      <c r="D703" s="185">
        <v>124.85</v>
      </c>
      <c r="E703" s="185">
        <v>117.54</v>
      </c>
      <c r="F703" s="186">
        <v>112.07</v>
      </c>
    </row>
    <row r="704" spans="1:6" hidden="1" x14ac:dyDescent="0.35">
      <c r="A704" s="183" t="s">
        <v>839</v>
      </c>
      <c r="B704" s="184">
        <v>9553</v>
      </c>
      <c r="C704" s="185">
        <v>106.49</v>
      </c>
      <c r="D704" s="185">
        <v>92.25</v>
      </c>
      <c r="E704" s="185">
        <v>90.41</v>
      </c>
      <c r="F704" s="186">
        <v>91.64</v>
      </c>
    </row>
    <row r="705" spans="1:6" hidden="1" x14ac:dyDescent="0.35">
      <c r="A705" s="183" t="s">
        <v>840</v>
      </c>
      <c r="B705" s="184">
        <v>9555</v>
      </c>
      <c r="C705" s="185">
        <v>102.03</v>
      </c>
      <c r="D705" s="185">
        <v>118.77</v>
      </c>
      <c r="E705" s="185">
        <v>114.11</v>
      </c>
      <c r="F705" s="186">
        <v>105.15</v>
      </c>
    </row>
    <row r="706" spans="1:6" ht="25" hidden="1" x14ac:dyDescent="0.35">
      <c r="A706" s="183" t="s">
        <v>841</v>
      </c>
      <c r="B706" s="184">
        <v>9556</v>
      </c>
      <c r="C706" s="185">
        <v>99.75</v>
      </c>
      <c r="D706" s="185">
        <v>102.06</v>
      </c>
      <c r="E706" s="185">
        <v>126.92</v>
      </c>
      <c r="F706" s="186">
        <v>110.13</v>
      </c>
    </row>
    <row r="707" spans="1:6" ht="25" hidden="1" x14ac:dyDescent="0.35">
      <c r="A707" s="183" t="s">
        <v>842</v>
      </c>
      <c r="B707" s="184">
        <v>9559</v>
      </c>
      <c r="C707" s="185">
        <v>77.400000000000006</v>
      </c>
      <c r="D707" s="185">
        <v>87.91</v>
      </c>
      <c r="E707" s="185">
        <v>100.96</v>
      </c>
      <c r="F707" s="186">
        <v>100.83</v>
      </c>
    </row>
    <row r="708" spans="1:6" hidden="1" x14ac:dyDescent="0.35">
      <c r="A708" s="180" t="s">
        <v>843</v>
      </c>
      <c r="B708" s="181">
        <v>9550</v>
      </c>
      <c r="C708" s="178">
        <v>97.74</v>
      </c>
      <c r="D708" s="178">
        <v>104.95</v>
      </c>
      <c r="E708" s="178">
        <v>108.23</v>
      </c>
      <c r="F708" s="182">
        <v>114.68</v>
      </c>
    </row>
    <row r="709" spans="1:6" hidden="1" x14ac:dyDescent="0.35">
      <c r="A709" s="183" t="s">
        <v>844</v>
      </c>
      <c r="B709" s="184">
        <v>9534</v>
      </c>
      <c r="C709" s="185">
        <v>100</v>
      </c>
      <c r="D709" s="185">
        <v>100</v>
      </c>
      <c r="E709" s="185">
        <v>110.12</v>
      </c>
      <c r="F709" s="186">
        <v>117.8</v>
      </c>
    </row>
    <row r="710" spans="1:6" hidden="1" x14ac:dyDescent="0.35">
      <c r="A710" s="183" t="s">
        <v>845</v>
      </c>
      <c r="B710" s="184">
        <v>9535</v>
      </c>
      <c r="C710" s="185">
        <v>105.2</v>
      </c>
      <c r="D710" s="185">
        <v>108.32</v>
      </c>
      <c r="E710" s="185">
        <v>117.25</v>
      </c>
      <c r="F710" s="186">
        <v>116.36</v>
      </c>
    </row>
    <row r="711" spans="1:6" ht="25" hidden="1" x14ac:dyDescent="0.35">
      <c r="A711" s="183" t="s">
        <v>846</v>
      </c>
      <c r="B711" s="184">
        <v>9536</v>
      </c>
      <c r="C711" s="185">
        <v>95.59</v>
      </c>
      <c r="D711" s="185">
        <v>105.64</v>
      </c>
      <c r="E711" s="185">
        <v>107.51</v>
      </c>
      <c r="F711" s="186">
        <v>115.28</v>
      </c>
    </row>
    <row r="712" spans="1:6" hidden="1" x14ac:dyDescent="0.35">
      <c r="A712" s="183" t="s">
        <v>847</v>
      </c>
      <c r="B712" s="184">
        <v>9532</v>
      </c>
      <c r="C712" s="185">
        <v>100</v>
      </c>
      <c r="D712" s="185">
        <v>100</v>
      </c>
      <c r="E712" s="185">
        <v>100</v>
      </c>
      <c r="F712" s="186">
        <v>112.03</v>
      </c>
    </row>
    <row r="713" spans="1:6" hidden="1" x14ac:dyDescent="0.35">
      <c r="A713" s="180" t="s">
        <v>848</v>
      </c>
      <c r="B713" s="181">
        <v>9600</v>
      </c>
      <c r="C713" s="178">
        <v>101.78</v>
      </c>
      <c r="D713" s="178">
        <v>106.77</v>
      </c>
      <c r="E713" s="178">
        <v>115.26</v>
      </c>
      <c r="F713" s="182">
        <v>115.97</v>
      </c>
    </row>
    <row r="714" spans="1:6" hidden="1" x14ac:dyDescent="0.35">
      <c r="A714" s="183" t="s">
        <v>849</v>
      </c>
      <c r="B714" s="184">
        <v>9606</v>
      </c>
      <c r="C714" s="185">
        <v>100.58</v>
      </c>
      <c r="D714" s="185">
        <v>105.92</v>
      </c>
      <c r="E714" s="185">
        <v>118</v>
      </c>
      <c r="F714" s="186">
        <v>118.6</v>
      </c>
    </row>
    <row r="715" spans="1:6" hidden="1" x14ac:dyDescent="0.35">
      <c r="A715" s="183" t="s">
        <v>850</v>
      </c>
      <c r="B715" s="184">
        <v>9607</v>
      </c>
      <c r="C715" s="185">
        <v>104.87</v>
      </c>
      <c r="D715" s="185">
        <v>108.91</v>
      </c>
      <c r="E715" s="185">
        <v>106.44</v>
      </c>
      <c r="F715" s="186">
        <v>107.93</v>
      </c>
    </row>
    <row r="716" spans="1:6" hidden="1" x14ac:dyDescent="0.35">
      <c r="A716" s="180" t="s">
        <v>851</v>
      </c>
      <c r="B716" s="181">
        <v>9700</v>
      </c>
      <c r="C716" s="178">
        <v>101.35</v>
      </c>
      <c r="D716" s="178">
        <v>106.82</v>
      </c>
      <c r="E716" s="178">
        <v>109.68</v>
      </c>
      <c r="F716" s="182">
        <v>108.89</v>
      </c>
    </row>
    <row r="717" spans="1:6" ht="25" hidden="1" x14ac:dyDescent="0.35">
      <c r="A717" s="183" t="s">
        <v>852</v>
      </c>
      <c r="B717" s="184">
        <v>9711</v>
      </c>
      <c r="C717" s="185">
        <v>101.16</v>
      </c>
      <c r="D717" s="185">
        <v>114.75</v>
      </c>
      <c r="E717" s="185">
        <v>121.06</v>
      </c>
      <c r="F717" s="186">
        <v>117.57</v>
      </c>
    </row>
    <row r="718" spans="1:6" ht="25" hidden="1" x14ac:dyDescent="0.35">
      <c r="A718" s="183" t="s">
        <v>853</v>
      </c>
      <c r="B718" s="184">
        <v>9712</v>
      </c>
      <c r="C718" s="185">
        <v>103.08</v>
      </c>
      <c r="D718" s="185">
        <v>105.76</v>
      </c>
      <c r="E718" s="185">
        <v>110.52</v>
      </c>
      <c r="F718" s="186">
        <v>110.28</v>
      </c>
    </row>
    <row r="719" spans="1:6" ht="25" hidden="1" x14ac:dyDescent="0.35">
      <c r="A719" s="183" t="s">
        <v>854</v>
      </c>
      <c r="B719" s="184">
        <v>9794</v>
      </c>
      <c r="C719" s="185">
        <v>101.54</v>
      </c>
      <c r="D719" s="185">
        <v>103.36</v>
      </c>
      <c r="E719" s="185">
        <v>107.1</v>
      </c>
      <c r="F719" s="186">
        <v>106.67</v>
      </c>
    </row>
    <row r="720" spans="1:6" hidden="1" x14ac:dyDescent="0.35">
      <c r="A720" s="183" t="s">
        <v>855</v>
      </c>
      <c r="B720" s="184">
        <v>9795</v>
      </c>
      <c r="C720" s="185">
        <v>100</v>
      </c>
      <c r="D720" s="185">
        <v>107.66</v>
      </c>
      <c r="E720" s="185">
        <v>108.82</v>
      </c>
      <c r="F720" s="186">
        <v>109.81</v>
      </c>
    </row>
    <row r="721" spans="1:6" hidden="1" x14ac:dyDescent="0.35">
      <c r="A721" s="183" t="s">
        <v>856</v>
      </c>
      <c r="B721" s="184">
        <v>9713</v>
      </c>
      <c r="C721" s="185">
        <v>100</v>
      </c>
      <c r="D721" s="185">
        <v>103.58</v>
      </c>
      <c r="E721" s="185">
        <v>103.58</v>
      </c>
      <c r="F721" s="186">
        <v>103.18</v>
      </c>
    </row>
    <row r="722" spans="1:6" hidden="1" x14ac:dyDescent="0.35">
      <c r="A722" s="183" t="s">
        <v>857</v>
      </c>
      <c r="B722" s="184">
        <v>9714</v>
      </c>
      <c r="C722" s="185">
        <v>100.06</v>
      </c>
      <c r="D722" s="185">
        <v>106.26</v>
      </c>
      <c r="E722" s="185">
        <v>108.24</v>
      </c>
      <c r="F722" s="186">
        <v>107.64</v>
      </c>
    </row>
    <row r="723" spans="1:6" ht="25" hidden="1" x14ac:dyDescent="0.35">
      <c r="A723" s="183" t="s">
        <v>858</v>
      </c>
      <c r="B723" s="184">
        <v>9723</v>
      </c>
      <c r="C723" s="185">
        <v>100</v>
      </c>
      <c r="D723" s="185">
        <v>117.62</v>
      </c>
      <c r="E723" s="185">
        <v>117.62</v>
      </c>
      <c r="F723" s="186">
        <v>113.08</v>
      </c>
    </row>
    <row r="724" spans="1:6" ht="25" hidden="1" x14ac:dyDescent="0.35">
      <c r="A724" s="183" t="s">
        <v>859</v>
      </c>
      <c r="B724" s="184">
        <v>9761</v>
      </c>
      <c r="C724" s="185">
        <v>100.75</v>
      </c>
      <c r="D724" s="185">
        <v>105.17</v>
      </c>
      <c r="E724" s="185">
        <v>107.26</v>
      </c>
      <c r="F724" s="186">
        <v>107.2</v>
      </c>
    </row>
    <row r="725" spans="1:6" ht="25" hidden="1" x14ac:dyDescent="0.35">
      <c r="A725" s="183" t="s">
        <v>860</v>
      </c>
      <c r="B725" s="184">
        <v>9763</v>
      </c>
      <c r="C725" s="185">
        <v>102.28</v>
      </c>
      <c r="D725" s="185">
        <v>104.41</v>
      </c>
      <c r="E725" s="185">
        <v>105.86</v>
      </c>
      <c r="F725" s="186">
        <v>106.04</v>
      </c>
    </row>
    <row r="726" spans="1:6" hidden="1" x14ac:dyDescent="0.35">
      <c r="A726" s="183" t="s">
        <v>861</v>
      </c>
      <c r="B726" s="184">
        <v>9796</v>
      </c>
      <c r="C726" s="185">
        <v>103.33</v>
      </c>
      <c r="D726" s="185">
        <v>107.62</v>
      </c>
      <c r="E726" s="185">
        <v>109.23</v>
      </c>
      <c r="F726" s="186">
        <v>108.65</v>
      </c>
    </row>
    <row r="727" spans="1:6" hidden="1" x14ac:dyDescent="0.35">
      <c r="A727" s="183" t="s">
        <v>862</v>
      </c>
      <c r="B727" s="184">
        <v>9772</v>
      </c>
      <c r="C727" s="185">
        <v>101.21</v>
      </c>
      <c r="D727" s="185">
        <v>105.87</v>
      </c>
      <c r="E727" s="185">
        <v>108.25</v>
      </c>
      <c r="F727" s="186">
        <v>108.07</v>
      </c>
    </row>
    <row r="728" spans="1:6" hidden="1" x14ac:dyDescent="0.35">
      <c r="A728" s="183" t="s">
        <v>863</v>
      </c>
      <c r="B728" s="184">
        <v>9773</v>
      </c>
      <c r="C728" s="185">
        <v>101</v>
      </c>
      <c r="D728" s="185">
        <v>102.84</v>
      </c>
      <c r="E728" s="185">
        <v>105.85</v>
      </c>
      <c r="F728" s="186">
        <v>105.58</v>
      </c>
    </row>
    <row r="729" spans="1:6" hidden="1" x14ac:dyDescent="0.35">
      <c r="A729" s="183" t="s">
        <v>864</v>
      </c>
      <c r="B729" s="184">
        <v>9792</v>
      </c>
      <c r="C729" s="185">
        <v>100</v>
      </c>
      <c r="D729" s="185">
        <v>104.03</v>
      </c>
      <c r="E729" s="185">
        <v>113.97</v>
      </c>
      <c r="F729" s="186">
        <v>113.59</v>
      </c>
    </row>
    <row r="730" spans="1:6" hidden="1" x14ac:dyDescent="0.35">
      <c r="A730" s="183" t="s">
        <v>865</v>
      </c>
      <c r="B730" s="184">
        <v>9793</v>
      </c>
      <c r="C730" s="185">
        <v>100</v>
      </c>
      <c r="D730" s="185">
        <v>132.33000000000001</v>
      </c>
      <c r="E730" s="185">
        <v>130.71</v>
      </c>
      <c r="F730" s="186">
        <v>135.96</v>
      </c>
    </row>
    <row r="731" spans="1:6" hidden="1" x14ac:dyDescent="0.35">
      <c r="A731" s="180" t="s">
        <v>866</v>
      </c>
      <c r="B731" s="181">
        <v>9780</v>
      </c>
      <c r="C731" s="178">
        <v>100.86</v>
      </c>
      <c r="D731" s="178">
        <v>107.88</v>
      </c>
      <c r="E731" s="178">
        <v>118.11</v>
      </c>
      <c r="F731" s="182">
        <v>120.8</v>
      </c>
    </row>
    <row r="732" spans="1:6" hidden="1" x14ac:dyDescent="0.35">
      <c r="A732" s="183" t="s">
        <v>867</v>
      </c>
      <c r="B732" s="184">
        <v>9781</v>
      </c>
      <c r="C732" s="185">
        <v>100.63</v>
      </c>
      <c r="D732" s="185">
        <v>109.8</v>
      </c>
      <c r="E732" s="185">
        <v>116.82</v>
      </c>
      <c r="F732" s="186">
        <v>118.12</v>
      </c>
    </row>
    <row r="733" spans="1:6" hidden="1" x14ac:dyDescent="0.35">
      <c r="A733" s="183" t="s">
        <v>868</v>
      </c>
      <c r="B733" s="184">
        <v>9782</v>
      </c>
      <c r="C733" s="185">
        <v>101.3</v>
      </c>
      <c r="D733" s="185">
        <v>104.46</v>
      </c>
      <c r="E733" s="185">
        <v>120.01</v>
      </c>
      <c r="F733" s="186">
        <v>125.31</v>
      </c>
    </row>
    <row r="734" spans="1:6" hidden="1" x14ac:dyDescent="0.35">
      <c r="A734" s="180" t="s">
        <v>869</v>
      </c>
      <c r="B734" s="181">
        <v>9800</v>
      </c>
      <c r="C734" s="178">
        <v>101.34</v>
      </c>
      <c r="D734" s="178">
        <v>121.01</v>
      </c>
      <c r="E734" s="178">
        <v>123.34</v>
      </c>
      <c r="F734" s="182">
        <v>124.04</v>
      </c>
    </row>
    <row r="735" spans="1:6" ht="25" hidden="1" x14ac:dyDescent="0.35">
      <c r="A735" s="183" t="s">
        <v>870</v>
      </c>
      <c r="B735" s="184">
        <v>9801</v>
      </c>
      <c r="C735" s="185">
        <v>100</v>
      </c>
      <c r="D735" s="185">
        <v>137.5</v>
      </c>
      <c r="E735" s="185">
        <v>137.5</v>
      </c>
      <c r="F735" s="186">
        <v>137.5</v>
      </c>
    </row>
    <row r="736" spans="1:6" ht="25" hidden="1" x14ac:dyDescent="0.35">
      <c r="A736" s="183" t="s">
        <v>871</v>
      </c>
      <c r="B736" s="184">
        <v>9804</v>
      </c>
      <c r="C736" s="185">
        <v>100</v>
      </c>
      <c r="D736" s="185">
        <v>110.72</v>
      </c>
      <c r="E736" s="185">
        <v>110.72</v>
      </c>
      <c r="F736" s="186">
        <v>110.72</v>
      </c>
    </row>
    <row r="737" spans="1:6" ht="25" hidden="1" x14ac:dyDescent="0.35">
      <c r="A737" s="183" t="s">
        <v>872</v>
      </c>
      <c r="B737" s="184">
        <v>9802</v>
      </c>
      <c r="C737" s="185">
        <v>106.24</v>
      </c>
      <c r="D737" s="185">
        <v>106.6</v>
      </c>
      <c r="E737" s="185">
        <v>114.26</v>
      </c>
      <c r="F737" s="186">
        <v>115.95</v>
      </c>
    </row>
    <row r="738" spans="1:6" hidden="1" x14ac:dyDescent="0.35">
      <c r="A738" s="180" t="s">
        <v>873</v>
      </c>
      <c r="B738" s="181">
        <v>9850</v>
      </c>
      <c r="C738" s="178">
        <v>98.31</v>
      </c>
      <c r="D738" s="178">
        <v>99.94</v>
      </c>
      <c r="E738" s="178">
        <v>93.93</v>
      </c>
      <c r="F738" s="182">
        <v>91.35</v>
      </c>
    </row>
    <row r="739" spans="1:6" ht="37.5" hidden="1" x14ac:dyDescent="0.35">
      <c r="A739" s="183" t="s">
        <v>874</v>
      </c>
      <c r="B739" s="184">
        <v>9853</v>
      </c>
      <c r="C739" s="185">
        <v>98.31</v>
      </c>
      <c r="D739" s="185">
        <v>99.93</v>
      </c>
      <c r="E739" s="185">
        <v>93.88</v>
      </c>
      <c r="F739" s="186">
        <v>91.3</v>
      </c>
    </row>
    <row r="740" spans="1:6" ht="25" hidden="1" x14ac:dyDescent="0.35">
      <c r="A740" s="183" t="s">
        <v>875</v>
      </c>
      <c r="B740" s="184">
        <v>9854</v>
      </c>
      <c r="C740" s="185">
        <v>100</v>
      </c>
      <c r="D740" s="185">
        <v>105.82</v>
      </c>
      <c r="E740" s="185">
        <v>120.7</v>
      </c>
      <c r="F740" s="186">
        <v>117.38</v>
      </c>
    </row>
    <row r="741" spans="1:6" hidden="1" x14ac:dyDescent="0.35">
      <c r="A741" s="180" t="s">
        <v>876</v>
      </c>
      <c r="B741" s="181">
        <v>9880</v>
      </c>
      <c r="C741" s="178">
        <v>101.87</v>
      </c>
      <c r="D741" s="178">
        <v>107.56</v>
      </c>
      <c r="E741" s="178">
        <v>117.81</v>
      </c>
      <c r="F741" s="182">
        <v>116.28</v>
      </c>
    </row>
    <row r="742" spans="1:6" ht="25" hidden="1" x14ac:dyDescent="0.35">
      <c r="A742" s="183" t="s">
        <v>877</v>
      </c>
      <c r="B742" s="184">
        <v>9881</v>
      </c>
      <c r="C742" s="185">
        <v>100</v>
      </c>
      <c r="D742" s="185">
        <v>100.57</v>
      </c>
      <c r="E742" s="185">
        <v>97.13</v>
      </c>
      <c r="F742" s="186">
        <v>96.94</v>
      </c>
    </row>
    <row r="743" spans="1:6" ht="37.5" hidden="1" x14ac:dyDescent="0.35">
      <c r="A743" s="183" t="s">
        <v>878</v>
      </c>
      <c r="B743" s="184">
        <v>9882</v>
      </c>
      <c r="C743" s="185">
        <v>103.5</v>
      </c>
      <c r="D743" s="185">
        <v>114.83</v>
      </c>
      <c r="E743" s="185">
        <v>123.44</v>
      </c>
      <c r="F743" s="186">
        <v>120.88</v>
      </c>
    </row>
    <row r="744" spans="1:6" ht="50" hidden="1" x14ac:dyDescent="0.35">
      <c r="A744" s="183" t="s">
        <v>879</v>
      </c>
      <c r="B744" s="184">
        <v>9883</v>
      </c>
      <c r="C744" s="185">
        <v>100</v>
      </c>
      <c r="D744" s="185">
        <v>100</v>
      </c>
      <c r="E744" s="185">
        <v>112.91</v>
      </c>
      <c r="F744" s="186">
        <v>112.91</v>
      </c>
    </row>
    <row r="745" spans="1:6" hidden="1" x14ac:dyDescent="0.35">
      <c r="A745" s="180" t="s">
        <v>880</v>
      </c>
      <c r="B745" s="181">
        <v>9900</v>
      </c>
      <c r="C745" s="178">
        <v>100.71</v>
      </c>
      <c r="D745" s="178">
        <v>105.63</v>
      </c>
      <c r="E745" s="178">
        <v>111.49</v>
      </c>
      <c r="F745" s="182">
        <v>111.62</v>
      </c>
    </row>
    <row r="746" spans="1:6" hidden="1" x14ac:dyDescent="0.35">
      <c r="A746" s="183" t="s">
        <v>881</v>
      </c>
      <c r="B746" s="184">
        <v>9901</v>
      </c>
      <c r="C746" s="185">
        <v>100</v>
      </c>
      <c r="D746" s="185">
        <v>101.56</v>
      </c>
      <c r="E746" s="185">
        <v>109.67</v>
      </c>
      <c r="F746" s="186">
        <v>109.67</v>
      </c>
    </row>
    <row r="747" spans="1:6" hidden="1" x14ac:dyDescent="0.35">
      <c r="A747" s="183" t="s">
        <v>882</v>
      </c>
      <c r="B747" s="184">
        <v>9903</v>
      </c>
      <c r="C747" s="185">
        <v>101.08</v>
      </c>
      <c r="D747" s="185">
        <v>107.83</v>
      </c>
      <c r="E747" s="185">
        <v>112.33</v>
      </c>
      <c r="F747" s="186">
        <v>112.58</v>
      </c>
    </row>
    <row r="748" spans="1:6" hidden="1" x14ac:dyDescent="0.35">
      <c r="A748" s="180" t="s">
        <v>883</v>
      </c>
      <c r="B748" s="181">
        <v>9990</v>
      </c>
      <c r="C748" s="178">
        <v>100.18</v>
      </c>
      <c r="D748" s="178">
        <v>102.7</v>
      </c>
      <c r="E748" s="178">
        <v>105.35</v>
      </c>
      <c r="F748" s="182">
        <v>105.65</v>
      </c>
    </row>
    <row r="749" spans="1:6" ht="25" hidden="1" x14ac:dyDescent="0.35">
      <c r="A749" s="183" t="s">
        <v>884</v>
      </c>
      <c r="B749" s="184">
        <v>9991</v>
      </c>
      <c r="C749" s="185">
        <v>100</v>
      </c>
      <c r="D749" s="185">
        <v>100</v>
      </c>
      <c r="E749" s="185">
        <v>100</v>
      </c>
      <c r="F749" s="186">
        <v>100</v>
      </c>
    </row>
    <row r="750" spans="1:6" hidden="1" x14ac:dyDescent="0.35">
      <c r="A750" s="183" t="s">
        <v>885</v>
      </c>
      <c r="B750" s="184">
        <v>9992</v>
      </c>
      <c r="C750" s="185">
        <v>100.47</v>
      </c>
      <c r="D750" s="185">
        <v>104.27</v>
      </c>
      <c r="E750" s="185">
        <v>108.45</v>
      </c>
      <c r="F750" s="186">
        <v>108.82</v>
      </c>
    </row>
    <row r="751" spans="1:6" hidden="1" x14ac:dyDescent="0.35">
      <c r="A751" s="183" t="s">
        <v>886</v>
      </c>
      <c r="B751" s="184">
        <v>9993</v>
      </c>
      <c r="C751" s="185">
        <v>100</v>
      </c>
      <c r="D751" s="185">
        <v>105.19</v>
      </c>
      <c r="E751" s="185">
        <v>115.26</v>
      </c>
      <c r="F751" s="186">
        <v>117.65</v>
      </c>
    </row>
    <row r="752" spans="1:6" hidden="1" x14ac:dyDescent="0.35">
      <c r="A752" s="180" t="s">
        <v>887</v>
      </c>
      <c r="B752" s="181">
        <v>9530</v>
      </c>
      <c r="C752" s="178">
        <v>102.48</v>
      </c>
      <c r="D752" s="178">
        <v>110.77</v>
      </c>
      <c r="E752" s="178">
        <v>110.29</v>
      </c>
      <c r="F752" s="182">
        <v>110.43</v>
      </c>
    </row>
    <row r="753" spans="1:6" hidden="1" x14ac:dyDescent="0.35">
      <c r="A753" s="180" t="s">
        <v>888</v>
      </c>
      <c r="B753" s="181">
        <v>9560</v>
      </c>
      <c r="C753" s="178">
        <v>102.89</v>
      </c>
      <c r="D753" s="178">
        <v>110.79</v>
      </c>
      <c r="E753" s="178">
        <v>110.15</v>
      </c>
      <c r="F753" s="182">
        <v>110.61</v>
      </c>
    </row>
    <row r="754" spans="1:6" ht="26" hidden="1" x14ac:dyDescent="0.35">
      <c r="A754" s="180" t="s">
        <v>889</v>
      </c>
      <c r="B754" s="181">
        <v>7430</v>
      </c>
      <c r="C754" s="178">
        <v>100.15</v>
      </c>
      <c r="D754" s="178">
        <v>101.73</v>
      </c>
      <c r="E754" s="178">
        <v>102.34</v>
      </c>
      <c r="F754" s="182">
        <v>103.19</v>
      </c>
    </row>
    <row r="755" spans="1:6" ht="26" hidden="1" x14ac:dyDescent="0.35">
      <c r="A755" s="180" t="s">
        <v>890</v>
      </c>
      <c r="B755" s="187" t="s">
        <v>891</v>
      </c>
      <c r="C755" s="178">
        <v>102.18</v>
      </c>
      <c r="D755" s="178">
        <v>107.76</v>
      </c>
      <c r="E755" s="178">
        <v>118.66</v>
      </c>
      <c r="F755" s="182">
        <v>117.42</v>
      </c>
    </row>
    <row r="756" spans="1:6" ht="26" hidden="1" x14ac:dyDescent="0.35">
      <c r="A756" s="180" t="s">
        <v>892</v>
      </c>
      <c r="B756" s="187" t="s">
        <v>893</v>
      </c>
      <c r="C756" s="178">
        <v>100.86</v>
      </c>
      <c r="D756" s="178">
        <v>101.88</v>
      </c>
      <c r="E756" s="178">
        <v>104.53</v>
      </c>
      <c r="F756" s="182">
        <v>105.96</v>
      </c>
    </row>
    <row r="757" spans="1:6" ht="39" hidden="1" x14ac:dyDescent="0.35">
      <c r="A757" s="180" t="s">
        <v>894</v>
      </c>
      <c r="B757" s="187" t="s">
        <v>895</v>
      </c>
      <c r="C757" s="178">
        <v>100.94</v>
      </c>
      <c r="D757" s="178">
        <v>106.94</v>
      </c>
      <c r="E757" s="178">
        <v>115.7</v>
      </c>
      <c r="F757" s="182">
        <v>115.05</v>
      </c>
    </row>
    <row r="758" spans="1:6" ht="39" hidden="1" x14ac:dyDescent="0.35">
      <c r="A758" s="180" t="s">
        <v>896</v>
      </c>
      <c r="B758" s="187" t="s">
        <v>897</v>
      </c>
      <c r="C758" s="178">
        <v>100.89</v>
      </c>
      <c r="D758" s="178">
        <v>101.55</v>
      </c>
      <c r="E758" s="178">
        <v>105.32</v>
      </c>
      <c r="F758" s="182">
        <v>105.04</v>
      </c>
    </row>
    <row r="759" spans="1:6" hidden="1" x14ac:dyDescent="0.35">
      <c r="A759" s="180" t="s">
        <v>898</v>
      </c>
      <c r="B759" s="187" t="s">
        <v>899</v>
      </c>
      <c r="C759" s="178">
        <v>101.27</v>
      </c>
      <c r="D759" s="178">
        <v>102.76</v>
      </c>
      <c r="E759" s="178">
        <v>107.9</v>
      </c>
      <c r="F759" s="182">
        <v>106.9</v>
      </c>
    </row>
    <row r="760" spans="1:6" hidden="1" x14ac:dyDescent="0.35">
      <c r="A760" s="180" t="s">
        <v>900</v>
      </c>
      <c r="B760" s="187" t="s">
        <v>901</v>
      </c>
      <c r="C760" s="178">
        <v>101.03</v>
      </c>
      <c r="D760" s="178">
        <v>105.23</v>
      </c>
      <c r="E760" s="178">
        <v>116.64</v>
      </c>
      <c r="F760" s="182">
        <v>116.46</v>
      </c>
    </row>
    <row r="761" spans="1:6" ht="26" hidden="1" x14ac:dyDescent="0.35">
      <c r="A761" s="180" t="s">
        <v>902</v>
      </c>
      <c r="B761" s="187" t="s">
        <v>903</v>
      </c>
      <c r="C761" s="178">
        <v>99.77</v>
      </c>
      <c r="D761" s="178">
        <v>98.83</v>
      </c>
      <c r="E761" s="178">
        <v>108.26</v>
      </c>
      <c r="F761" s="182">
        <v>109.41</v>
      </c>
    </row>
    <row r="762" spans="1:6" ht="26" hidden="1" x14ac:dyDescent="0.35">
      <c r="A762" s="180" t="s">
        <v>904</v>
      </c>
      <c r="B762" s="187" t="s">
        <v>905</v>
      </c>
      <c r="C762" s="178">
        <v>100.07</v>
      </c>
      <c r="D762" s="178">
        <v>98.91</v>
      </c>
      <c r="E762" s="178">
        <v>107.91</v>
      </c>
      <c r="F762" s="182">
        <v>108.63</v>
      </c>
    </row>
    <row r="763" spans="1:6" hidden="1" x14ac:dyDescent="0.35">
      <c r="A763" s="180" t="s">
        <v>906</v>
      </c>
      <c r="B763" s="187" t="s">
        <v>907</v>
      </c>
      <c r="C763" s="178">
        <v>101.4</v>
      </c>
      <c r="D763" s="178">
        <v>101.48</v>
      </c>
      <c r="E763" s="178">
        <v>107.84</v>
      </c>
      <c r="F763" s="182">
        <v>107.28</v>
      </c>
    </row>
    <row r="764" spans="1:6" hidden="1" x14ac:dyDescent="0.35">
      <c r="A764" s="180" t="s">
        <v>908</v>
      </c>
      <c r="B764" s="187" t="s">
        <v>909</v>
      </c>
      <c r="C764" s="178">
        <v>100.14</v>
      </c>
      <c r="D764" s="178">
        <v>104.72</v>
      </c>
      <c r="E764" s="178">
        <v>114.89</v>
      </c>
      <c r="F764" s="182">
        <v>113.23</v>
      </c>
    </row>
    <row r="765" spans="1:6" hidden="1" x14ac:dyDescent="0.35">
      <c r="A765" s="180" t="s">
        <v>910</v>
      </c>
      <c r="B765" s="187" t="s">
        <v>911</v>
      </c>
      <c r="C765" s="178">
        <v>100.13</v>
      </c>
      <c r="D765" s="178">
        <v>103.07</v>
      </c>
      <c r="E765" s="178">
        <v>111.56</v>
      </c>
      <c r="F765" s="182">
        <v>111.98</v>
      </c>
    </row>
    <row r="766" spans="1:6" hidden="1" x14ac:dyDescent="0.35">
      <c r="A766" s="180" t="s">
        <v>912</v>
      </c>
      <c r="B766" s="187" t="s">
        <v>913</v>
      </c>
      <c r="C766" s="178">
        <v>98.85</v>
      </c>
      <c r="D766" s="178">
        <v>98.7</v>
      </c>
      <c r="E766" s="178"/>
      <c r="F766" s="182"/>
    </row>
    <row r="767" spans="1:6" ht="26" hidden="1" x14ac:dyDescent="0.35">
      <c r="A767" s="180" t="s">
        <v>914</v>
      </c>
      <c r="B767" s="187" t="s">
        <v>915</v>
      </c>
      <c r="C767" s="178">
        <v>100.45</v>
      </c>
      <c r="D767" s="178">
        <v>101.87</v>
      </c>
      <c r="E767" s="178">
        <v>105.3</v>
      </c>
      <c r="F767" s="182">
        <v>106.17</v>
      </c>
    </row>
    <row r="768" spans="1:6" hidden="1" x14ac:dyDescent="0.35">
      <c r="A768" s="180" t="s">
        <v>916</v>
      </c>
      <c r="B768" s="187" t="s">
        <v>917</v>
      </c>
      <c r="C768" s="178">
        <v>100.27</v>
      </c>
      <c r="D768" s="178">
        <v>101.35</v>
      </c>
      <c r="E768" s="178"/>
      <c r="F768" s="182"/>
    </row>
    <row r="769" spans="1:6" ht="26" hidden="1" x14ac:dyDescent="0.35">
      <c r="A769" s="180" t="s">
        <v>918</v>
      </c>
      <c r="B769" s="187" t="s">
        <v>919</v>
      </c>
      <c r="C769" s="178">
        <v>100.21</v>
      </c>
      <c r="D769" s="178">
        <v>103.8</v>
      </c>
      <c r="E769" s="178">
        <v>106.34</v>
      </c>
      <c r="F769" s="182">
        <v>105.39</v>
      </c>
    </row>
    <row r="770" spans="1:6" ht="26" hidden="1" x14ac:dyDescent="0.35">
      <c r="A770" s="180" t="s">
        <v>920</v>
      </c>
      <c r="B770" s="187" t="s">
        <v>921</v>
      </c>
      <c r="C770" s="178">
        <v>100.36</v>
      </c>
      <c r="D770" s="178">
        <v>110.57</v>
      </c>
      <c r="E770" s="178">
        <v>125.04</v>
      </c>
      <c r="F770" s="182">
        <v>122.76</v>
      </c>
    </row>
    <row r="771" spans="1:6" ht="26" hidden="1" x14ac:dyDescent="0.35">
      <c r="A771" s="180" t="s">
        <v>922</v>
      </c>
      <c r="B771" s="187" t="s">
        <v>923</v>
      </c>
      <c r="C771" s="178">
        <v>100.82</v>
      </c>
      <c r="D771" s="178">
        <v>102.77</v>
      </c>
      <c r="E771" s="178">
        <v>111.87</v>
      </c>
      <c r="F771" s="182">
        <v>112.51</v>
      </c>
    </row>
    <row r="772" spans="1:6" ht="26" hidden="1" x14ac:dyDescent="0.35">
      <c r="A772" s="180" t="s">
        <v>924</v>
      </c>
      <c r="B772" s="187" t="s">
        <v>925</v>
      </c>
      <c r="C772" s="178">
        <v>100.3</v>
      </c>
      <c r="D772" s="178">
        <v>99.04</v>
      </c>
      <c r="E772" s="178">
        <v>98.25</v>
      </c>
      <c r="F772" s="182">
        <v>99.99</v>
      </c>
    </row>
    <row r="773" spans="1:6" ht="26" hidden="1" x14ac:dyDescent="0.35">
      <c r="A773" s="180" t="s">
        <v>926</v>
      </c>
      <c r="B773" s="187" t="s">
        <v>927</v>
      </c>
      <c r="C773" s="178">
        <v>101.14</v>
      </c>
      <c r="D773" s="178">
        <v>101.57</v>
      </c>
      <c r="E773" s="178"/>
      <c r="F773" s="182"/>
    </row>
    <row r="774" spans="1:6" hidden="1" x14ac:dyDescent="0.35">
      <c r="A774" s="180" t="s">
        <v>928</v>
      </c>
      <c r="B774" s="187" t="s">
        <v>929</v>
      </c>
      <c r="C774" s="178">
        <v>100.52</v>
      </c>
      <c r="D774" s="178">
        <v>107.84</v>
      </c>
      <c r="E774" s="178">
        <v>112.08</v>
      </c>
      <c r="F774" s="182">
        <v>111.37</v>
      </c>
    </row>
    <row r="775" spans="1:6" ht="26" hidden="1" x14ac:dyDescent="0.35">
      <c r="A775" s="180" t="s">
        <v>930</v>
      </c>
      <c r="B775" s="187" t="s">
        <v>931</v>
      </c>
      <c r="C775" s="178">
        <v>101.55</v>
      </c>
      <c r="D775" s="178">
        <v>104.06</v>
      </c>
      <c r="E775" s="178">
        <v>112.38</v>
      </c>
      <c r="F775" s="182">
        <v>111.96</v>
      </c>
    </row>
    <row r="776" spans="1:6" ht="30" hidden="1" customHeight="1" x14ac:dyDescent="0.35">
      <c r="A776" s="180" t="s">
        <v>932</v>
      </c>
      <c r="B776" s="187" t="s">
        <v>933</v>
      </c>
      <c r="C776" s="178">
        <v>99.75</v>
      </c>
      <c r="D776" s="178">
        <v>101.86</v>
      </c>
      <c r="E776" s="178">
        <v>107.09</v>
      </c>
      <c r="F776" s="182">
        <v>108.54</v>
      </c>
    </row>
    <row r="777" spans="1:6" hidden="1" x14ac:dyDescent="0.35">
      <c r="A777" s="180" t="s">
        <v>934</v>
      </c>
      <c r="B777" s="187" t="s">
        <v>935</v>
      </c>
      <c r="C777" s="178">
        <v>101.05</v>
      </c>
      <c r="D777" s="178">
        <v>104.82</v>
      </c>
      <c r="E777" s="178">
        <v>110.11</v>
      </c>
      <c r="F777" s="182">
        <v>110.59</v>
      </c>
    </row>
    <row r="778" spans="1:6" hidden="1" x14ac:dyDescent="0.35">
      <c r="A778" s="180" t="s">
        <v>936</v>
      </c>
      <c r="B778" s="187" t="s">
        <v>937</v>
      </c>
      <c r="C778" s="178">
        <v>100.66</v>
      </c>
      <c r="D778" s="178">
        <v>105.13</v>
      </c>
      <c r="E778" s="178">
        <v>111.95</v>
      </c>
      <c r="F778" s="182">
        <v>112.87</v>
      </c>
    </row>
    <row r="779" spans="1:6" hidden="1" x14ac:dyDescent="0.35">
      <c r="A779" s="180" t="s">
        <v>938</v>
      </c>
      <c r="B779" s="187" t="s">
        <v>939</v>
      </c>
      <c r="C779" s="178">
        <v>99.64</v>
      </c>
      <c r="D779" s="178">
        <v>100.4</v>
      </c>
      <c r="E779" s="178">
        <v>111.53</v>
      </c>
      <c r="F779" s="182">
        <v>113</v>
      </c>
    </row>
    <row r="780" spans="1:6" ht="39" hidden="1" x14ac:dyDescent="0.35">
      <c r="A780" s="180" t="s">
        <v>940</v>
      </c>
      <c r="B780" s="187" t="s">
        <v>941</v>
      </c>
      <c r="C780" s="178">
        <v>100.62</v>
      </c>
      <c r="D780" s="178">
        <v>104.34</v>
      </c>
      <c r="E780" s="178">
        <v>109.39</v>
      </c>
      <c r="F780" s="182">
        <v>110.68</v>
      </c>
    </row>
    <row r="781" spans="1:6" ht="26" hidden="1" x14ac:dyDescent="0.35">
      <c r="A781" s="180" t="s">
        <v>942</v>
      </c>
      <c r="B781" s="187" t="s">
        <v>943</v>
      </c>
      <c r="C781" s="178">
        <v>100.52</v>
      </c>
      <c r="D781" s="178">
        <v>100.53</v>
      </c>
      <c r="E781" s="178">
        <v>100.65</v>
      </c>
      <c r="F781" s="182">
        <v>102.44</v>
      </c>
    </row>
    <row r="782" spans="1:6" hidden="1" x14ac:dyDescent="0.35">
      <c r="A782" s="189" t="s">
        <v>944</v>
      </c>
      <c r="B782" s="190" t="s">
        <v>945</v>
      </c>
      <c r="C782" s="191">
        <v>100.94</v>
      </c>
      <c r="D782" s="191">
        <v>104.29</v>
      </c>
      <c r="E782" s="191">
        <v>105.16</v>
      </c>
      <c r="F782" s="192">
        <v>107.97</v>
      </c>
    </row>
    <row r="784" spans="1:6" ht="30" customHeight="1" x14ac:dyDescent="0.35">
      <c r="A784" s="293" t="s">
        <v>946</v>
      </c>
      <c r="B784" s="293"/>
      <c r="C784" s="293"/>
      <c r="D784" s="293"/>
      <c r="E784" s="293"/>
      <c r="F784" s="293"/>
    </row>
    <row r="785" spans="1:6" x14ac:dyDescent="0.35">
      <c r="A785" s="290" t="s">
        <v>947</v>
      </c>
      <c r="B785" s="290"/>
      <c r="C785" s="290"/>
      <c r="D785" s="290"/>
      <c r="E785" s="290"/>
      <c r="F785" s="290"/>
    </row>
    <row r="786" spans="1:6" x14ac:dyDescent="0.35">
      <c r="A786" s="290" t="s">
        <v>948</v>
      </c>
      <c r="B786" s="290"/>
      <c r="C786" s="290"/>
      <c r="D786" s="290"/>
      <c r="E786" s="290"/>
      <c r="F786" s="290"/>
    </row>
    <row r="787" spans="1:6" x14ac:dyDescent="0.35">
      <c r="A787" s="289">
        <v>46160</v>
      </c>
      <c r="B787" s="289"/>
      <c r="C787" s="289"/>
      <c r="D787" s="290"/>
      <c r="E787" s="290"/>
      <c r="F787" s="290"/>
    </row>
  </sheetData>
  <autoFilter ref="A4:F782">
    <filterColumn colId="0">
      <filters>
        <filter val="Дизельное топливо, л"/>
      </filters>
    </filterColumn>
  </autoFilter>
  <mergeCells count="6">
    <mergeCell ref="A787:F787"/>
    <mergeCell ref="A1:F1"/>
    <mergeCell ref="A2:F2"/>
    <mergeCell ref="A784:F784"/>
    <mergeCell ref="A785:F785"/>
    <mergeCell ref="A786:F78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87"/>
  <sheetViews>
    <sheetView view="pageBreakPreview" zoomScale="90" zoomScaleNormal="90" zoomScaleSheetLayoutView="90" workbookViewId="0">
      <pane ySplit="4" topLeftCell="A5" activePane="bottomLeft" state="frozen"/>
      <selection activeCell="R775" sqref="R775"/>
      <selection pane="bottomLeft" activeCell="R775" sqref="R775"/>
    </sheetView>
  </sheetViews>
  <sheetFormatPr defaultColWidth="9.1796875" defaultRowHeight="14.5" x14ac:dyDescent="0.35"/>
  <cols>
    <col min="1" max="1" width="44.26953125" style="170" customWidth="1"/>
    <col min="2" max="2" width="15.81640625" style="170" customWidth="1"/>
    <col min="3" max="6" width="12.54296875" style="193" customWidth="1"/>
    <col min="7" max="16384" width="9.1796875" style="170"/>
  </cols>
  <sheetData>
    <row r="1" spans="1:6" ht="35.25" customHeight="1" x14ac:dyDescent="0.35">
      <c r="A1" s="291" t="s">
        <v>949</v>
      </c>
      <c r="B1" s="291"/>
      <c r="C1" s="291"/>
      <c r="D1" s="291"/>
      <c r="E1" s="291"/>
      <c r="F1" s="291"/>
    </row>
    <row r="2" spans="1:6" ht="14.25" customHeight="1" x14ac:dyDescent="0.35">
      <c r="A2" s="292" t="s">
        <v>121</v>
      </c>
      <c r="B2" s="292"/>
      <c r="C2" s="292"/>
      <c r="D2" s="292"/>
      <c r="E2" s="292"/>
      <c r="F2" s="292"/>
    </row>
    <row r="3" spans="1:6" ht="14.25" customHeight="1" x14ac:dyDescent="0.35">
      <c r="A3" s="171"/>
      <c r="B3" s="172"/>
      <c r="C3" s="173"/>
      <c r="D3" s="173"/>
      <c r="E3" s="173"/>
      <c r="F3" s="173"/>
    </row>
    <row r="4" spans="1:6" ht="50" x14ac:dyDescent="0.35">
      <c r="A4" s="174" t="s">
        <v>122</v>
      </c>
      <c r="B4" s="174" t="s">
        <v>123</v>
      </c>
      <c r="C4" s="175" t="s">
        <v>124</v>
      </c>
      <c r="D4" s="175" t="s">
        <v>125</v>
      </c>
      <c r="E4" s="175" t="s">
        <v>126</v>
      </c>
      <c r="F4" s="175" t="s">
        <v>127</v>
      </c>
    </row>
    <row r="5" spans="1:6" hidden="1" x14ac:dyDescent="0.35">
      <c r="A5" s="176" t="s">
        <v>128</v>
      </c>
      <c r="B5" s="177">
        <v>1</v>
      </c>
      <c r="C5" s="178">
        <v>100.51</v>
      </c>
      <c r="D5" s="178">
        <v>102.94</v>
      </c>
      <c r="E5" s="178">
        <v>105.78</v>
      </c>
      <c r="F5" s="179">
        <v>106.11</v>
      </c>
    </row>
    <row r="6" spans="1:6" ht="17.25" hidden="1" customHeight="1" x14ac:dyDescent="0.35">
      <c r="A6" s="180" t="s">
        <v>129</v>
      </c>
      <c r="B6" s="181">
        <v>3</v>
      </c>
      <c r="C6" s="178">
        <v>100.54</v>
      </c>
      <c r="D6" s="178">
        <v>102.18</v>
      </c>
      <c r="E6" s="178">
        <v>104.76</v>
      </c>
      <c r="F6" s="182">
        <v>105.12</v>
      </c>
    </row>
    <row r="7" spans="1:6" hidden="1" x14ac:dyDescent="0.35">
      <c r="A7" s="180" t="s">
        <v>130</v>
      </c>
      <c r="B7" s="181">
        <v>2</v>
      </c>
      <c r="C7" s="178">
        <v>100.51</v>
      </c>
      <c r="D7" s="178">
        <v>102.45</v>
      </c>
      <c r="E7" s="178">
        <v>104.81</v>
      </c>
      <c r="F7" s="182">
        <v>105.16</v>
      </c>
    </row>
    <row r="8" spans="1:6" hidden="1" x14ac:dyDescent="0.35">
      <c r="A8" s="180" t="s">
        <v>131</v>
      </c>
      <c r="B8" s="181">
        <v>6</v>
      </c>
      <c r="C8" s="178">
        <v>100.51</v>
      </c>
      <c r="D8" s="178">
        <v>103.49</v>
      </c>
      <c r="E8" s="178">
        <v>106.12</v>
      </c>
      <c r="F8" s="182">
        <v>106.89</v>
      </c>
    </row>
    <row r="9" spans="1:6" hidden="1" x14ac:dyDescent="0.35">
      <c r="A9" s="180" t="s">
        <v>132</v>
      </c>
      <c r="B9" s="181">
        <v>7</v>
      </c>
      <c r="C9" s="178">
        <v>100.52</v>
      </c>
      <c r="D9" s="178">
        <v>101.35</v>
      </c>
      <c r="E9" s="178">
        <v>103.4</v>
      </c>
      <c r="F9" s="182">
        <v>103.31</v>
      </c>
    </row>
    <row r="10" spans="1:6" hidden="1" x14ac:dyDescent="0.35">
      <c r="A10" s="180" t="s">
        <v>133</v>
      </c>
      <c r="B10" s="181">
        <v>9000</v>
      </c>
      <c r="C10" s="178">
        <v>100.49</v>
      </c>
      <c r="D10" s="178">
        <v>104.24</v>
      </c>
      <c r="E10" s="178">
        <v>108.38</v>
      </c>
      <c r="F10" s="182">
        <v>108.69</v>
      </c>
    </row>
    <row r="11" spans="1:6" ht="26" hidden="1" x14ac:dyDescent="0.35">
      <c r="A11" s="180" t="s">
        <v>134</v>
      </c>
      <c r="B11" s="181">
        <v>80</v>
      </c>
      <c r="C11" s="178">
        <v>100.43</v>
      </c>
      <c r="D11" s="178">
        <v>104.83</v>
      </c>
      <c r="E11" s="178">
        <v>108.23</v>
      </c>
      <c r="F11" s="182">
        <v>108.47</v>
      </c>
    </row>
    <row r="12" spans="1:6" ht="26" hidden="1" x14ac:dyDescent="0.35">
      <c r="A12" s="180" t="s">
        <v>135</v>
      </c>
      <c r="B12" s="181">
        <v>70</v>
      </c>
      <c r="C12" s="178">
        <v>100.58</v>
      </c>
      <c r="D12" s="178">
        <v>102.62</v>
      </c>
      <c r="E12" s="178">
        <v>106.21</v>
      </c>
      <c r="F12" s="182">
        <v>106.51</v>
      </c>
    </row>
    <row r="13" spans="1:6" ht="18.75" hidden="1" customHeight="1" x14ac:dyDescent="0.35">
      <c r="A13" s="180" t="s">
        <v>136</v>
      </c>
      <c r="B13" s="181">
        <v>4</v>
      </c>
      <c r="C13" s="178">
        <v>100.52</v>
      </c>
      <c r="D13" s="178">
        <v>102.31</v>
      </c>
      <c r="E13" s="178">
        <v>104.5</v>
      </c>
      <c r="F13" s="182">
        <v>104.83</v>
      </c>
    </row>
    <row r="14" spans="1:6" ht="26" hidden="1" x14ac:dyDescent="0.35">
      <c r="A14" s="180" t="s">
        <v>137</v>
      </c>
      <c r="B14" s="181">
        <v>71</v>
      </c>
      <c r="C14" s="178">
        <v>100.61</v>
      </c>
      <c r="D14" s="178">
        <v>101.95</v>
      </c>
      <c r="E14" s="178">
        <v>105.34</v>
      </c>
      <c r="F14" s="182">
        <v>105.64</v>
      </c>
    </row>
    <row r="15" spans="1:6" ht="26" hidden="1" x14ac:dyDescent="0.35">
      <c r="A15" s="180" t="s">
        <v>138</v>
      </c>
      <c r="B15" s="181">
        <v>5</v>
      </c>
      <c r="C15" s="178">
        <v>100.52</v>
      </c>
      <c r="D15" s="178">
        <v>103.32</v>
      </c>
      <c r="E15" s="178">
        <v>105.68</v>
      </c>
      <c r="F15" s="182">
        <v>106.49</v>
      </c>
    </row>
    <row r="16" spans="1:6" ht="26" hidden="1" x14ac:dyDescent="0.35">
      <c r="A16" s="180" t="s">
        <v>139</v>
      </c>
      <c r="B16" s="181">
        <v>72</v>
      </c>
      <c r="C16" s="178">
        <v>100.72</v>
      </c>
      <c r="D16" s="178">
        <v>102.62</v>
      </c>
      <c r="E16" s="178">
        <v>107.5</v>
      </c>
      <c r="F16" s="182">
        <v>108.24</v>
      </c>
    </row>
    <row r="17" spans="1:6" hidden="1" x14ac:dyDescent="0.35">
      <c r="A17" s="180" t="s">
        <v>140</v>
      </c>
      <c r="B17" s="181">
        <v>10</v>
      </c>
      <c r="C17" s="178">
        <v>100.4</v>
      </c>
      <c r="D17" s="178">
        <v>101.96</v>
      </c>
      <c r="E17" s="178">
        <v>107.34</v>
      </c>
      <c r="F17" s="182">
        <v>107.84</v>
      </c>
    </row>
    <row r="18" spans="1:6" hidden="1" x14ac:dyDescent="0.35">
      <c r="A18" s="180" t="s">
        <v>141</v>
      </c>
      <c r="B18" s="181">
        <v>100</v>
      </c>
      <c r="C18" s="178">
        <v>99.81</v>
      </c>
      <c r="D18" s="178">
        <v>101.29</v>
      </c>
      <c r="E18" s="178">
        <v>106.03</v>
      </c>
      <c r="F18" s="182">
        <v>106.45</v>
      </c>
    </row>
    <row r="19" spans="1:6" hidden="1" x14ac:dyDescent="0.35">
      <c r="A19" s="180" t="s">
        <v>142</v>
      </c>
      <c r="B19" s="181">
        <v>130</v>
      </c>
      <c r="C19" s="178">
        <v>100.18</v>
      </c>
      <c r="D19" s="178">
        <v>101.2</v>
      </c>
      <c r="E19" s="178">
        <v>107.11</v>
      </c>
      <c r="F19" s="182">
        <v>108.97</v>
      </c>
    </row>
    <row r="20" spans="1:6" hidden="1" x14ac:dyDescent="0.35">
      <c r="A20" s="180" t="s">
        <v>143</v>
      </c>
      <c r="B20" s="181">
        <v>131</v>
      </c>
      <c r="C20" s="178">
        <v>100.91</v>
      </c>
      <c r="D20" s="178">
        <v>102.71</v>
      </c>
      <c r="E20" s="178">
        <v>111.89</v>
      </c>
      <c r="F20" s="182">
        <v>117.02</v>
      </c>
    </row>
    <row r="21" spans="1:6" hidden="1" x14ac:dyDescent="0.35">
      <c r="A21" s="183" t="s">
        <v>144</v>
      </c>
      <c r="B21" s="184">
        <v>111</v>
      </c>
      <c r="C21" s="185">
        <v>103.55</v>
      </c>
      <c r="D21" s="185">
        <v>105.9</v>
      </c>
      <c r="E21" s="185">
        <v>113.46</v>
      </c>
      <c r="F21" s="186">
        <v>117.63</v>
      </c>
    </row>
    <row r="22" spans="1:6" hidden="1" x14ac:dyDescent="0.35">
      <c r="A22" s="183" t="s">
        <v>145</v>
      </c>
      <c r="B22" s="184">
        <v>112</v>
      </c>
      <c r="C22" s="185">
        <v>99.32</v>
      </c>
      <c r="D22" s="185">
        <v>100.81</v>
      </c>
      <c r="E22" s="185">
        <v>111.23</v>
      </c>
      <c r="F22" s="186">
        <v>116.79</v>
      </c>
    </row>
    <row r="23" spans="1:6" hidden="1" x14ac:dyDescent="0.35">
      <c r="A23" s="180" t="s">
        <v>146</v>
      </c>
      <c r="B23" s="181">
        <v>132</v>
      </c>
      <c r="C23" s="178">
        <v>99.91</v>
      </c>
      <c r="D23" s="178">
        <v>100.69</v>
      </c>
      <c r="E23" s="178">
        <v>105.29</v>
      </c>
      <c r="F23" s="182">
        <v>106.04</v>
      </c>
    </row>
    <row r="24" spans="1:6" hidden="1" x14ac:dyDescent="0.35">
      <c r="A24" s="183" t="s">
        <v>147</v>
      </c>
      <c r="B24" s="184">
        <v>113</v>
      </c>
      <c r="C24" s="185">
        <v>99.59</v>
      </c>
      <c r="D24" s="185">
        <v>101.51</v>
      </c>
      <c r="E24" s="185">
        <v>105.7</v>
      </c>
      <c r="F24" s="186">
        <v>106.44</v>
      </c>
    </row>
    <row r="25" spans="1:6" hidden="1" x14ac:dyDescent="0.35">
      <c r="A25" s="183" t="s">
        <v>148</v>
      </c>
      <c r="B25" s="184">
        <v>117</v>
      </c>
      <c r="C25" s="185">
        <v>100.24</v>
      </c>
      <c r="D25" s="185">
        <v>99.87</v>
      </c>
      <c r="E25" s="185">
        <v>104.9</v>
      </c>
      <c r="F25" s="186">
        <v>105.65</v>
      </c>
    </row>
    <row r="26" spans="1:6" hidden="1" x14ac:dyDescent="0.35">
      <c r="A26" s="183" t="s">
        <v>149</v>
      </c>
      <c r="B26" s="184">
        <v>116</v>
      </c>
      <c r="C26" s="185">
        <v>100.23</v>
      </c>
      <c r="D26" s="185">
        <v>100.42</v>
      </c>
      <c r="E26" s="185">
        <v>111.23</v>
      </c>
      <c r="F26" s="186">
        <v>111.17</v>
      </c>
    </row>
    <row r="27" spans="1:6" hidden="1" x14ac:dyDescent="0.35">
      <c r="A27" s="180" t="s">
        <v>150</v>
      </c>
      <c r="B27" s="181">
        <v>110</v>
      </c>
      <c r="C27" s="178">
        <v>99.34</v>
      </c>
      <c r="D27" s="178">
        <v>101.39</v>
      </c>
      <c r="E27" s="178">
        <v>104.47</v>
      </c>
      <c r="F27" s="182">
        <v>103.03</v>
      </c>
    </row>
    <row r="28" spans="1:6" hidden="1" x14ac:dyDescent="0.35">
      <c r="A28" s="183" t="s">
        <v>151</v>
      </c>
      <c r="B28" s="184">
        <v>114</v>
      </c>
      <c r="C28" s="185">
        <v>99.49</v>
      </c>
      <c r="D28" s="185">
        <v>101.97</v>
      </c>
      <c r="E28" s="185">
        <v>104.94</v>
      </c>
      <c r="F28" s="186">
        <v>102.5</v>
      </c>
    </row>
    <row r="29" spans="1:6" hidden="1" x14ac:dyDescent="0.35">
      <c r="A29" s="183" t="s">
        <v>152</v>
      </c>
      <c r="B29" s="184">
        <v>115</v>
      </c>
      <c r="C29" s="185">
        <v>98.78</v>
      </c>
      <c r="D29" s="185">
        <v>99.84</v>
      </c>
      <c r="E29" s="185">
        <v>104.03</v>
      </c>
      <c r="F29" s="186">
        <v>104.42</v>
      </c>
    </row>
    <row r="30" spans="1:6" hidden="1" x14ac:dyDescent="0.35">
      <c r="A30" s="183" t="s">
        <v>153</v>
      </c>
      <c r="B30" s="184">
        <v>119</v>
      </c>
      <c r="C30" s="185">
        <v>101</v>
      </c>
      <c r="D30" s="185">
        <v>103.72</v>
      </c>
      <c r="E30" s="185">
        <v>102.6</v>
      </c>
      <c r="F30" s="186">
        <v>102.37</v>
      </c>
    </row>
    <row r="31" spans="1:6" hidden="1" x14ac:dyDescent="0.35">
      <c r="A31" s="180" t="s">
        <v>154</v>
      </c>
      <c r="B31" s="181">
        <v>150</v>
      </c>
      <c r="C31" s="178">
        <v>101.71</v>
      </c>
      <c r="D31" s="178">
        <v>102.11</v>
      </c>
      <c r="E31" s="178">
        <v>110.63</v>
      </c>
      <c r="F31" s="182">
        <v>110.49</v>
      </c>
    </row>
    <row r="32" spans="1:6" hidden="1" x14ac:dyDescent="0.35">
      <c r="A32" s="183" t="s">
        <v>155</v>
      </c>
      <c r="B32" s="184">
        <v>102</v>
      </c>
      <c r="C32" s="185">
        <v>102.62</v>
      </c>
      <c r="D32" s="185">
        <v>104.91</v>
      </c>
      <c r="E32" s="185">
        <v>113.66</v>
      </c>
      <c r="F32" s="186">
        <v>112.64</v>
      </c>
    </row>
    <row r="33" spans="1:6" hidden="1" x14ac:dyDescent="0.35">
      <c r="A33" s="183" t="s">
        <v>156</v>
      </c>
      <c r="B33" s="184">
        <v>108</v>
      </c>
      <c r="C33" s="185">
        <v>100.19</v>
      </c>
      <c r="D33" s="185">
        <v>97.63</v>
      </c>
      <c r="E33" s="185">
        <v>105.77</v>
      </c>
      <c r="F33" s="186">
        <v>107.04</v>
      </c>
    </row>
    <row r="34" spans="1:6" hidden="1" x14ac:dyDescent="0.35">
      <c r="A34" s="180" t="s">
        <v>157</v>
      </c>
      <c r="B34" s="181">
        <v>140</v>
      </c>
      <c r="C34" s="178">
        <v>100.53</v>
      </c>
      <c r="D34" s="178">
        <v>101.62</v>
      </c>
      <c r="E34" s="178">
        <v>109.34</v>
      </c>
      <c r="F34" s="182">
        <v>110.76</v>
      </c>
    </row>
    <row r="35" spans="1:6" hidden="1" x14ac:dyDescent="0.35">
      <c r="A35" s="183" t="s">
        <v>158</v>
      </c>
      <c r="B35" s="184">
        <v>105</v>
      </c>
      <c r="C35" s="185">
        <v>100.85</v>
      </c>
      <c r="D35" s="185">
        <v>101.34</v>
      </c>
      <c r="E35" s="185">
        <v>112</v>
      </c>
      <c r="F35" s="186">
        <v>112.84</v>
      </c>
    </row>
    <row r="36" spans="1:6" hidden="1" x14ac:dyDescent="0.35">
      <c r="A36" s="183" t="s">
        <v>159</v>
      </c>
      <c r="B36" s="184">
        <v>106</v>
      </c>
      <c r="C36" s="185">
        <v>100.14</v>
      </c>
      <c r="D36" s="185">
        <v>101.96</v>
      </c>
      <c r="E36" s="185">
        <v>106.34</v>
      </c>
      <c r="F36" s="186">
        <v>108.42</v>
      </c>
    </row>
    <row r="37" spans="1:6" ht="26" hidden="1" x14ac:dyDescent="0.35">
      <c r="A37" s="180" t="s">
        <v>160</v>
      </c>
      <c r="B37" s="181">
        <v>200</v>
      </c>
      <c r="C37" s="178">
        <v>101.13</v>
      </c>
      <c r="D37" s="178">
        <v>103.6</v>
      </c>
      <c r="E37" s="178">
        <v>107.51</v>
      </c>
      <c r="F37" s="182">
        <v>107.55</v>
      </c>
    </row>
    <row r="38" spans="1:6" hidden="1" x14ac:dyDescent="0.35">
      <c r="A38" s="180" t="s">
        <v>161</v>
      </c>
      <c r="B38" s="181">
        <v>220</v>
      </c>
      <c r="C38" s="178">
        <v>101.24</v>
      </c>
      <c r="D38" s="178">
        <v>103.5</v>
      </c>
      <c r="E38" s="178">
        <v>107.31</v>
      </c>
      <c r="F38" s="182">
        <v>107.41</v>
      </c>
    </row>
    <row r="39" spans="1:6" hidden="1" x14ac:dyDescent="0.35">
      <c r="A39" s="183" t="s">
        <v>162</v>
      </c>
      <c r="B39" s="184">
        <v>202</v>
      </c>
      <c r="C39" s="185">
        <v>100.5</v>
      </c>
      <c r="D39" s="185">
        <v>102.2</v>
      </c>
      <c r="E39" s="185">
        <v>103.65</v>
      </c>
      <c r="F39" s="186">
        <v>104.23</v>
      </c>
    </row>
    <row r="40" spans="1:6" hidden="1" x14ac:dyDescent="0.35">
      <c r="A40" s="183" t="s">
        <v>163</v>
      </c>
      <c r="B40" s="184">
        <v>204</v>
      </c>
      <c r="C40" s="185">
        <v>101.64</v>
      </c>
      <c r="D40" s="185">
        <v>104.05</v>
      </c>
      <c r="E40" s="185">
        <v>108.49</v>
      </c>
      <c r="F40" s="186">
        <v>108.58</v>
      </c>
    </row>
    <row r="41" spans="1:6" hidden="1" x14ac:dyDescent="0.35">
      <c r="A41" s="183" t="s">
        <v>164</v>
      </c>
      <c r="B41" s="184">
        <v>205</v>
      </c>
      <c r="C41" s="185">
        <v>102.99</v>
      </c>
      <c r="D41" s="185">
        <v>104.77</v>
      </c>
      <c r="E41" s="185">
        <v>108.92</v>
      </c>
      <c r="F41" s="186">
        <v>107.72</v>
      </c>
    </row>
    <row r="42" spans="1:6" hidden="1" x14ac:dyDescent="0.35">
      <c r="A42" s="180" t="s">
        <v>165</v>
      </c>
      <c r="B42" s="181">
        <v>210</v>
      </c>
      <c r="C42" s="178">
        <v>101.31</v>
      </c>
      <c r="D42" s="178">
        <v>104.05</v>
      </c>
      <c r="E42" s="178">
        <v>109.6</v>
      </c>
      <c r="F42" s="182">
        <v>109.44</v>
      </c>
    </row>
    <row r="43" spans="1:6" hidden="1" x14ac:dyDescent="0.35">
      <c r="A43" s="183" t="s">
        <v>166</v>
      </c>
      <c r="B43" s="184">
        <v>201</v>
      </c>
      <c r="C43" s="185">
        <v>101.31</v>
      </c>
      <c r="D43" s="185">
        <v>104.05</v>
      </c>
      <c r="E43" s="185">
        <v>109.6</v>
      </c>
      <c r="F43" s="186">
        <v>109.44</v>
      </c>
    </row>
    <row r="44" spans="1:6" hidden="1" x14ac:dyDescent="0.35">
      <c r="A44" s="180" t="s">
        <v>167</v>
      </c>
      <c r="B44" s="181">
        <v>230</v>
      </c>
      <c r="C44" s="178">
        <v>100.74</v>
      </c>
      <c r="D44" s="178">
        <v>103.92</v>
      </c>
      <c r="E44" s="178">
        <v>108.1</v>
      </c>
      <c r="F44" s="182">
        <v>107.93</v>
      </c>
    </row>
    <row r="45" spans="1:6" hidden="1" x14ac:dyDescent="0.35">
      <c r="A45" s="183" t="s">
        <v>168</v>
      </c>
      <c r="B45" s="184">
        <v>208</v>
      </c>
      <c r="C45" s="185">
        <v>100.52</v>
      </c>
      <c r="D45" s="185">
        <v>104.39</v>
      </c>
      <c r="E45" s="185">
        <v>108</v>
      </c>
      <c r="F45" s="186">
        <v>108.21</v>
      </c>
    </row>
    <row r="46" spans="1:6" hidden="1" x14ac:dyDescent="0.35">
      <c r="A46" s="183" t="s">
        <v>169</v>
      </c>
      <c r="B46" s="184">
        <v>209</v>
      </c>
      <c r="C46" s="185">
        <v>101.13</v>
      </c>
      <c r="D46" s="185">
        <v>103.12</v>
      </c>
      <c r="E46" s="185">
        <v>108.3</v>
      </c>
      <c r="F46" s="186">
        <v>107.44</v>
      </c>
    </row>
    <row r="47" spans="1:6" hidden="1" x14ac:dyDescent="0.35">
      <c r="A47" s="180" t="s">
        <v>170</v>
      </c>
      <c r="B47" s="181">
        <v>300</v>
      </c>
      <c r="C47" s="178">
        <v>99.98</v>
      </c>
      <c r="D47" s="178">
        <v>98.88</v>
      </c>
      <c r="E47" s="178">
        <v>111.55</v>
      </c>
      <c r="F47" s="182">
        <v>112.86</v>
      </c>
    </row>
    <row r="48" spans="1:6" hidden="1" x14ac:dyDescent="0.35">
      <c r="A48" s="183" t="s">
        <v>171</v>
      </c>
      <c r="B48" s="184">
        <v>303</v>
      </c>
      <c r="C48" s="185">
        <v>99.79</v>
      </c>
      <c r="D48" s="185">
        <v>98.69</v>
      </c>
      <c r="E48" s="185">
        <v>112.13</v>
      </c>
      <c r="F48" s="186">
        <v>113.44</v>
      </c>
    </row>
    <row r="49" spans="1:6" hidden="1" x14ac:dyDescent="0.35">
      <c r="A49" s="183" t="s">
        <v>172</v>
      </c>
      <c r="B49" s="184">
        <v>302</v>
      </c>
      <c r="C49" s="185">
        <v>104.1</v>
      </c>
      <c r="D49" s="185">
        <v>103.14</v>
      </c>
      <c r="E49" s="185">
        <v>103.25</v>
      </c>
      <c r="F49" s="186">
        <v>103.8</v>
      </c>
    </row>
    <row r="50" spans="1:6" hidden="1" x14ac:dyDescent="0.35">
      <c r="A50" s="180" t="s">
        <v>173</v>
      </c>
      <c r="B50" s="181">
        <v>11</v>
      </c>
      <c r="C50" s="178">
        <v>101.49</v>
      </c>
      <c r="D50" s="178">
        <v>102.02</v>
      </c>
      <c r="E50" s="178">
        <v>109.9</v>
      </c>
      <c r="F50" s="182">
        <v>111.21</v>
      </c>
    </row>
    <row r="51" spans="1:6" ht="26" hidden="1" x14ac:dyDescent="0.35">
      <c r="A51" s="180" t="s">
        <v>174</v>
      </c>
      <c r="B51" s="181">
        <v>400</v>
      </c>
      <c r="C51" s="178">
        <v>101.5</v>
      </c>
      <c r="D51" s="178">
        <v>102.09</v>
      </c>
      <c r="E51" s="178">
        <v>110.16</v>
      </c>
      <c r="F51" s="182">
        <v>111.54</v>
      </c>
    </row>
    <row r="52" spans="1:6" hidden="1" x14ac:dyDescent="0.35">
      <c r="A52" s="183" t="s">
        <v>175</v>
      </c>
      <c r="B52" s="184">
        <v>401</v>
      </c>
      <c r="C52" s="185">
        <v>100.7</v>
      </c>
      <c r="D52" s="185">
        <v>100.7</v>
      </c>
      <c r="E52" s="185">
        <v>102.47</v>
      </c>
      <c r="F52" s="186">
        <v>103.01</v>
      </c>
    </row>
    <row r="53" spans="1:6" hidden="1" x14ac:dyDescent="0.35">
      <c r="A53" s="183" t="s">
        <v>176</v>
      </c>
      <c r="B53" s="184">
        <v>405</v>
      </c>
      <c r="C53" s="185">
        <v>103.78</v>
      </c>
      <c r="D53" s="185">
        <v>104.8</v>
      </c>
      <c r="E53" s="185">
        <v>125.37</v>
      </c>
      <c r="F53" s="186">
        <v>123.99</v>
      </c>
    </row>
    <row r="54" spans="1:6" ht="25" hidden="1" x14ac:dyDescent="0.35">
      <c r="A54" s="183" t="s">
        <v>177</v>
      </c>
      <c r="B54" s="184">
        <v>413</v>
      </c>
      <c r="C54" s="185">
        <v>101.8</v>
      </c>
      <c r="D54" s="185">
        <v>101.69</v>
      </c>
      <c r="E54" s="185">
        <v>108.32</v>
      </c>
      <c r="F54" s="186">
        <v>109.14</v>
      </c>
    </row>
    <row r="55" spans="1:6" hidden="1" x14ac:dyDescent="0.35">
      <c r="A55" s="183" t="s">
        <v>178</v>
      </c>
      <c r="B55" s="184">
        <v>412</v>
      </c>
      <c r="C55" s="185">
        <v>101.2</v>
      </c>
      <c r="D55" s="185">
        <v>98.42</v>
      </c>
      <c r="E55" s="185">
        <v>102.5</v>
      </c>
      <c r="F55" s="186">
        <v>101.67</v>
      </c>
    </row>
    <row r="56" spans="1:6" hidden="1" x14ac:dyDescent="0.35">
      <c r="A56" s="180" t="s">
        <v>179</v>
      </c>
      <c r="B56" s="181">
        <v>420</v>
      </c>
      <c r="C56" s="178">
        <v>101.28</v>
      </c>
      <c r="D56" s="178">
        <v>102.03</v>
      </c>
      <c r="E56" s="178">
        <v>110.29</v>
      </c>
      <c r="F56" s="182">
        <v>112.4</v>
      </c>
    </row>
    <row r="57" spans="1:6" ht="25" hidden="1" x14ac:dyDescent="0.35">
      <c r="A57" s="183" t="s">
        <v>180</v>
      </c>
      <c r="B57" s="184">
        <v>409</v>
      </c>
      <c r="C57" s="185">
        <v>103.25</v>
      </c>
      <c r="D57" s="185">
        <v>103.99</v>
      </c>
      <c r="E57" s="185">
        <v>114.22</v>
      </c>
      <c r="F57" s="186">
        <v>115.73</v>
      </c>
    </row>
    <row r="58" spans="1:6" ht="25" hidden="1" x14ac:dyDescent="0.35">
      <c r="A58" s="183" t="s">
        <v>181</v>
      </c>
      <c r="B58" s="184">
        <v>403</v>
      </c>
      <c r="C58" s="185">
        <v>101.8</v>
      </c>
      <c r="D58" s="185">
        <v>103.8</v>
      </c>
      <c r="E58" s="185">
        <v>102.55</v>
      </c>
      <c r="F58" s="186">
        <v>102.1</v>
      </c>
    </row>
    <row r="59" spans="1:6" hidden="1" x14ac:dyDescent="0.35">
      <c r="A59" s="183" t="s">
        <v>182</v>
      </c>
      <c r="B59" s="184">
        <v>411</v>
      </c>
      <c r="C59" s="185">
        <v>100.33</v>
      </c>
      <c r="D59" s="185">
        <v>101.02</v>
      </c>
      <c r="E59" s="185">
        <v>108.43</v>
      </c>
      <c r="F59" s="186">
        <v>110.82</v>
      </c>
    </row>
    <row r="60" spans="1:6" hidden="1" x14ac:dyDescent="0.35">
      <c r="A60" s="180" t="s">
        <v>183</v>
      </c>
      <c r="B60" s="181">
        <v>430</v>
      </c>
      <c r="C60" s="178">
        <v>101</v>
      </c>
      <c r="D60" s="178">
        <v>100.36</v>
      </c>
      <c r="E60" s="178">
        <v>104.1</v>
      </c>
      <c r="F60" s="182">
        <v>106.83</v>
      </c>
    </row>
    <row r="61" spans="1:6" hidden="1" x14ac:dyDescent="0.35">
      <c r="A61" s="183" t="s">
        <v>184</v>
      </c>
      <c r="B61" s="184">
        <v>404</v>
      </c>
      <c r="C61" s="185">
        <v>101</v>
      </c>
      <c r="D61" s="185">
        <v>100.36</v>
      </c>
      <c r="E61" s="185">
        <v>104.1</v>
      </c>
      <c r="F61" s="186">
        <v>106.83</v>
      </c>
    </row>
    <row r="62" spans="1:6" hidden="1" x14ac:dyDescent="0.35">
      <c r="A62" s="183" t="s">
        <v>185</v>
      </c>
      <c r="B62" s="184">
        <v>414</v>
      </c>
      <c r="C62" s="185">
        <v>99.99</v>
      </c>
      <c r="D62" s="185">
        <v>105.29</v>
      </c>
      <c r="E62" s="185">
        <v>103.95</v>
      </c>
      <c r="F62" s="186">
        <v>107.35</v>
      </c>
    </row>
    <row r="63" spans="1:6" hidden="1" x14ac:dyDescent="0.35">
      <c r="A63" s="183" t="s">
        <v>186</v>
      </c>
      <c r="B63" s="184">
        <v>415</v>
      </c>
      <c r="C63" s="185">
        <v>102.83</v>
      </c>
      <c r="D63" s="185">
        <v>105.65</v>
      </c>
      <c r="E63" s="185">
        <v>122.95</v>
      </c>
      <c r="F63" s="186">
        <v>123.23</v>
      </c>
    </row>
    <row r="64" spans="1:6" hidden="1" x14ac:dyDescent="0.35">
      <c r="A64" s="180" t="s">
        <v>187</v>
      </c>
      <c r="B64" s="181">
        <v>500</v>
      </c>
      <c r="C64" s="178">
        <v>100.28</v>
      </c>
      <c r="D64" s="178">
        <v>100.92</v>
      </c>
      <c r="E64" s="178">
        <v>105.37</v>
      </c>
      <c r="F64" s="182">
        <v>107.87</v>
      </c>
    </row>
    <row r="65" spans="1:6" hidden="1" x14ac:dyDescent="0.35">
      <c r="A65" s="183" t="s">
        <v>188</v>
      </c>
      <c r="B65" s="184">
        <v>501</v>
      </c>
      <c r="C65" s="185">
        <v>99.69</v>
      </c>
      <c r="D65" s="185">
        <v>101.9</v>
      </c>
      <c r="E65" s="185">
        <v>109.69</v>
      </c>
      <c r="F65" s="186">
        <v>111.18</v>
      </c>
    </row>
    <row r="66" spans="1:6" hidden="1" x14ac:dyDescent="0.35">
      <c r="A66" s="183" t="s">
        <v>189</v>
      </c>
      <c r="B66" s="184">
        <v>502</v>
      </c>
      <c r="C66" s="185">
        <v>101.05</v>
      </c>
      <c r="D66" s="185">
        <v>99.69</v>
      </c>
      <c r="E66" s="185">
        <v>100.07</v>
      </c>
      <c r="F66" s="186">
        <v>103.76</v>
      </c>
    </row>
    <row r="67" spans="1:6" hidden="1" x14ac:dyDescent="0.35">
      <c r="A67" s="180" t="s">
        <v>190</v>
      </c>
      <c r="B67" s="181">
        <v>600</v>
      </c>
      <c r="C67" s="178">
        <v>102.21</v>
      </c>
      <c r="D67" s="178">
        <v>102.17</v>
      </c>
      <c r="E67" s="178">
        <v>110.44</v>
      </c>
      <c r="F67" s="182">
        <v>110.4</v>
      </c>
    </row>
    <row r="68" spans="1:6" ht="25" hidden="1" x14ac:dyDescent="0.35">
      <c r="A68" s="183" t="s">
        <v>191</v>
      </c>
      <c r="B68" s="184">
        <v>604</v>
      </c>
      <c r="C68" s="185">
        <v>102.54</v>
      </c>
      <c r="D68" s="185">
        <v>102.73</v>
      </c>
      <c r="E68" s="185">
        <v>110.87</v>
      </c>
      <c r="F68" s="186">
        <v>110.46</v>
      </c>
    </row>
    <row r="69" spans="1:6" hidden="1" x14ac:dyDescent="0.35">
      <c r="A69" s="183" t="s">
        <v>192</v>
      </c>
      <c r="B69" s="184">
        <v>605</v>
      </c>
      <c r="C69" s="185">
        <v>99.6</v>
      </c>
      <c r="D69" s="185">
        <v>97.8</v>
      </c>
      <c r="E69" s="185">
        <v>107.14</v>
      </c>
      <c r="F69" s="186">
        <v>110.07</v>
      </c>
    </row>
    <row r="70" spans="1:6" hidden="1" x14ac:dyDescent="0.35">
      <c r="A70" s="180" t="s">
        <v>193</v>
      </c>
      <c r="B70" s="181">
        <v>22</v>
      </c>
      <c r="C70" s="178">
        <v>100.8</v>
      </c>
      <c r="D70" s="178">
        <v>100.35</v>
      </c>
      <c r="E70" s="178">
        <v>102.29</v>
      </c>
      <c r="F70" s="182">
        <v>102.74</v>
      </c>
    </row>
    <row r="71" spans="1:6" hidden="1" x14ac:dyDescent="0.35">
      <c r="A71" s="183" t="s">
        <v>194</v>
      </c>
      <c r="B71" s="184">
        <v>701</v>
      </c>
      <c r="C71" s="185">
        <v>101.26</v>
      </c>
      <c r="D71" s="185">
        <v>101.11</v>
      </c>
      <c r="E71" s="185">
        <v>101.81</v>
      </c>
      <c r="F71" s="186">
        <v>101.75</v>
      </c>
    </row>
    <row r="72" spans="1:6" hidden="1" x14ac:dyDescent="0.35">
      <c r="A72" s="183" t="s">
        <v>195</v>
      </c>
      <c r="B72" s="184">
        <v>803</v>
      </c>
      <c r="C72" s="185">
        <v>100.04</v>
      </c>
      <c r="D72" s="185">
        <v>98.38</v>
      </c>
      <c r="E72" s="185">
        <v>104.04</v>
      </c>
      <c r="F72" s="186">
        <v>105.7</v>
      </c>
    </row>
    <row r="73" spans="1:6" hidden="1" x14ac:dyDescent="0.35">
      <c r="A73" s="183" t="s">
        <v>196</v>
      </c>
      <c r="B73" s="184">
        <v>802</v>
      </c>
      <c r="C73" s="185">
        <v>98.04</v>
      </c>
      <c r="D73" s="185">
        <v>100.46</v>
      </c>
      <c r="E73" s="185">
        <v>96.93</v>
      </c>
      <c r="F73" s="186">
        <v>97.79</v>
      </c>
    </row>
    <row r="74" spans="1:6" hidden="1" x14ac:dyDescent="0.35">
      <c r="A74" s="180" t="s">
        <v>197</v>
      </c>
      <c r="B74" s="181">
        <v>1000</v>
      </c>
      <c r="C74" s="178">
        <v>99.42</v>
      </c>
      <c r="D74" s="178">
        <v>100.7</v>
      </c>
      <c r="E74" s="178">
        <v>107</v>
      </c>
      <c r="F74" s="182">
        <v>110.99</v>
      </c>
    </row>
    <row r="75" spans="1:6" hidden="1" x14ac:dyDescent="0.35">
      <c r="A75" s="183" t="s">
        <v>198</v>
      </c>
      <c r="B75" s="184">
        <v>1001</v>
      </c>
      <c r="C75" s="185">
        <v>99.42</v>
      </c>
      <c r="D75" s="185">
        <v>100.7</v>
      </c>
      <c r="E75" s="185">
        <v>107</v>
      </c>
      <c r="F75" s="186">
        <v>110.99</v>
      </c>
    </row>
    <row r="76" spans="1:6" hidden="1" x14ac:dyDescent="0.35">
      <c r="A76" s="180" t="s">
        <v>199</v>
      </c>
      <c r="B76" s="187" t="s">
        <v>200</v>
      </c>
      <c r="C76" s="178">
        <v>100.78</v>
      </c>
      <c r="D76" s="178">
        <v>101.31</v>
      </c>
      <c r="E76" s="178">
        <v>104.12</v>
      </c>
      <c r="F76" s="182">
        <v>105.67</v>
      </c>
    </row>
    <row r="77" spans="1:6" hidden="1" x14ac:dyDescent="0.35">
      <c r="A77" s="180" t="s">
        <v>201</v>
      </c>
      <c r="B77" s="181">
        <v>1100</v>
      </c>
      <c r="C77" s="178">
        <v>100.7</v>
      </c>
      <c r="D77" s="178">
        <v>101.6</v>
      </c>
      <c r="E77" s="178">
        <v>105.37</v>
      </c>
      <c r="F77" s="182">
        <v>107.44</v>
      </c>
    </row>
    <row r="78" spans="1:6" hidden="1" x14ac:dyDescent="0.35">
      <c r="A78" s="180" t="s">
        <v>202</v>
      </c>
      <c r="B78" s="181">
        <v>1110</v>
      </c>
      <c r="C78" s="178">
        <v>100.42</v>
      </c>
      <c r="D78" s="178">
        <v>101.22</v>
      </c>
      <c r="E78" s="178">
        <v>106.04</v>
      </c>
      <c r="F78" s="182">
        <v>108.72</v>
      </c>
    </row>
    <row r="79" spans="1:6" hidden="1" x14ac:dyDescent="0.35">
      <c r="A79" s="180" t="s">
        <v>203</v>
      </c>
      <c r="B79" s="181">
        <v>1120</v>
      </c>
      <c r="C79" s="178">
        <v>100.42</v>
      </c>
      <c r="D79" s="178">
        <v>101.22</v>
      </c>
      <c r="E79" s="178">
        <v>106.04</v>
      </c>
      <c r="F79" s="182">
        <v>108.72</v>
      </c>
    </row>
    <row r="80" spans="1:6" ht="25" hidden="1" x14ac:dyDescent="0.35">
      <c r="A80" s="183" t="s">
        <v>204</v>
      </c>
      <c r="B80" s="184">
        <v>1111</v>
      </c>
      <c r="C80" s="185">
        <v>100.92</v>
      </c>
      <c r="D80" s="185">
        <v>102.49</v>
      </c>
      <c r="E80" s="185">
        <v>106.51</v>
      </c>
      <c r="F80" s="186">
        <v>108.31</v>
      </c>
    </row>
    <row r="81" spans="1:6" ht="25" hidden="1" x14ac:dyDescent="0.35">
      <c r="A81" s="183" t="s">
        <v>205</v>
      </c>
      <c r="B81" s="184">
        <v>1131</v>
      </c>
      <c r="C81" s="185">
        <v>99.69</v>
      </c>
      <c r="D81" s="185">
        <v>99.72</v>
      </c>
      <c r="E81" s="185">
        <v>108.34</v>
      </c>
      <c r="F81" s="186">
        <v>111.93</v>
      </c>
    </row>
    <row r="82" spans="1:6" ht="25" hidden="1" x14ac:dyDescent="0.35">
      <c r="A82" s="183" t="s">
        <v>206</v>
      </c>
      <c r="B82" s="184">
        <v>1117</v>
      </c>
      <c r="C82" s="185">
        <v>100.71</v>
      </c>
      <c r="D82" s="185">
        <v>101.31</v>
      </c>
      <c r="E82" s="185">
        <v>101.92</v>
      </c>
      <c r="F82" s="186">
        <v>104.78</v>
      </c>
    </row>
    <row r="83" spans="1:6" hidden="1" x14ac:dyDescent="0.35">
      <c r="A83" s="183" t="s">
        <v>207</v>
      </c>
      <c r="B83" s="184">
        <v>1102</v>
      </c>
      <c r="C83" s="185">
        <v>100.77</v>
      </c>
      <c r="D83" s="185">
        <v>101.49</v>
      </c>
      <c r="E83" s="185">
        <v>105.28</v>
      </c>
      <c r="F83" s="186">
        <v>107.16</v>
      </c>
    </row>
    <row r="84" spans="1:6" hidden="1" x14ac:dyDescent="0.35">
      <c r="A84" s="183" t="s">
        <v>208</v>
      </c>
      <c r="B84" s="184">
        <v>1132</v>
      </c>
      <c r="C84" s="185">
        <v>101.15</v>
      </c>
      <c r="D84" s="185">
        <v>104.95</v>
      </c>
      <c r="E84" s="185">
        <v>106.91</v>
      </c>
      <c r="F84" s="186">
        <v>106.54</v>
      </c>
    </row>
    <row r="85" spans="1:6" hidden="1" x14ac:dyDescent="0.35">
      <c r="A85" s="183" t="s">
        <v>209</v>
      </c>
      <c r="B85" s="184">
        <v>1103</v>
      </c>
      <c r="C85" s="185">
        <v>100.79</v>
      </c>
      <c r="D85" s="185">
        <v>104.68</v>
      </c>
      <c r="E85" s="185">
        <v>106.64</v>
      </c>
      <c r="F85" s="186">
        <v>106.52</v>
      </c>
    </row>
    <row r="86" spans="1:6" hidden="1" x14ac:dyDescent="0.35">
      <c r="A86" s="183" t="s">
        <v>210</v>
      </c>
      <c r="B86" s="184">
        <v>1125</v>
      </c>
      <c r="C86" s="185">
        <v>102.72</v>
      </c>
      <c r="D86" s="185">
        <v>100.83</v>
      </c>
      <c r="E86" s="185">
        <v>101.84</v>
      </c>
      <c r="F86" s="186">
        <v>102.64</v>
      </c>
    </row>
    <row r="87" spans="1:6" hidden="1" x14ac:dyDescent="0.35">
      <c r="A87" s="183" t="s">
        <v>211</v>
      </c>
      <c r="B87" s="184">
        <v>1116</v>
      </c>
      <c r="C87" s="185">
        <v>98.79</v>
      </c>
      <c r="D87" s="185">
        <v>97.31</v>
      </c>
      <c r="E87" s="185">
        <v>99.17</v>
      </c>
      <c r="F87" s="186">
        <v>102.3</v>
      </c>
    </row>
    <row r="88" spans="1:6" hidden="1" x14ac:dyDescent="0.35">
      <c r="A88" s="180" t="s">
        <v>212</v>
      </c>
      <c r="B88" s="181">
        <v>1140</v>
      </c>
      <c r="C88" s="178">
        <v>101.6</v>
      </c>
      <c r="D88" s="178">
        <v>103.35</v>
      </c>
      <c r="E88" s="178">
        <v>106.81</v>
      </c>
      <c r="F88" s="182">
        <v>108.94</v>
      </c>
    </row>
    <row r="89" spans="1:6" hidden="1" x14ac:dyDescent="0.35">
      <c r="A89" s="183" t="s">
        <v>213</v>
      </c>
      <c r="B89" s="184">
        <v>1124</v>
      </c>
      <c r="C89" s="185">
        <v>101.6</v>
      </c>
      <c r="D89" s="185">
        <v>103.35</v>
      </c>
      <c r="E89" s="185">
        <v>106.81</v>
      </c>
      <c r="F89" s="186">
        <v>108.94</v>
      </c>
    </row>
    <row r="90" spans="1:6" hidden="1" x14ac:dyDescent="0.35">
      <c r="A90" s="183" t="s">
        <v>214</v>
      </c>
      <c r="B90" s="184">
        <v>1133</v>
      </c>
      <c r="C90" s="185">
        <v>100.87</v>
      </c>
      <c r="D90" s="185">
        <v>100.79</v>
      </c>
      <c r="E90" s="185">
        <v>106.81</v>
      </c>
      <c r="F90" s="186">
        <v>108.42</v>
      </c>
    </row>
    <row r="91" spans="1:6" hidden="1" x14ac:dyDescent="0.35">
      <c r="A91" s="183" t="s">
        <v>215</v>
      </c>
      <c r="B91" s="184">
        <v>1127</v>
      </c>
      <c r="C91" s="185">
        <v>99.76</v>
      </c>
      <c r="D91" s="185">
        <v>100.54</v>
      </c>
      <c r="E91" s="185">
        <v>103.85</v>
      </c>
      <c r="F91" s="186">
        <v>107.84</v>
      </c>
    </row>
    <row r="92" spans="1:6" hidden="1" x14ac:dyDescent="0.35">
      <c r="A92" s="183" t="s">
        <v>216</v>
      </c>
      <c r="B92" s="184">
        <v>1129</v>
      </c>
      <c r="C92" s="185">
        <v>99.44</v>
      </c>
      <c r="D92" s="185">
        <v>99.66</v>
      </c>
      <c r="E92" s="185">
        <v>103.86</v>
      </c>
      <c r="F92" s="186">
        <v>106.67</v>
      </c>
    </row>
    <row r="93" spans="1:6" hidden="1" x14ac:dyDescent="0.35">
      <c r="A93" s="183" t="s">
        <v>217</v>
      </c>
      <c r="B93" s="184">
        <v>1128</v>
      </c>
      <c r="C93" s="185">
        <v>99.35</v>
      </c>
      <c r="D93" s="185">
        <v>101.85</v>
      </c>
      <c r="E93" s="185">
        <v>104.97</v>
      </c>
      <c r="F93" s="186">
        <v>109.22</v>
      </c>
    </row>
    <row r="94" spans="1:6" hidden="1" x14ac:dyDescent="0.35">
      <c r="A94" s="183" t="s">
        <v>218</v>
      </c>
      <c r="B94" s="184">
        <v>1123</v>
      </c>
      <c r="C94" s="185">
        <v>100.78</v>
      </c>
      <c r="D94" s="185">
        <v>99.9</v>
      </c>
      <c r="E94" s="185">
        <v>104</v>
      </c>
      <c r="F94" s="186">
        <v>105.51</v>
      </c>
    </row>
    <row r="95" spans="1:6" hidden="1" x14ac:dyDescent="0.35">
      <c r="A95" s="180" t="s">
        <v>219</v>
      </c>
      <c r="B95" s="181">
        <v>1200</v>
      </c>
      <c r="C95" s="178">
        <v>100.8</v>
      </c>
      <c r="D95" s="178">
        <v>100.89</v>
      </c>
      <c r="E95" s="178">
        <v>102.74</v>
      </c>
      <c r="F95" s="182">
        <v>103.59</v>
      </c>
    </row>
    <row r="96" spans="1:6" hidden="1" x14ac:dyDescent="0.35">
      <c r="A96" s="183" t="s">
        <v>220</v>
      </c>
      <c r="B96" s="184">
        <v>1204</v>
      </c>
      <c r="C96" s="185">
        <v>100.64</v>
      </c>
      <c r="D96" s="185">
        <v>100.92</v>
      </c>
      <c r="E96" s="185">
        <v>102.89</v>
      </c>
      <c r="F96" s="186">
        <v>103.86</v>
      </c>
    </row>
    <row r="97" spans="1:6" hidden="1" x14ac:dyDescent="0.35">
      <c r="A97" s="183" t="s">
        <v>221</v>
      </c>
      <c r="B97" s="184">
        <v>1202</v>
      </c>
      <c r="C97" s="185">
        <v>100.81</v>
      </c>
      <c r="D97" s="185">
        <v>100.4</v>
      </c>
      <c r="E97" s="185">
        <v>102.6</v>
      </c>
      <c r="F97" s="186">
        <v>103.33</v>
      </c>
    </row>
    <row r="98" spans="1:6" hidden="1" x14ac:dyDescent="0.35">
      <c r="A98" s="183" t="s">
        <v>222</v>
      </c>
      <c r="B98" s="184">
        <v>1203</v>
      </c>
      <c r="C98" s="185">
        <v>101.55</v>
      </c>
      <c r="D98" s="185">
        <v>101.3</v>
      </c>
      <c r="E98" s="185">
        <v>102.25</v>
      </c>
      <c r="F98" s="186">
        <v>102.59</v>
      </c>
    </row>
    <row r="99" spans="1:6" hidden="1" x14ac:dyDescent="0.35">
      <c r="A99" s="180" t="s">
        <v>223</v>
      </c>
      <c r="B99" s="181">
        <v>1300</v>
      </c>
      <c r="C99" s="178">
        <v>101.59</v>
      </c>
      <c r="D99" s="178">
        <v>103.56</v>
      </c>
      <c r="E99" s="178">
        <v>107.4</v>
      </c>
      <c r="F99" s="182">
        <v>108.74</v>
      </c>
    </row>
    <row r="100" spans="1:6" ht="25" hidden="1" x14ac:dyDescent="0.35">
      <c r="A100" s="183" t="s">
        <v>224</v>
      </c>
      <c r="B100" s="184">
        <v>1302</v>
      </c>
      <c r="C100" s="185">
        <v>102.45</v>
      </c>
      <c r="D100" s="185">
        <v>104.02</v>
      </c>
      <c r="E100" s="185">
        <v>107.86</v>
      </c>
      <c r="F100" s="186">
        <v>109.19</v>
      </c>
    </row>
    <row r="101" spans="1:6" hidden="1" x14ac:dyDescent="0.35">
      <c r="A101" s="183" t="s">
        <v>225</v>
      </c>
      <c r="B101" s="184">
        <v>1306</v>
      </c>
      <c r="C101" s="185">
        <v>101.37</v>
      </c>
      <c r="D101" s="185">
        <v>106.33</v>
      </c>
      <c r="E101" s="185">
        <v>110.78</v>
      </c>
      <c r="F101" s="186">
        <v>111.12</v>
      </c>
    </row>
    <row r="102" spans="1:6" hidden="1" x14ac:dyDescent="0.35">
      <c r="A102" s="183" t="s">
        <v>226</v>
      </c>
      <c r="B102" s="184">
        <v>1303</v>
      </c>
      <c r="C102" s="185">
        <v>102.71</v>
      </c>
      <c r="D102" s="185">
        <v>105.96</v>
      </c>
      <c r="E102" s="185">
        <v>108.49</v>
      </c>
      <c r="F102" s="186">
        <v>107.4</v>
      </c>
    </row>
    <row r="103" spans="1:6" hidden="1" x14ac:dyDescent="0.35">
      <c r="A103" s="183" t="s">
        <v>227</v>
      </c>
      <c r="B103" s="184">
        <v>1304</v>
      </c>
      <c r="C103" s="185">
        <v>100.39</v>
      </c>
      <c r="D103" s="185">
        <v>101.04</v>
      </c>
      <c r="E103" s="185">
        <v>104.64</v>
      </c>
      <c r="F103" s="186">
        <v>106.79</v>
      </c>
    </row>
    <row r="104" spans="1:6" hidden="1" x14ac:dyDescent="0.35">
      <c r="A104" s="180" t="s">
        <v>228</v>
      </c>
      <c r="B104" s="181">
        <v>1400</v>
      </c>
      <c r="C104" s="178">
        <v>99.77</v>
      </c>
      <c r="D104" s="178">
        <v>100.97</v>
      </c>
      <c r="E104" s="178">
        <v>103.35</v>
      </c>
      <c r="F104" s="182">
        <v>105.26</v>
      </c>
    </row>
    <row r="105" spans="1:6" hidden="1" x14ac:dyDescent="0.35">
      <c r="A105" s="183" t="s">
        <v>229</v>
      </c>
      <c r="B105" s="184">
        <v>1401</v>
      </c>
      <c r="C105" s="185">
        <v>99.94</v>
      </c>
      <c r="D105" s="185">
        <v>100.78</v>
      </c>
      <c r="E105" s="185">
        <v>102.94</v>
      </c>
      <c r="F105" s="186">
        <v>105.02</v>
      </c>
    </row>
    <row r="106" spans="1:6" ht="25" hidden="1" x14ac:dyDescent="0.35">
      <c r="A106" s="183" t="s">
        <v>230</v>
      </c>
      <c r="B106" s="184">
        <v>1402</v>
      </c>
      <c r="C106" s="185">
        <v>97.93</v>
      </c>
      <c r="D106" s="185">
        <v>103.07</v>
      </c>
      <c r="E106" s="185">
        <v>108.41</v>
      </c>
      <c r="F106" s="186">
        <v>108.03</v>
      </c>
    </row>
    <row r="107" spans="1:6" hidden="1" x14ac:dyDescent="0.35">
      <c r="A107" s="180" t="s">
        <v>231</v>
      </c>
      <c r="B107" s="181">
        <v>1500</v>
      </c>
      <c r="C107" s="178">
        <v>109.34</v>
      </c>
      <c r="D107" s="178">
        <v>124.94</v>
      </c>
      <c r="E107" s="178">
        <v>110.57</v>
      </c>
      <c r="F107" s="182">
        <v>97.31</v>
      </c>
    </row>
    <row r="108" spans="1:6" hidden="1" x14ac:dyDescent="0.35">
      <c r="A108" s="183" t="s">
        <v>232</v>
      </c>
      <c r="B108" s="184">
        <v>1501</v>
      </c>
      <c r="C108" s="185">
        <v>109.34</v>
      </c>
      <c r="D108" s="185">
        <v>124.94</v>
      </c>
      <c r="E108" s="185">
        <v>110.57</v>
      </c>
      <c r="F108" s="186">
        <v>97.31</v>
      </c>
    </row>
    <row r="109" spans="1:6" hidden="1" x14ac:dyDescent="0.35">
      <c r="A109" s="180" t="s">
        <v>233</v>
      </c>
      <c r="B109" s="181">
        <v>1600</v>
      </c>
      <c r="C109" s="178">
        <v>104.1</v>
      </c>
      <c r="D109" s="178">
        <v>102.36</v>
      </c>
      <c r="E109" s="178">
        <v>97.05</v>
      </c>
      <c r="F109" s="182">
        <v>95.18</v>
      </c>
    </row>
    <row r="110" spans="1:6" hidden="1" x14ac:dyDescent="0.35">
      <c r="A110" s="183" t="s">
        <v>234</v>
      </c>
      <c r="B110" s="184">
        <v>1601</v>
      </c>
      <c r="C110" s="185">
        <v>104.1</v>
      </c>
      <c r="D110" s="185">
        <v>102.36</v>
      </c>
      <c r="E110" s="185">
        <v>97.05</v>
      </c>
      <c r="F110" s="186">
        <v>95.18</v>
      </c>
    </row>
    <row r="111" spans="1:6" hidden="1" x14ac:dyDescent="0.35">
      <c r="A111" s="180" t="s">
        <v>235</v>
      </c>
      <c r="B111" s="181">
        <v>1700</v>
      </c>
      <c r="C111" s="178">
        <v>100.4</v>
      </c>
      <c r="D111" s="178">
        <v>102.03</v>
      </c>
      <c r="E111" s="178">
        <v>107.71</v>
      </c>
      <c r="F111" s="182">
        <v>108.28</v>
      </c>
    </row>
    <row r="112" spans="1:6" hidden="1" x14ac:dyDescent="0.35">
      <c r="A112" s="180" t="s">
        <v>236</v>
      </c>
      <c r="B112" s="181">
        <v>1710</v>
      </c>
      <c r="C112" s="178">
        <v>100.39</v>
      </c>
      <c r="D112" s="178">
        <v>101.04</v>
      </c>
      <c r="E112" s="178">
        <v>106.22</v>
      </c>
      <c r="F112" s="182">
        <v>107.9</v>
      </c>
    </row>
    <row r="113" spans="1:6" hidden="1" x14ac:dyDescent="0.35">
      <c r="A113" s="183" t="s">
        <v>237</v>
      </c>
      <c r="B113" s="184">
        <v>1707</v>
      </c>
      <c r="C113" s="185">
        <v>101.19</v>
      </c>
      <c r="D113" s="185">
        <v>102.54</v>
      </c>
      <c r="E113" s="185">
        <v>108.03</v>
      </c>
      <c r="F113" s="186">
        <v>109.01</v>
      </c>
    </row>
    <row r="114" spans="1:6" hidden="1" x14ac:dyDescent="0.35">
      <c r="A114" s="183" t="s">
        <v>238</v>
      </c>
      <c r="B114" s="184">
        <v>1711</v>
      </c>
      <c r="C114" s="185">
        <v>102.48</v>
      </c>
      <c r="D114" s="185">
        <v>103.7</v>
      </c>
      <c r="E114" s="185">
        <v>110.52</v>
      </c>
      <c r="F114" s="186">
        <v>110.29</v>
      </c>
    </row>
    <row r="115" spans="1:6" hidden="1" x14ac:dyDescent="0.35">
      <c r="A115" s="183" t="s">
        <v>239</v>
      </c>
      <c r="B115" s="184">
        <v>1714</v>
      </c>
      <c r="C115" s="185">
        <v>99.63</v>
      </c>
      <c r="D115" s="185">
        <v>101.33</v>
      </c>
      <c r="E115" s="185">
        <v>108.43</v>
      </c>
      <c r="F115" s="186">
        <v>110.8</v>
      </c>
    </row>
    <row r="116" spans="1:6" hidden="1" x14ac:dyDescent="0.35">
      <c r="A116" s="180" t="s">
        <v>240</v>
      </c>
      <c r="B116" s="181">
        <v>1720</v>
      </c>
      <c r="C116" s="178">
        <v>100.31</v>
      </c>
      <c r="D116" s="178">
        <v>100.14</v>
      </c>
      <c r="E116" s="178">
        <v>104.39</v>
      </c>
      <c r="F116" s="182">
        <v>106.35</v>
      </c>
    </row>
    <row r="117" spans="1:6" hidden="1" x14ac:dyDescent="0.35">
      <c r="A117" s="183" t="s">
        <v>241</v>
      </c>
      <c r="B117" s="184">
        <v>1712</v>
      </c>
      <c r="C117" s="185">
        <v>100.58</v>
      </c>
      <c r="D117" s="185">
        <v>98.91</v>
      </c>
      <c r="E117" s="185">
        <v>103.68</v>
      </c>
      <c r="F117" s="186">
        <v>105.77</v>
      </c>
    </row>
    <row r="118" spans="1:6" ht="25" hidden="1" x14ac:dyDescent="0.35">
      <c r="A118" s="183" t="s">
        <v>242</v>
      </c>
      <c r="B118" s="184">
        <v>1718</v>
      </c>
      <c r="C118" s="185">
        <v>100</v>
      </c>
      <c r="D118" s="185">
        <v>101.56</v>
      </c>
      <c r="E118" s="185">
        <v>105.24</v>
      </c>
      <c r="F118" s="186">
        <v>107.03</v>
      </c>
    </row>
    <row r="119" spans="1:6" hidden="1" x14ac:dyDescent="0.35">
      <c r="A119" s="183" t="s">
        <v>243</v>
      </c>
      <c r="B119" s="184">
        <v>1717</v>
      </c>
      <c r="C119" s="185">
        <v>96.07</v>
      </c>
      <c r="D119" s="185">
        <v>97.38</v>
      </c>
      <c r="E119" s="185">
        <v>99.43</v>
      </c>
      <c r="F119" s="186">
        <v>102.66</v>
      </c>
    </row>
    <row r="120" spans="1:6" hidden="1" x14ac:dyDescent="0.35">
      <c r="A120" s="180" t="s">
        <v>244</v>
      </c>
      <c r="B120" s="181">
        <v>1730</v>
      </c>
      <c r="C120" s="178">
        <v>100.42</v>
      </c>
      <c r="D120" s="178">
        <v>102.83</v>
      </c>
      <c r="E120" s="178">
        <v>108.9</v>
      </c>
      <c r="F120" s="182">
        <v>108.56</v>
      </c>
    </row>
    <row r="121" spans="1:6" hidden="1" x14ac:dyDescent="0.35">
      <c r="A121" s="183" t="s">
        <v>245</v>
      </c>
      <c r="B121" s="184">
        <v>1701</v>
      </c>
      <c r="C121" s="185">
        <v>100.38</v>
      </c>
      <c r="D121" s="185">
        <v>102.48</v>
      </c>
      <c r="E121" s="185">
        <v>108.77</v>
      </c>
      <c r="F121" s="186">
        <v>108.59</v>
      </c>
    </row>
    <row r="122" spans="1:6" hidden="1" x14ac:dyDescent="0.35">
      <c r="A122" s="183" t="s">
        <v>246</v>
      </c>
      <c r="B122" s="184">
        <v>1702</v>
      </c>
      <c r="C122" s="185">
        <v>99.99</v>
      </c>
      <c r="D122" s="185">
        <v>99.91</v>
      </c>
      <c r="E122" s="185">
        <v>104.74</v>
      </c>
      <c r="F122" s="186">
        <v>107.73</v>
      </c>
    </row>
    <row r="123" spans="1:6" hidden="1" x14ac:dyDescent="0.35">
      <c r="A123" s="183" t="s">
        <v>247</v>
      </c>
      <c r="B123" s="184">
        <v>1715</v>
      </c>
      <c r="C123" s="185">
        <v>100.33</v>
      </c>
      <c r="D123" s="185">
        <v>103.45</v>
      </c>
      <c r="E123" s="185">
        <v>109.55</v>
      </c>
      <c r="F123" s="186">
        <v>108.49</v>
      </c>
    </row>
    <row r="124" spans="1:6" hidden="1" x14ac:dyDescent="0.35">
      <c r="A124" s="183" t="s">
        <v>248</v>
      </c>
      <c r="B124" s="184">
        <v>1716</v>
      </c>
      <c r="C124" s="185">
        <v>101.74</v>
      </c>
      <c r="D124" s="185">
        <v>104.94</v>
      </c>
      <c r="E124" s="185">
        <v>110.7</v>
      </c>
      <c r="F124" s="186">
        <v>110.27</v>
      </c>
    </row>
    <row r="125" spans="1:6" hidden="1" x14ac:dyDescent="0.35">
      <c r="A125" s="180" t="s">
        <v>249</v>
      </c>
      <c r="B125" s="181">
        <v>1800</v>
      </c>
      <c r="C125" s="178">
        <v>101.74</v>
      </c>
      <c r="D125" s="178">
        <v>103.74</v>
      </c>
      <c r="E125" s="178">
        <v>111.39</v>
      </c>
      <c r="F125" s="182">
        <v>110.81</v>
      </c>
    </row>
    <row r="126" spans="1:6" hidden="1" x14ac:dyDescent="0.35">
      <c r="A126" s="183" t="s">
        <v>250</v>
      </c>
      <c r="B126" s="184">
        <v>1801</v>
      </c>
      <c r="C126" s="185">
        <v>100.56</v>
      </c>
      <c r="D126" s="185">
        <v>102.58</v>
      </c>
      <c r="E126" s="185">
        <v>105.68</v>
      </c>
      <c r="F126" s="186">
        <v>106.39</v>
      </c>
    </row>
    <row r="127" spans="1:6" hidden="1" x14ac:dyDescent="0.35">
      <c r="A127" s="183" t="s">
        <v>251</v>
      </c>
      <c r="B127" s="184">
        <v>1802</v>
      </c>
      <c r="C127" s="185">
        <v>102.7</v>
      </c>
      <c r="D127" s="185">
        <v>104.69</v>
      </c>
      <c r="E127" s="185">
        <v>115.83</v>
      </c>
      <c r="F127" s="186">
        <v>114.16</v>
      </c>
    </row>
    <row r="128" spans="1:6" hidden="1" x14ac:dyDescent="0.35">
      <c r="A128" s="180" t="s">
        <v>252</v>
      </c>
      <c r="B128" s="181">
        <v>24</v>
      </c>
      <c r="C128" s="178">
        <v>100.47</v>
      </c>
      <c r="D128" s="178">
        <v>100.58</v>
      </c>
      <c r="E128" s="178">
        <v>109.43</v>
      </c>
      <c r="F128" s="182">
        <v>113.46</v>
      </c>
    </row>
    <row r="129" spans="1:6" hidden="1" x14ac:dyDescent="0.35">
      <c r="A129" s="180" t="s">
        <v>253</v>
      </c>
      <c r="B129" s="181">
        <v>1910</v>
      </c>
      <c r="C129" s="178">
        <v>100.71</v>
      </c>
      <c r="D129" s="178">
        <v>100.02</v>
      </c>
      <c r="E129" s="178">
        <v>112.24</v>
      </c>
      <c r="F129" s="182">
        <v>116.94</v>
      </c>
    </row>
    <row r="130" spans="1:6" hidden="1" x14ac:dyDescent="0.35">
      <c r="A130" s="183" t="s">
        <v>254</v>
      </c>
      <c r="B130" s="184">
        <v>1902</v>
      </c>
      <c r="C130" s="185">
        <v>101.36</v>
      </c>
      <c r="D130" s="185">
        <v>99.38</v>
      </c>
      <c r="E130" s="185">
        <v>110.37</v>
      </c>
      <c r="F130" s="186">
        <v>114.16</v>
      </c>
    </row>
    <row r="131" spans="1:6" hidden="1" x14ac:dyDescent="0.35">
      <c r="A131" s="183" t="s">
        <v>255</v>
      </c>
      <c r="B131" s="184">
        <v>1904</v>
      </c>
      <c r="C131" s="185">
        <v>99.62</v>
      </c>
      <c r="D131" s="185">
        <v>101.09</v>
      </c>
      <c r="E131" s="185">
        <v>115.6</v>
      </c>
      <c r="F131" s="186">
        <v>122.05</v>
      </c>
    </row>
    <row r="132" spans="1:6" hidden="1" x14ac:dyDescent="0.35">
      <c r="A132" s="180" t="s">
        <v>256</v>
      </c>
      <c r="B132" s="181">
        <v>1920</v>
      </c>
      <c r="C132" s="178">
        <v>99.83</v>
      </c>
      <c r="D132" s="178">
        <v>101.52</v>
      </c>
      <c r="E132" s="178">
        <v>103.59</v>
      </c>
      <c r="F132" s="182">
        <v>106.56</v>
      </c>
    </row>
    <row r="133" spans="1:6" hidden="1" x14ac:dyDescent="0.35">
      <c r="A133" s="183" t="s">
        <v>257</v>
      </c>
      <c r="B133" s="184">
        <v>1903</v>
      </c>
      <c r="C133" s="185">
        <v>99.52</v>
      </c>
      <c r="D133" s="185">
        <v>99.19</v>
      </c>
      <c r="E133" s="185">
        <v>104.39</v>
      </c>
      <c r="F133" s="186">
        <v>109.29</v>
      </c>
    </row>
    <row r="134" spans="1:6" ht="25" hidden="1" x14ac:dyDescent="0.35">
      <c r="A134" s="183" t="s">
        <v>258</v>
      </c>
      <c r="B134" s="184">
        <v>1905</v>
      </c>
      <c r="C134" s="185">
        <v>99.79</v>
      </c>
      <c r="D134" s="185">
        <v>104.38</v>
      </c>
      <c r="E134" s="185">
        <v>102.55</v>
      </c>
      <c r="F134" s="186">
        <v>103.27</v>
      </c>
    </row>
    <row r="135" spans="1:6" hidden="1" x14ac:dyDescent="0.35">
      <c r="A135" s="183" t="s">
        <v>259</v>
      </c>
      <c r="B135" s="184">
        <v>1906</v>
      </c>
      <c r="C135" s="185">
        <v>100.36</v>
      </c>
      <c r="D135" s="185">
        <v>101.97</v>
      </c>
      <c r="E135" s="185">
        <v>102.98</v>
      </c>
      <c r="F135" s="186">
        <v>105.5</v>
      </c>
    </row>
    <row r="136" spans="1:6" hidden="1" x14ac:dyDescent="0.35">
      <c r="A136" s="183" t="s">
        <v>260</v>
      </c>
      <c r="B136" s="184">
        <v>1708</v>
      </c>
      <c r="C136" s="185">
        <v>102.1</v>
      </c>
      <c r="D136" s="185">
        <v>109.31</v>
      </c>
      <c r="E136" s="185">
        <v>112.45</v>
      </c>
      <c r="F136" s="186">
        <v>112.16</v>
      </c>
    </row>
    <row r="137" spans="1:6" hidden="1" x14ac:dyDescent="0.35">
      <c r="A137" s="180" t="s">
        <v>261</v>
      </c>
      <c r="B137" s="181">
        <v>25</v>
      </c>
      <c r="C137" s="178">
        <v>100.23</v>
      </c>
      <c r="D137" s="178">
        <v>102.09</v>
      </c>
      <c r="E137" s="178">
        <v>108.02</v>
      </c>
      <c r="F137" s="182">
        <v>109.88</v>
      </c>
    </row>
    <row r="138" spans="1:6" hidden="1" x14ac:dyDescent="0.35">
      <c r="A138" s="183" t="s">
        <v>262</v>
      </c>
      <c r="B138" s="184">
        <v>2001</v>
      </c>
      <c r="C138" s="185">
        <v>99.81</v>
      </c>
      <c r="D138" s="185">
        <v>100.84</v>
      </c>
      <c r="E138" s="185">
        <v>102.14</v>
      </c>
      <c r="F138" s="186">
        <v>104.35</v>
      </c>
    </row>
    <row r="139" spans="1:6" hidden="1" x14ac:dyDescent="0.35">
      <c r="A139" s="183" t="s">
        <v>263</v>
      </c>
      <c r="B139" s="184">
        <v>1305</v>
      </c>
      <c r="C139" s="185">
        <v>100.56</v>
      </c>
      <c r="D139" s="185">
        <v>100.97</v>
      </c>
      <c r="E139" s="185">
        <v>104.34</v>
      </c>
      <c r="F139" s="186">
        <v>104.17</v>
      </c>
    </row>
    <row r="140" spans="1:6" hidden="1" x14ac:dyDescent="0.35">
      <c r="A140" s="183" t="s">
        <v>264</v>
      </c>
      <c r="B140" s="184">
        <v>2002</v>
      </c>
      <c r="C140" s="185">
        <v>101.23</v>
      </c>
      <c r="D140" s="185">
        <v>102.71</v>
      </c>
      <c r="E140" s="185">
        <v>108.06</v>
      </c>
      <c r="F140" s="186">
        <v>109.74</v>
      </c>
    </row>
    <row r="141" spans="1:6" hidden="1" x14ac:dyDescent="0.35">
      <c r="A141" s="183" t="s">
        <v>265</v>
      </c>
      <c r="B141" s="184">
        <v>2008</v>
      </c>
      <c r="C141" s="185">
        <v>100.42</v>
      </c>
      <c r="D141" s="185">
        <v>105.27</v>
      </c>
      <c r="E141" s="185">
        <v>119.76</v>
      </c>
      <c r="F141" s="186">
        <v>120.92</v>
      </c>
    </row>
    <row r="142" spans="1:6" hidden="1" x14ac:dyDescent="0.35">
      <c r="A142" s="183" t="s">
        <v>266</v>
      </c>
      <c r="B142" s="184">
        <v>2007</v>
      </c>
      <c r="C142" s="185">
        <v>99.44</v>
      </c>
      <c r="D142" s="185">
        <v>101.53</v>
      </c>
      <c r="E142" s="185">
        <v>111.17</v>
      </c>
      <c r="F142" s="186">
        <v>116.13</v>
      </c>
    </row>
    <row r="143" spans="1:6" hidden="1" x14ac:dyDescent="0.35">
      <c r="A143" s="180" t="s">
        <v>267</v>
      </c>
      <c r="B143" s="181">
        <v>2100</v>
      </c>
      <c r="C143" s="178">
        <v>100.45</v>
      </c>
      <c r="D143" s="178">
        <v>102.28</v>
      </c>
      <c r="E143" s="178">
        <v>103.32</v>
      </c>
      <c r="F143" s="182">
        <v>107.91</v>
      </c>
    </row>
    <row r="144" spans="1:6" hidden="1" x14ac:dyDescent="0.35">
      <c r="A144" s="183" t="s">
        <v>268</v>
      </c>
      <c r="B144" s="184">
        <v>2101</v>
      </c>
      <c r="C144" s="185">
        <v>100.45</v>
      </c>
      <c r="D144" s="185">
        <v>102.28</v>
      </c>
      <c r="E144" s="185">
        <v>103.32</v>
      </c>
      <c r="F144" s="186">
        <v>107.91</v>
      </c>
    </row>
    <row r="145" spans="1:6" hidden="1" x14ac:dyDescent="0.35">
      <c r="A145" s="180" t="s">
        <v>269</v>
      </c>
      <c r="B145" s="181">
        <v>2200</v>
      </c>
      <c r="C145" s="178">
        <v>100.08</v>
      </c>
      <c r="D145" s="178">
        <v>102.26</v>
      </c>
      <c r="E145" s="178">
        <v>111.49</v>
      </c>
      <c r="F145" s="182">
        <v>112.66</v>
      </c>
    </row>
    <row r="146" spans="1:6" ht="25" hidden="1" x14ac:dyDescent="0.35">
      <c r="A146" s="183" t="s">
        <v>270</v>
      </c>
      <c r="B146" s="184">
        <v>2201</v>
      </c>
      <c r="C146" s="185">
        <v>100</v>
      </c>
      <c r="D146" s="185">
        <v>104.75</v>
      </c>
      <c r="E146" s="185">
        <v>111.85</v>
      </c>
      <c r="F146" s="186">
        <v>111.75</v>
      </c>
    </row>
    <row r="147" spans="1:6" hidden="1" x14ac:dyDescent="0.35">
      <c r="A147" s="180" t="s">
        <v>271</v>
      </c>
      <c r="B147" s="181">
        <v>2210</v>
      </c>
      <c r="C147" s="178">
        <v>99.94</v>
      </c>
      <c r="D147" s="178">
        <v>101.81</v>
      </c>
      <c r="E147" s="178">
        <v>111.93</v>
      </c>
      <c r="F147" s="182">
        <v>113.52</v>
      </c>
    </row>
    <row r="148" spans="1:6" ht="25" hidden="1" x14ac:dyDescent="0.35">
      <c r="A148" s="183" t="s">
        <v>272</v>
      </c>
      <c r="B148" s="184">
        <v>2207</v>
      </c>
      <c r="C148" s="185">
        <v>99.98</v>
      </c>
      <c r="D148" s="185">
        <v>101.93</v>
      </c>
      <c r="E148" s="185">
        <v>111.25</v>
      </c>
      <c r="F148" s="186">
        <v>112.81</v>
      </c>
    </row>
    <row r="149" spans="1:6" ht="25" hidden="1" x14ac:dyDescent="0.35">
      <c r="A149" s="183" t="s">
        <v>273</v>
      </c>
      <c r="B149" s="184">
        <v>2204</v>
      </c>
      <c r="C149" s="185">
        <v>99.76</v>
      </c>
      <c r="D149" s="185">
        <v>101.23</v>
      </c>
      <c r="E149" s="185">
        <v>114.96</v>
      </c>
      <c r="F149" s="186">
        <v>116.66</v>
      </c>
    </row>
    <row r="150" spans="1:6" hidden="1" x14ac:dyDescent="0.35">
      <c r="A150" s="183" t="s">
        <v>274</v>
      </c>
      <c r="B150" s="184">
        <v>2205</v>
      </c>
      <c r="C150" s="185">
        <v>101.12</v>
      </c>
      <c r="D150" s="185">
        <v>102.33</v>
      </c>
      <c r="E150" s="185">
        <v>105.54</v>
      </c>
      <c r="F150" s="186">
        <v>105.39</v>
      </c>
    </row>
    <row r="151" spans="1:6" hidden="1" x14ac:dyDescent="0.35">
      <c r="A151" s="183" t="s">
        <v>275</v>
      </c>
      <c r="B151" s="184">
        <v>2206</v>
      </c>
      <c r="C151" s="185">
        <v>101.67</v>
      </c>
      <c r="D151" s="185">
        <v>103.84</v>
      </c>
      <c r="E151" s="185">
        <v>112.74</v>
      </c>
      <c r="F151" s="186">
        <v>111.5</v>
      </c>
    </row>
    <row r="152" spans="1:6" hidden="1" x14ac:dyDescent="0.35">
      <c r="A152" s="180" t="s">
        <v>276</v>
      </c>
      <c r="B152" s="181">
        <v>20</v>
      </c>
      <c r="C152" s="178">
        <v>100.45</v>
      </c>
      <c r="D152" s="178">
        <v>101.71</v>
      </c>
      <c r="E152" s="178">
        <v>99.29</v>
      </c>
      <c r="F152" s="182">
        <v>99.48</v>
      </c>
    </row>
    <row r="153" spans="1:6" hidden="1" x14ac:dyDescent="0.35">
      <c r="A153" s="180" t="s">
        <v>277</v>
      </c>
      <c r="B153" s="181">
        <v>2300</v>
      </c>
      <c r="C153" s="178">
        <v>100.08</v>
      </c>
      <c r="D153" s="178">
        <v>101.13</v>
      </c>
      <c r="E153" s="178">
        <v>97.01</v>
      </c>
      <c r="F153" s="182">
        <v>97.83</v>
      </c>
    </row>
    <row r="154" spans="1:6" hidden="1" x14ac:dyDescent="0.35">
      <c r="A154" s="183" t="s">
        <v>278</v>
      </c>
      <c r="B154" s="184">
        <v>2301</v>
      </c>
      <c r="C154" s="185">
        <v>98.97</v>
      </c>
      <c r="D154" s="185">
        <v>99.86</v>
      </c>
      <c r="E154" s="185">
        <v>91.45</v>
      </c>
      <c r="F154" s="186">
        <v>93.41</v>
      </c>
    </row>
    <row r="155" spans="1:6" hidden="1" x14ac:dyDescent="0.35">
      <c r="A155" s="183" t="s">
        <v>279</v>
      </c>
      <c r="B155" s="184">
        <v>2302</v>
      </c>
      <c r="C155" s="185">
        <v>99.63</v>
      </c>
      <c r="D155" s="185">
        <v>99.13</v>
      </c>
      <c r="E155" s="185">
        <v>98.98</v>
      </c>
      <c r="F155" s="186">
        <v>100.08</v>
      </c>
    </row>
    <row r="156" spans="1:6" hidden="1" x14ac:dyDescent="0.35">
      <c r="A156" s="183" t="s">
        <v>280</v>
      </c>
      <c r="B156" s="184">
        <v>2303</v>
      </c>
      <c r="C156" s="185">
        <v>102.41</v>
      </c>
      <c r="D156" s="185">
        <v>103.12</v>
      </c>
      <c r="E156" s="185">
        <v>97.36</v>
      </c>
      <c r="F156" s="186">
        <v>96.35</v>
      </c>
    </row>
    <row r="157" spans="1:6" hidden="1" x14ac:dyDescent="0.35">
      <c r="A157" s="183" t="s">
        <v>281</v>
      </c>
      <c r="B157" s="184">
        <v>2306</v>
      </c>
      <c r="C157" s="185">
        <v>102.49</v>
      </c>
      <c r="D157" s="185">
        <v>101.92</v>
      </c>
      <c r="E157" s="185">
        <v>103.29</v>
      </c>
      <c r="F157" s="186">
        <v>102.69</v>
      </c>
    </row>
    <row r="158" spans="1:6" hidden="1" x14ac:dyDescent="0.35">
      <c r="A158" s="183" t="s">
        <v>282</v>
      </c>
      <c r="B158" s="184">
        <v>2307</v>
      </c>
      <c r="C158" s="185">
        <v>101.07</v>
      </c>
      <c r="D158" s="185">
        <v>103.03</v>
      </c>
      <c r="E158" s="185">
        <v>102.23</v>
      </c>
      <c r="F158" s="186">
        <v>101.94</v>
      </c>
    </row>
    <row r="159" spans="1:6" hidden="1" x14ac:dyDescent="0.35">
      <c r="A159" s="183" t="s">
        <v>283</v>
      </c>
      <c r="B159" s="184">
        <v>2308</v>
      </c>
      <c r="C159" s="185">
        <v>100.6</v>
      </c>
      <c r="D159" s="185">
        <v>100.55</v>
      </c>
      <c r="E159" s="185">
        <v>101.72</v>
      </c>
      <c r="F159" s="186">
        <v>100.76</v>
      </c>
    </row>
    <row r="160" spans="1:6" hidden="1" x14ac:dyDescent="0.35">
      <c r="A160" s="183" t="s">
        <v>284</v>
      </c>
      <c r="B160" s="184">
        <v>2309</v>
      </c>
      <c r="C160" s="185">
        <v>98.51</v>
      </c>
      <c r="D160" s="185">
        <v>99.57</v>
      </c>
      <c r="E160" s="185">
        <v>104.98</v>
      </c>
      <c r="F160" s="186">
        <v>106.6</v>
      </c>
    </row>
    <row r="161" spans="1:6" hidden="1" x14ac:dyDescent="0.35">
      <c r="A161" s="180" t="s">
        <v>285</v>
      </c>
      <c r="B161" s="181">
        <v>2400</v>
      </c>
      <c r="C161" s="178">
        <v>101.12</v>
      </c>
      <c r="D161" s="178">
        <v>102.78</v>
      </c>
      <c r="E161" s="178">
        <v>103.48</v>
      </c>
      <c r="F161" s="182">
        <v>102.47</v>
      </c>
    </row>
    <row r="162" spans="1:6" hidden="1" x14ac:dyDescent="0.35">
      <c r="A162" s="183" t="s">
        <v>286</v>
      </c>
      <c r="B162" s="184">
        <v>2401</v>
      </c>
      <c r="C162" s="185">
        <v>99.6</v>
      </c>
      <c r="D162" s="185">
        <v>102.17</v>
      </c>
      <c r="E162" s="185">
        <v>103.9</v>
      </c>
      <c r="F162" s="186">
        <v>103.38</v>
      </c>
    </row>
    <row r="163" spans="1:6" ht="25" hidden="1" x14ac:dyDescent="0.35">
      <c r="A163" s="183" t="s">
        <v>287</v>
      </c>
      <c r="B163" s="184">
        <v>2403</v>
      </c>
      <c r="C163" s="185">
        <v>101.72</v>
      </c>
      <c r="D163" s="185">
        <v>103.01</v>
      </c>
      <c r="E163" s="185">
        <v>103.33</v>
      </c>
      <c r="F163" s="186">
        <v>102.13</v>
      </c>
    </row>
    <row r="164" spans="1:6" ht="26" hidden="1" x14ac:dyDescent="0.35">
      <c r="A164" s="180" t="s">
        <v>288</v>
      </c>
      <c r="B164" s="181">
        <v>21</v>
      </c>
      <c r="C164" s="178">
        <v>99.14</v>
      </c>
      <c r="D164" s="178">
        <v>109.54</v>
      </c>
      <c r="E164" s="178">
        <v>97.74</v>
      </c>
      <c r="F164" s="182">
        <v>98.73</v>
      </c>
    </row>
    <row r="165" spans="1:6" hidden="1" x14ac:dyDescent="0.35">
      <c r="A165" s="183" t="s">
        <v>289</v>
      </c>
      <c r="B165" s="184">
        <v>2501</v>
      </c>
      <c r="C165" s="185">
        <v>102.33</v>
      </c>
      <c r="D165" s="185">
        <v>109.31</v>
      </c>
      <c r="E165" s="185">
        <v>73.27</v>
      </c>
      <c r="F165" s="186">
        <v>77.8</v>
      </c>
    </row>
    <row r="166" spans="1:6" hidden="1" x14ac:dyDescent="0.35">
      <c r="A166" s="180" t="s">
        <v>290</v>
      </c>
      <c r="B166" s="181">
        <v>2600</v>
      </c>
      <c r="C166" s="178">
        <v>95.24</v>
      </c>
      <c r="D166" s="178">
        <v>112.61</v>
      </c>
      <c r="E166" s="178">
        <v>97.98</v>
      </c>
      <c r="F166" s="182">
        <v>97.9</v>
      </c>
    </row>
    <row r="167" spans="1:6" hidden="1" x14ac:dyDescent="0.35">
      <c r="A167" s="183" t="s">
        <v>291</v>
      </c>
      <c r="B167" s="184">
        <v>2601</v>
      </c>
      <c r="C167" s="185">
        <v>107.06</v>
      </c>
      <c r="D167" s="185">
        <v>121.32</v>
      </c>
      <c r="E167" s="185">
        <v>79.12</v>
      </c>
      <c r="F167" s="186">
        <v>81.72</v>
      </c>
    </row>
    <row r="168" spans="1:6" hidden="1" x14ac:dyDescent="0.35">
      <c r="A168" s="183" t="s">
        <v>292</v>
      </c>
      <c r="B168" s="184">
        <v>2603</v>
      </c>
      <c r="C168" s="185">
        <v>95.04</v>
      </c>
      <c r="D168" s="185">
        <v>97.38</v>
      </c>
      <c r="E168" s="185">
        <v>80.22</v>
      </c>
      <c r="F168" s="186">
        <v>81.760000000000005</v>
      </c>
    </row>
    <row r="169" spans="1:6" hidden="1" x14ac:dyDescent="0.35">
      <c r="A169" s="183" t="s">
        <v>293</v>
      </c>
      <c r="B169" s="184">
        <v>2604</v>
      </c>
      <c r="C169" s="185">
        <v>108.59</v>
      </c>
      <c r="D169" s="185">
        <v>120.52</v>
      </c>
      <c r="E169" s="185">
        <v>103.12</v>
      </c>
      <c r="F169" s="186">
        <v>100.46</v>
      </c>
    </row>
    <row r="170" spans="1:6" hidden="1" x14ac:dyDescent="0.35">
      <c r="A170" s="183" t="s">
        <v>294</v>
      </c>
      <c r="B170" s="184">
        <v>2605</v>
      </c>
      <c r="C170" s="185">
        <v>104.79</v>
      </c>
      <c r="D170" s="185">
        <v>115.85</v>
      </c>
      <c r="E170" s="185">
        <v>96.42</v>
      </c>
      <c r="F170" s="186">
        <v>99.5</v>
      </c>
    </row>
    <row r="171" spans="1:6" hidden="1" x14ac:dyDescent="0.35">
      <c r="A171" s="183" t="s">
        <v>295</v>
      </c>
      <c r="B171" s="184">
        <v>2611</v>
      </c>
      <c r="C171" s="185">
        <v>98.5</v>
      </c>
      <c r="D171" s="185">
        <v>97.26</v>
      </c>
      <c r="E171" s="185">
        <v>78.319999999999993</v>
      </c>
      <c r="F171" s="186">
        <v>78.569999999999993</v>
      </c>
    </row>
    <row r="172" spans="1:6" hidden="1" x14ac:dyDescent="0.35">
      <c r="A172" s="183" t="s">
        <v>296</v>
      </c>
      <c r="B172" s="184">
        <v>2621</v>
      </c>
      <c r="C172" s="185">
        <v>71.430000000000007</v>
      </c>
      <c r="D172" s="185">
        <v>99.27</v>
      </c>
      <c r="E172" s="185">
        <v>104.69</v>
      </c>
      <c r="F172" s="186">
        <v>105.9</v>
      </c>
    </row>
    <row r="173" spans="1:6" hidden="1" x14ac:dyDescent="0.35">
      <c r="A173" s="183" t="s">
        <v>297</v>
      </c>
      <c r="B173" s="184">
        <v>2623</v>
      </c>
      <c r="C173" s="185">
        <v>112.08</v>
      </c>
      <c r="D173" s="185">
        <v>137.24</v>
      </c>
      <c r="E173" s="185">
        <v>97.62</v>
      </c>
      <c r="F173" s="186">
        <v>97.56</v>
      </c>
    </row>
    <row r="174" spans="1:6" hidden="1" x14ac:dyDescent="0.35">
      <c r="A174" s="183" t="s">
        <v>298</v>
      </c>
      <c r="B174" s="184">
        <v>2632</v>
      </c>
      <c r="C174" s="185">
        <v>120.2</v>
      </c>
      <c r="D174" s="185">
        <v>124.02</v>
      </c>
      <c r="E174" s="185">
        <v>138.41999999999999</v>
      </c>
      <c r="F174" s="186">
        <v>109.56</v>
      </c>
    </row>
    <row r="175" spans="1:6" hidden="1" x14ac:dyDescent="0.35">
      <c r="A175" s="183" t="s">
        <v>299</v>
      </c>
      <c r="B175" s="184">
        <v>2602</v>
      </c>
      <c r="C175" s="185">
        <v>97.33</v>
      </c>
      <c r="D175" s="185">
        <v>102.17</v>
      </c>
      <c r="E175" s="185">
        <v>99.88</v>
      </c>
      <c r="F175" s="186">
        <v>101.19</v>
      </c>
    </row>
    <row r="176" spans="1:6" hidden="1" x14ac:dyDescent="0.35">
      <c r="A176" s="183" t="s">
        <v>300</v>
      </c>
      <c r="B176" s="184">
        <v>2624</v>
      </c>
      <c r="C176" s="185">
        <v>102.92</v>
      </c>
      <c r="D176" s="185">
        <v>111.17</v>
      </c>
      <c r="E176" s="185">
        <v>104.08</v>
      </c>
      <c r="F176" s="186">
        <v>102.25</v>
      </c>
    </row>
    <row r="177" spans="1:6" hidden="1" x14ac:dyDescent="0.35">
      <c r="A177" s="183" t="s">
        <v>301</v>
      </c>
      <c r="B177" s="184">
        <v>2631</v>
      </c>
      <c r="C177" s="185">
        <v>100.78</v>
      </c>
      <c r="D177" s="185">
        <v>102.49</v>
      </c>
      <c r="E177" s="185">
        <v>109.25</v>
      </c>
      <c r="F177" s="186">
        <v>111.56</v>
      </c>
    </row>
    <row r="178" spans="1:6" hidden="1" x14ac:dyDescent="0.35">
      <c r="A178" s="180" t="s">
        <v>302</v>
      </c>
      <c r="B178" s="181">
        <v>2700</v>
      </c>
      <c r="C178" s="178">
        <v>101.74</v>
      </c>
      <c r="D178" s="178">
        <v>107.5</v>
      </c>
      <c r="E178" s="178">
        <v>100.43</v>
      </c>
      <c r="F178" s="182">
        <v>101.39</v>
      </c>
    </row>
    <row r="179" spans="1:6" hidden="1" x14ac:dyDescent="0.35">
      <c r="A179" s="183" t="s">
        <v>303</v>
      </c>
      <c r="B179" s="184">
        <v>2701</v>
      </c>
      <c r="C179" s="185">
        <v>100.62</v>
      </c>
      <c r="D179" s="185">
        <v>106.38</v>
      </c>
      <c r="E179" s="185">
        <v>104.66</v>
      </c>
      <c r="F179" s="186">
        <v>105.4</v>
      </c>
    </row>
    <row r="180" spans="1:6" hidden="1" x14ac:dyDescent="0.35">
      <c r="A180" s="183" t="s">
        <v>304</v>
      </c>
      <c r="B180" s="184">
        <v>2702</v>
      </c>
      <c r="C180" s="185">
        <v>101.39</v>
      </c>
      <c r="D180" s="185">
        <v>107.53</v>
      </c>
      <c r="E180" s="185">
        <v>92.37</v>
      </c>
      <c r="F180" s="186">
        <v>91.04</v>
      </c>
    </row>
    <row r="181" spans="1:6" hidden="1" x14ac:dyDescent="0.35">
      <c r="A181" s="183" t="s">
        <v>305</v>
      </c>
      <c r="B181" s="184">
        <v>2703</v>
      </c>
      <c r="C181" s="185">
        <v>92.32</v>
      </c>
      <c r="D181" s="185">
        <v>88.98</v>
      </c>
      <c r="E181" s="185">
        <v>83.43</v>
      </c>
      <c r="F181" s="186">
        <v>89.71</v>
      </c>
    </row>
    <row r="182" spans="1:6" hidden="1" x14ac:dyDescent="0.35">
      <c r="A182" s="183" t="s">
        <v>306</v>
      </c>
      <c r="B182" s="184">
        <v>2704</v>
      </c>
      <c r="C182" s="185">
        <v>109.1</v>
      </c>
      <c r="D182" s="185">
        <v>134.5</v>
      </c>
      <c r="E182" s="185">
        <v>96.68</v>
      </c>
      <c r="F182" s="186">
        <v>92.71</v>
      </c>
    </row>
    <row r="183" spans="1:6" hidden="1" x14ac:dyDescent="0.35">
      <c r="A183" s="183" t="s">
        <v>307</v>
      </c>
      <c r="B183" s="184">
        <v>2705</v>
      </c>
      <c r="C183" s="185">
        <v>103.72</v>
      </c>
      <c r="D183" s="185">
        <v>105.91</v>
      </c>
      <c r="E183" s="185">
        <v>143.34</v>
      </c>
      <c r="F183" s="186">
        <v>142.93</v>
      </c>
    </row>
    <row r="184" spans="1:6" hidden="1" x14ac:dyDescent="0.35">
      <c r="A184" s="183" t="s">
        <v>308</v>
      </c>
      <c r="B184" s="184">
        <v>2711</v>
      </c>
      <c r="C184" s="185">
        <v>104.59</v>
      </c>
      <c r="D184" s="185">
        <v>108.98</v>
      </c>
      <c r="E184" s="185">
        <v>90.32</v>
      </c>
      <c r="F184" s="186">
        <v>93.78</v>
      </c>
    </row>
    <row r="185" spans="1:6" hidden="1" x14ac:dyDescent="0.35">
      <c r="A185" s="183" t="s">
        <v>309</v>
      </c>
      <c r="B185" s="184">
        <v>2706</v>
      </c>
      <c r="C185" s="185">
        <v>100.51</v>
      </c>
      <c r="D185" s="185">
        <v>99.04</v>
      </c>
      <c r="E185" s="185">
        <v>100.69</v>
      </c>
      <c r="F185" s="186">
        <v>103.06</v>
      </c>
    </row>
    <row r="186" spans="1:6" hidden="1" x14ac:dyDescent="0.35">
      <c r="A186" s="183" t="s">
        <v>310</v>
      </c>
      <c r="B186" s="184">
        <v>2712</v>
      </c>
      <c r="C186" s="185">
        <v>100.27</v>
      </c>
      <c r="D186" s="185">
        <v>102.99</v>
      </c>
      <c r="E186" s="185">
        <v>107.53</v>
      </c>
      <c r="F186" s="186">
        <v>108.72</v>
      </c>
    </row>
    <row r="187" spans="1:6" hidden="1" x14ac:dyDescent="0.35">
      <c r="A187" s="183" t="s">
        <v>311</v>
      </c>
      <c r="B187" s="184">
        <v>2713</v>
      </c>
      <c r="C187" s="185">
        <v>99.68</v>
      </c>
      <c r="D187" s="185">
        <v>102.09</v>
      </c>
      <c r="E187" s="185">
        <v>115.23</v>
      </c>
      <c r="F187" s="186">
        <v>118.54</v>
      </c>
    </row>
    <row r="188" spans="1:6" hidden="1" x14ac:dyDescent="0.35">
      <c r="A188" s="180" t="s">
        <v>312</v>
      </c>
      <c r="B188" s="181">
        <v>8</v>
      </c>
      <c r="C188" s="178">
        <v>100.4</v>
      </c>
      <c r="D188" s="178">
        <v>104.6</v>
      </c>
      <c r="E188" s="178">
        <v>109.45</v>
      </c>
      <c r="F188" s="182">
        <v>110</v>
      </c>
    </row>
    <row r="189" spans="1:6" hidden="1" x14ac:dyDescent="0.35">
      <c r="A189" s="180" t="s">
        <v>313</v>
      </c>
      <c r="B189" s="181">
        <v>2810</v>
      </c>
      <c r="C189" s="178">
        <v>102.09</v>
      </c>
      <c r="D189" s="178">
        <v>108.18</v>
      </c>
      <c r="E189" s="178">
        <v>113.21</v>
      </c>
      <c r="F189" s="182">
        <v>112.75</v>
      </c>
    </row>
    <row r="190" spans="1:6" hidden="1" x14ac:dyDescent="0.35">
      <c r="A190" s="183" t="s">
        <v>314</v>
      </c>
      <c r="B190" s="184">
        <v>2812</v>
      </c>
      <c r="C190" s="185">
        <v>102.09</v>
      </c>
      <c r="D190" s="185">
        <v>108.18</v>
      </c>
      <c r="E190" s="185">
        <v>113.21</v>
      </c>
      <c r="F190" s="186">
        <v>112.75</v>
      </c>
    </row>
    <row r="191" spans="1:6" hidden="1" x14ac:dyDescent="0.35">
      <c r="A191" s="180" t="s">
        <v>315</v>
      </c>
      <c r="B191" s="181">
        <v>2900</v>
      </c>
      <c r="C191" s="178">
        <v>100.12</v>
      </c>
      <c r="D191" s="178">
        <v>102.36</v>
      </c>
      <c r="E191" s="178">
        <v>103.99</v>
      </c>
      <c r="F191" s="182">
        <v>103.93</v>
      </c>
    </row>
    <row r="192" spans="1:6" hidden="1" x14ac:dyDescent="0.35">
      <c r="A192" s="183" t="s">
        <v>316</v>
      </c>
      <c r="B192" s="184">
        <v>2904</v>
      </c>
      <c r="C192" s="185">
        <v>99.11</v>
      </c>
      <c r="D192" s="185">
        <v>102.69</v>
      </c>
      <c r="E192" s="185">
        <v>105.88</v>
      </c>
      <c r="F192" s="186">
        <v>105.14</v>
      </c>
    </row>
    <row r="193" spans="1:6" hidden="1" x14ac:dyDescent="0.35">
      <c r="A193" s="183" t="s">
        <v>317</v>
      </c>
      <c r="B193" s="184">
        <v>2905</v>
      </c>
      <c r="C193" s="185">
        <v>100.65</v>
      </c>
      <c r="D193" s="185">
        <v>102.18</v>
      </c>
      <c r="E193" s="185">
        <v>103.02</v>
      </c>
      <c r="F193" s="186">
        <v>103.27</v>
      </c>
    </row>
    <row r="194" spans="1:6" hidden="1" x14ac:dyDescent="0.35">
      <c r="A194" s="180" t="s">
        <v>318</v>
      </c>
      <c r="B194" s="181">
        <v>3000</v>
      </c>
      <c r="C194" s="178">
        <v>101.24</v>
      </c>
      <c r="D194" s="178">
        <v>103.47</v>
      </c>
      <c r="E194" s="178">
        <v>106.07</v>
      </c>
      <c r="F194" s="182">
        <v>106.56</v>
      </c>
    </row>
    <row r="195" spans="1:6" hidden="1" x14ac:dyDescent="0.35">
      <c r="A195" s="183" t="s">
        <v>319</v>
      </c>
      <c r="B195" s="184">
        <v>3002</v>
      </c>
      <c r="C195" s="185">
        <v>101.24</v>
      </c>
      <c r="D195" s="185">
        <v>103.47</v>
      </c>
      <c r="E195" s="185">
        <v>106.07</v>
      </c>
      <c r="F195" s="186">
        <v>106.56</v>
      </c>
    </row>
    <row r="196" spans="1:6" hidden="1" x14ac:dyDescent="0.35">
      <c r="A196" s="180" t="s">
        <v>320</v>
      </c>
      <c r="B196" s="181">
        <v>3100</v>
      </c>
      <c r="C196" s="178">
        <v>100.32</v>
      </c>
      <c r="D196" s="178">
        <v>104.22</v>
      </c>
      <c r="E196" s="178">
        <v>107.77</v>
      </c>
      <c r="F196" s="182">
        <v>107.34</v>
      </c>
    </row>
    <row r="197" spans="1:6" hidden="1" x14ac:dyDescent="0.35">
      <c r="A197" s="183" t="s">
        <v>321</v>
      </c>
      <c r="B197" s="184">
        <v>3102</v>
      </c>
      <c r="C197" s="185">
        <v>100.32</v>
      </c>
      <c r="D197" s="185">
        <v>104.22</v>
      </c>
      <c r="E197" s="185">
        <v>107.77</v>
      </c>
      <c r="F197" s="186">
        <v>107.34</v>
      </c>
    </row>
    <row r="198" spans="1:6" hidden="1" x14ac:dyDescent="0.35">
      <c r="A198" s="180" t="s">
        <v>322</v>
      </c>
      <c r="B198" s="181">
        <v>3200</v>
      </c>
      <c r="C198" s="178">
        <v>99.62</v>
      </c>
      <c r="D198" s="178">
        <v>104.92</v>
      </c>
      <c r="E198" s="178">
        <v>113.15</v>
      </c>
      <c r="F198" s="182">
        <v>114.81</v>
      </c>
    </row>
    <row r="199" spans="1:6" hidden="1" x14ac:dyDescent="0.35">
      <c r="A199" s="183" t="s">
        <v>323</v>
      </c>
      <c r="B199" s="184">
        <v>3203</v>
      </c>
      <c r="C199" s="185">
        <v>99.62</v>
      </c>
      <c r="D199" s="185">
        <v>104.92</v>
      </c>
      <c r="E199" s="185">
        <v>113.15</v>
      </c>
      <c r="F199" s="186">
        <v>114.81</v>
      </c>
    </row>
    <row r="200" spans="1:6" hidden="1" x14ac:dyDescent="0.35">
      <c r="A200" s="180" t="s">
        <v>324</v>
      </c>
      <c r="B200" s="181">
        <v>3300</v>
      </c>
      <c r="C200" s="178">
        <v>101.61</v>
      </c>
      <c r="D200" s="178">
        <v>104.36</v>
      </c>
      <c r="E200" s="178">
        <v>108.12</v>
      </c>
      <c r="F200" s="182">
        <v>108.28</v>
      </c>
    </row>
    <row r="201" spans="1:6" hidden="1" x14ac:dyDescent="0.35">
      <c r="A201" s="180" t="s">
        <v>325</v>
      </c>
      <c r="B201" s="187" t="s">
        <v>326</v>
      </c>
      <c r="C201" s="178">
        <v>101.27</v>
      </c>
      <c r="D201" s="178">
        <v>103.77</v>
      </c>
      <c r="E201" s="178">
        <v>111.48</v>
      </c>
      <c r="F201" s="182">
        <v>109.92</v>
      </c>
    </row>
    <row r="202" spans="1:6" hidden="1" x14ac:dyDescent="0.35">
      <c r="A202" s="183" t="s">
        <v>327</v>
      </c>
      <c r="B202" s="184">
        <v>3306</v>
      </c>
      <c r="C202" s="185">
        <v>101.55</v>
      </c>
      <c r="D202" s="185">
        <v>104.3</v>
      </c>
      <c r="E202" s="185">
        <v>112.05</v>
      </c>
      <c r="F202" s="186">
        <v>110.02</v>
      </c>
    </row>
    <row r="203" spans="1:6" hidden="1" x14ac:dyDescent="0.35">
      <c r="A203" s="183" t="s">
        <v>328</v>
      </c>
      <c r="B203" s="184">
        <v>3307</v>
      </c>
      <c r="C203" s="185">
        <v>100.74</v>
      </c>
      <c r="D203" s="185">
        <v>102.75</v>
      </c>
      <c r="E203" s="185">
        <v>110.39</v>
      </c>
      <c r="F203" s="186">
        <v>109.7</v>
      </c>
    </row>
    <row r="204" spans="1:6" hidden="1" x14ac:dyDescent="0.35">
      <c r="A204" s="183" t="s">
        <v>329</v>
      </c>
      <c r="B204" s="184">
        <v>3305</v>
      </c>
      <c r="C204" s="185">
        <v>101.85</v>
      </c>
      <c r="D204" s="185">
        <v>104.79</v>
      </c>
      <c r="E204" s="185">
        <v>106.23</v>
      </c>
      <c r="F204" s="186">
        <v>107.33</v>
      </c>
    </row>
    <row r="205" spans="1:6" hidden="1" x14ac:dyDescent="0.35">
      <c r="A205" s="180" t="s">
        <v>330</v>
      </c>
      <c r="B205" s="181">
        <v>3400</v>
      </c>
      <c r="C205" s="178">
        <v>100.35</v>
      </c>
      <c r="D205" s="178">
        <v>100.88</v>
      </c>
      <c r="E205" s="178">
        <v>104.32</v>
      </c>
      <c r="F205" s="182">
        <v>107.9</v>
      </c>
    </row>
    <row r="206" spans="1:6" hidden="1" x14ac:dyDescent="0.35">
      <c r="A206" s="183" t="s">
        <v>331</v>
      </c>
      <c r="B206" s="184">
        <v>3403</v>
      </c>
      <c r="C206" s="185">
        <v>100.35</v>
      </c>
      <c r="D206" s="185">
        <v>100.88</v>
      </c>
      <c r="E206" s="185">
        <v>104.32</v>
      </c>
      <c r="F206" s="186">
        <v>107.9</v>
      </c>
    </row>
    <row r="207" spans="1:6" hidden="1" x14ac:dyDescent="0.35">
      <c r="A207" s="180" t="s">
        <v>332</v>
      </c>
      <c r="B207" s="181">
        <v>3600</v>
      </c>
      <c r="C207" s="178">
        <v>100.59</v>
      </c>
      <c r="D207" s="178">
        <v>103.77</v>
      </c>
      <c r="E207" s="178">
        <v>110.56</v>
      </c>
      <c r="F207" s="182">
        <v>110.5</v>
      </c>
    </row>
    <row r="208" spans="1:6" ht="25" hidden="1" x14ac:dyDescent="0.35">
      <c r="A208" s="183" t="s">
        <v>333</v>
      </c>
      <c r="B208" s="184">
        <v>3602</v>
      </c>
      <c r="C208" s="185">
        <v>101.23</v>
      </c>
      <c r="D208" s="185">
        <v>105.21</v>
      </c>
      <c r="E208" s="185">
        <v>108.47</v>
      </c>
      <c r="F208" s="186">
        <v>108.08</v>
      </c>
    </row>
    <row r="209" spans="1:6" ht="25" hidden="1" x14ac:dyDescent="0.35">
      <c r="A209" s="183" t="s">
        <v>334</v>
      </c>
      <c r="B209" s="184">
        <v>3608</v>
      </c>
      <c r="C209" s="185">
        <v>100.05</v>
      </c>
      <c r="D209" s="185">
        <v>104.97</v>
      </c>
      <c r="E209" s="185">
        <v>112.21</v>
      </c>
      <c r="F209" s="186">
        <v>111.26</v>
      </c>
    </row>
    <row r="210" spans="1:6" ht="25" hidden="1" x14ac:dyDescent="0.35">
      <c r="A210" s="183" t="s">
        <v>335</v>
      </c>
      <c r="B210" s="184">
        <v>3606</v>
      </c>
      <c r="C210" s="185">
        <v>100.88</v>
      </c>
      <c r="D210" s="185">
        <v>105.64</v>
      </c>
      <c r="E210" s="185">
        <v>113.52</v>
      </c>
      <c r="F210" s="186">
        <v>112.64</v>
      </c>
    </row>
    <row r="211" spans="1:6" hidden="1" x14ac:dyDescent="0.35">
      <c r="A211" s="183" t="s">
        <v>336</v>
      </c>
      <c r="B211" s="184">
        <v>3601</v>
      </c>
      <c r="C211" s="185">
        <v>100.18</v>
      </c>
      <c r="D211" s="185">
        <v>100.97</v>
      </c>
      <c r="E211" s="185">
        <v>107</v>
      </c>
      <c r="F211" s="186">
        <v>108.2</v>
      </c>
    </row>
    <row r="212" spans="1:6" hidden="1" x14ac:dyDescent="0.35">
      <c r="A212" s="183" t="s">
        <v>337</v>
      </c>
      <c r="B212" s="184">
        <v>3607</v>
      </c>
      <c r="C212" s="185">
        <v>100.12</v>
      </c>
      <c r="D212" s="185">
        <v>100.18</v>
      </c>
      <c r="E212" s="185">
        <v>104.93</v>
      </c>
      <c r="F212" s="186">
        <v>106.92</v>
      </c>
    </row>
    <row r="213" spans="1:6" hidden="1" x14ac:dyDescent="0.35">
      <c r="A213" s="180" t="s">
        <v>338</v>
      </c>
      <c r="B213" s="181">
        <v>12</v>
      </c>
      <c r="C213" s="178">
        <v>100.21</v>
      </c>
      <c r="D213" s="178">
        <v>101.44</v>
      </c>
      <c r="E213" s="178">
        <v>102.05</v>
      </c>
      <c r="F213" s="182">
        <v>102.5</v>
      </c>
    </row>
    <row r="214" spans="1:6" hidden="1" x14ac:dyDescent="0.35">
      <c r="A214" s="180" t="s">
        <v>339</v>
      </c>
      <c r="B214" s="181">
        <v>3700</v>
      </c>
      <c r="C214" s="178">
        <v>100.16</v>
      </c>
      <c r="D214" s="178">
        <v>100.5</v>
      </c>
      <c r="E214" s="178">
        <v>101.33</v>
      </c>
      <c r="F214" s="182">
        <v>101.52</v>
      </c>
    </row>
    <row r="215" spans="1:6" hidden="1" x14ac:dyDescent="0.35">
      <c r="A215" s="183" t="s">
        <v>340</v>
      </c>
      <c r="B215" s="184">
        <v>3709</v>
      </c>
      <c r="C215" s="185">
        <v>100.16</v>
      </c>
      <c r="D215" s="185">
        <v>100.5</v>
      </c>
      <c r="E215" s="185">
        <v>101.33</v>
      </c>
      <c r="F215" s="186">
        <v>101.52</v>
      </c>
    </row>
    <row r="216" spans="1:6" hidden="1" x14ac:dyDescent="0.35">
      <c r="A216" s="180" t="s">
        <v>341</v>
      </c>
      <c r="B216" s="181">
        <v>3800</v>
      </c>
      <c r="C216" s="178">
        <v>100.02</v>
      </c>
      <c r="D216" s="178">
        <v>100.29</v>
      </c>
      <c r="E216" s="178">
        <v>100.03</v>
      </c>
      <c r="F216" s="182">
        <v>100.24</v>
      </c>
    </row>
    <row r="217" spans="1:6" hidden="1" x14ac:dyDescent="0.35">
      <c r="A217" s="183" t="s">
        <v>342</v>
      </c>
      <c r="B217" s="184">
        <v>3808</v>
      </c>
      <c r="C217" s="185">
        <v>100.02</v>
      </c>
      <c r="D217" s="185">
        <v>100.29</v>
      </c>
      <c r="E217" s="185">
        <v>100.03</v>
      </c>
      <c r="F217" s="186">
        <v>100.24</v>
      </c>
    </row>
    <row r="218" spans="1:6" hidden="1" x14ac:dyDescent="0.35">
      <c r="A218" s="180" t="s">
        <v>343</v>
      </c>
      <c r="B218" s="181">
        <v>3900</v>
      </c>
      <c r="C218" s="178">
        <v>100.22</v>
      </c>
      <c r="D218" s="178">
        <v>101.59</v>
      </c>
      <c r="E218" s="178">
        <v>102.26</v>
      </c>
      <c r="F218" s="182">
        <v>102.76</v>
      </c>
    </row>
    <row r="219" spans="1:6" ht="25" hidden="1" x14ac:dyDescent="0.35">
      <c r="A219" s="183" t="s">
        <v>344</v>
      </c>
      <c r="B219" s="184">
        <v>3902</v>
      </c>
      <c r="C219" s="185">
        <v>100.24</v>
      </c>
      <c r="D219" s="185">
        <v>100.24</v>
      </c>
      <c r="E219" s="185">
        <v>101.26</v>
      </c>
      <c r="F219" s="186">
        <v>101.16</v>
      </c>
    </row>
    <row r="220" spans="1:6" ht="25" hidden="1" x14ac:dyDescent="0.35">
      <c r="A220" s="183" t="s">
        <v>345</v>
      </c>
      <c r="B220" s="184">
        <v>3903</v>
      </c>
      <c r="C220" s="185">
        <v>100.22</v>
      </c>
      <c r="D220" s="185">
        <v>101.72</v>
      </c>
      <c r="E220" s="185">
        <v>102.35</v>
      </c>
      <c r="F220" s="186">
        <v>102.92</v>
      </c>
    </row>
    <row r="221" spans="1:6" hidden="1" x14ac:dyDescent="0.35">
      <c r="A221" s="180" t="s">
        <v>346</v>
      </c>
      <c r="B221" s="181">
        <v>4050</v>
      </c>
      <c r="C221" s="178">
        <v>100.18</v>
      </c>
      <c r="D221" s="178">
        <v>102.01</v>
      </c>
      <c r="E221" s="178">
        <v>110.04</v>
      </c>
      <c r="F221" s="182">
        <v>109.13</v>
      </c>
    </row>
    <row r="222" spans="1:6" hidden="1" x14ac:dyDescent="0.35">
      <c r="A222" s="183" t="s">
        <v>347</v>
      </c>
      <c r="B222" s="184">
        <v>4052</v>
      </c>
      <c r="C222" s="185">
        <v>100.06</v>
      </c>
      <c r="D222" s="185">
        <v>101.65</v>
      </c>
      <c r="E222" s="185">
        <v>110.47</v>
      </c>
      <c r="F222" s="186">
        <v>109.69</v>
      </c>
    </row>
    <row r="223" spans="1:6" hidden="1" x14ac:dyDescent="0.35">
      <c r="A223" s="183" t="s">
        <v>348</v>
      </c>
      <c r="B223" s="184">
        <v>4056</v>
      </c>
      <c r="C223" s="185">
        <v>100.62</v>
      </c>
      <c r="D223" s="185">
        <v>103.31</v>
      </c>
      <c r="E223" s="185">
        <v>107.78</v>
      </c>
      <c r="F223" s="186">
        <v>106.43</v>
      </c>
    </row>
    <row r="224" spans="1:6" hidden="1" x14ac:dyDescent="0.35">
      <c r="A224" s="180" t="s">
        <v>349</v>
      </c>
      <c r="B224" s="181">
        <v>4100</v>
      </c>
      <c r="C224" s="178">
        <v>99.97</v>
      </c>
      <c r="D224" s="178">
        <v>99.5</v>
      </c>
      <c r="E224" s="178">
        <v>100.16</v>
      </c>
      <c r="F224" s="182">
        <v>100.56</v>
      </c>
    </row>
    <row r="225" spans="1:6" hidden="1" x14ac:dyDescent="0.35">
      <c r="A225" s="180" t="s">
        <v>350</v>
      </c>
      <c r="B225" s="181">
        <v>30</v>
      </c>
      <c r="C225" s="178">
        <v>100.01</v>
      </c>
      <c r="D225" s="178">
        <v>99.45</v>
      </c>
      <c r="E225" s="178">
        <v>99.96</v>
      </c>
      <c r="F225" s="182">
        <v>100.32</v>
      </c>
    </row>
    <row r="226" spans="1:6" hidden="1" x14ac:dyDescent="0.35">
      <c r="A226" s="180" t="s">
        <v>351</v>
      </c>
      <c r="B226" s="181">
        <v>4110</v>
      </c>
      <c r="C226" s="178">
        <v>99.89</v>
      </c>
      <c r="D226" s="178">
        <v>100.51</v>
      </c>
      <c r="E226" s="178">
        <v>100.36</v>
      </c>
      <c r="F226" s="182">
        <v>100.53</v>
      </c>
    </row>
    <row r="227" spans="1:6" ht="25" hidden="1" x14ac:dyDescent="0.35">
      <c r="A227" s="183" t="s">
        <v>352</v>
      </c>
      <c r="B227" s="184">
        <v>4113</v>
      </c>
      <c r="C227" s="185">
        <v>97.76</v>
      </c>
      <c r="D227" s="185">
        <v>98.95</v>
      </c>
      <c r="E227" s="185">
        <v>98.44</v>
      </c>
      <c r="F227" s="186">
        <v>99.17</v>
      </c>
    </row>
    <row r="228" spans="1:6" hidden="1" x14ac:dyDescent="0.35">
      <c r="A228" s="183" t="s">
        <v>353</v>
      </c>
      <c r="B228" s="184">
        <v>4128</v>
      </c>
      <c r="C228" s="185">
        <v>101.45</v>
      </c>
      <c r="D228" s="185">
        <v>101.77</v>
      </c>
      <c r="E228" s="185">
        <v>100.31</v>
      </c>
      <c r="F228" s="186">
        <v>100.29</v>
      </c>
    </row>
    <row r="229" spans="1:6" hidden="1" x14ac:dyDescent="0.35">
      <c r="A229" s="183" t="s">
        <v>354</v>
      </c>
      <c r="B229" s="184">
        <v>4120</v>
      </c>
      <c r="C229" s="185">
        <v>99.17</v>
      </c>
      <c r="D229" s="185">
        <v>100.17</v>
      </c>
      <c r="E229" s="185">
        <v>98.03</v>
      </c>
      <c r="F229" s="186">
        <v>97.96</v>
      </c>
    </row>
    <row r="230" spans="1:6" hidden="1" x14ac:dyDescent="0.35">
      <c r="A230" s="183" t="s">
        <v>355</v>
      </c>
      <c r="B230" s="184">
        <v>4121</v>
      </c>
      <c r="C230" s="185">
        <v>100.67</v>
      </c>
      <c r="D230" s="185">
        <v>102.22</v>
      </c>
      <c r="E230" s="185">
        <v>104.16</v>
      </c>
      <c r="F230" s="186">
        <v>104.14</v>
      </c>
    </row>
    <row r="231" spans="1:6" ht="25" hidden="1" x14ac:dyDescent="0.35">
      <c r="A231" s="183" t="s">
        <v>356</v>
      </c>
      <c r="B231" s="184">
        <v>4116</v>
      </c>
      <c r="C231" s="185">
        <v>100.16</v>
      </c>
      <c r="D231" s="185">
        <v>101.38</v>
      </c>
      <c r="E231" s="185">
        <v>100.26</v>
      </c>
      <c r="F231" s="186">
        <v>100.23</v>
      </c>
    </row>
    <row r="232" spans="1:6" hidden="1" x14ac:dyDescent="0.35">
      <c r="A232" s="183" t="s">
        <v>357</v>
      </c>
      <c r="B232" s="184">
        <v>4117</v>
      </c>
      <c r="C232" s="185">
        <v>99.79</v>
      </c>
      <c r="D232" s="185">
        <v>100.11</v>
      </c>
      <c r="E232" s="185">
        <v>99.83</v>
      </c>
      <c r="F232" s="186">
        <v>100.66</v>
      </c>
    </row>
    <row r="233" spans="1:6" hidden="1" x14ac:dyDescent="0.35">
      <c r="A233" s="183" t="s">
        <v>358</v>
      </c>
      <c r="B233" s="184">
        <v>4118</v>
      </c>
      <c r="C233" s="185">
        <v>100.41</v>
      </c>
      <c r="D233" s="185">
        <v>100.34</v>
      </c>
      <c r="E233" s="185">
        <v>100.65</v>
      </c>
      <c r="F233" s="186">
        <v>100.39</v>
      </c>
    </row>
    <row r="234" spans="1:6" hidden="1" x14ac:dyDescent="0.35">
      <c r="A234" s="180" t="s">
        <v>359</v>
      </c>
      <c r="B234" s="181">
        <v>4130</v>
      </c>
      <c r="C234" s="178">
        <v>99.88</v>
      </c>
      <c r="D234" s="178">
        <v>98.87</v>
      </c>
      <c r="E234" s="178">
        <v>99.48</v>
      </c>
      <c r="F234" s="182">
        <v>100.05</v>
      </c>
    </row>
    <row r="235" spans="1:6" hidden="1" x14ac:dyDescent="0.35">
      <c r="A235" s="183" t="s">
        <v>360</v>
      </c>
      <c r="B235" s="184">
        <v>4136</v>
      </c>
      <c r="C235" s="185">
        <v>99.38</v>
      </c>
      <c r="D235" s="185">
        <v>97.94</v>
      </c>
      <c r="E235" s="185">
        <v>100.59</v>
      </c>
      <c r="F235" s="186">
        <v>100.04</v>
      </c>
    </row>
    <row r="236" spans="1:6" hidden="1" x14ac:dyDescent="0.35">
      <c r="A236" s="183" t="s">
        <v>361</v>
      </c>
      <c r="B236" s="184">
        <v>4132</v>
      </c>
      <c r="C236" s="185">
        <v>100.59</v>
      </c>
      <c r="D236" s="185">
        <v>99.56</v>
      </c>
      <c r="E236" s="185">
        <v>101.21</v>
      </c>
      <c r="F236" s="186">
        <v>99.72</v>
      </c>
    </row>
    <row r="237" spans="1:6" ht="25" hidden="1" x14ac:dyDescent="0.35">
      <c r="A237" s="183" t="s">
        <v>362</v>
      </c>
      <c r="B237" s="184">
        <v>4133</v>
      </c>
      <c r="C237" s="185">
        <v>99.24</v>
      </c>
      <c r="D237" s="185">
        <v>96.29</v>
      </c>
      <c r="E237" s="185">
        <v>93.12</v>
      </c>
      <c r="F237" s="186">
        <v>94.61</v>
      </c>
    </row>
    <row r="238" spans="1:6" hidden="1" x14ac:dyDescent="0.35">
      <c r="A238" s="183" t="s">
        <v>363</v>
      </c>
      <c r="B238" s="184">
        <v>4129</v>
      </c>
      <c r="C238" s="185">
        <v>99.57</v>
      </c>
      <c r="D238" s="185">
        <v>96.01</v>
      </c>
      <c r="E238" s="185">
        <v>95.96</v>
      </c>
      <c r="F238" s="186">
        <v>98.85</v>
      </c>
    </row>
    <row r="239" spans="1:6" ht="25" hidden="1" x14ac:dyDescent="0.35">
      <c r="A239" s="183" t="s">
        <v>364</v>
      </c>
      <c r="B239" s="184">
        <v>4165</v>
      </c>
      <c r="C239" s="185">
        <v>99.09</v>
      </c>
      <c r="D239" s="185">
        <v>97.04</v>
      </c>
      <c r="E239" s="185">
        <v>99.23</v>
      </c>
      <c r="F239" s="186">
        <v>100.35</v>
      </c>
    </row>
    <row r="240" spans="1:6" ht="25" hidden="1" x14ac:dyDescent="0.35">
      <c r="A240" s="183" t="s">
        <v>365</v>
      </c>
      <c r="B240" s="184">
        <v>4148</v>
      </c>
      <c r="C240" s="185">
        <v>99.86</v>
      </c>
      <c r="D240" s="185">
        <v>97.92</v>
      </c>
      <c r="E240" s="185">
        <v>96.01</v>
      </c>
      <c r="F240" s="186">
        <v>96.84</v>
      </c>
    </row>
    <row r="241" spans="1:6" hidden="1" x14ac:dyDescent="0.35">
      <c r="A241" s="183" t="s">
        <v>366</v>
      </c>
      <c r="B241" s="184">
        <v>4126</v>
      </c>
      <c r="C241" s="185">
        <v>100.98</v>
      </c>
      <c r="D241" s="185">
        <v>99.82</v>
      </c>
      <c r="E241" s="185">
        <v>100.13</v>
      </c>
      <c r="F241" s="186">
        <v>100.35</v>
      </c>
    </row>
    <row r="242" spans="1:6" ht="25" hidden="1" x14ac:dyDescent="0.35">
      <c r="A242" s="183" t="s">
        <v>367</v>
      </c>
      <c r="B242" s="184">
        <v>4125</v>
      </c>
      <c r="C242" s="185">
        <v>100.38</v>
      </c>
      <c r="D242" s="185">
        <v>99.46</v>
      </c>
      <c r="E242" s="185">
        <v>105.41</v>
      </c>
      <c r="F242" s="186">
        <v>105.85</v>
      </c>
    </row>
    <row r="243" spans="1:6" hidden="1" x14ac:dyDescent="0.35">
      <c r="A243" s="183" t="s">
        <v>368</v>
      </c>
      <c r="B243" s="184">
        <v>4166</v>
      </c>
      <c r="C243" s="185">
        <v>100.34</v>
      </c>
      <c r="D243" s="185">
        <v>100.98</v>
      </c>
      <c r="E243" s="185">
        <v>102.75</v>
      </c>
      <c r="F243" s="186">
        <v>103.3</v>
      </c>
    </row>
    <row r="244" spans="1:6" hidden="1" x14ac:dyDescent="0.35">
      <c r="A244" s="183" t="s">
        <v>369</v>
      </c>
      <c r="B244" s="184">
        <v>4139</v>
      </c>
      <c r="C244" s="185">
        <v>100.05</v>
      </c>
      <c r="D244" s="185">
        <v>100.3</v>
      </c>
      <c r="E244" s="185">
        <v>101.55</v>
      </c>
      <c r="F244" s="186">
        <v>101.47</v>
      </c>
    </row>
    <row r="245" spans="1:6" hidden="1" x14ac:dyDescent="0.35">
      <c r="A245" s="183" t="s">
        <v>370</v>
      </c>
      <c r="B245" s="184">
        <v>4145</v>
      </c>
      <c r="C245" s="185">
        <v>100</v>
      </c>
      <c r="D245" s="185">
        <v>101.86</v>
      </c>
      <c r="E245" s="185">
        <v>104.36</v>
      </c>
      <c r="F245" s="186">
        <v>104.35</v>
      </c>
    </row>
    <row r="246" spans="1:6" hidden="1" x14ac:dyDescent="0.35">
      <c r="A246" s="183" t="s">
        <v>371</v>
      </c>
      <c r="B246" s="184">
        <v>4147</v>
      </c>
      <c r="C246" s="185">
        <v>100.12</v>
      </c>
      <c r="D246" s="185">
        <v>100.91</v>
      </c>
      <c r="E246" s="185">
        <v>102.91</v>
      </c>
      <c r="F246" s="186">
        <v>103.01</v>
      </c>
    </row>
    <row r="247" spans="1:6" hidden="1" x14ac:dyDescent="0.35">
      <c r="A247" s="183" t="s">
        <v>372</v>
      </c>
      <c r="B247" s="184">
        <v>4141</v>
      </c>
      <c r="C247" s="185">
        <v>100.32</v>
      </c>
      <c r="D247" s="185">
        <v>100.87</v>
      </c>
      <c r="E247" s="185">
        <v>101.73</v>
      </c>
      <c r="F247" s="186">
        <v>101.74</v>
      </c>
    </row>
    <row r="248" spans="1:6" hidden="1" x14ac:dyDescent="0.35">
      <c r="A248" s="180" t="s">
        <v>373</v>
      </c>
      <c r="B248" s="181">
        <v>4150</v>
      </c>
      <c r="C248" s="178">
        <v>100.51</v>
      </c>
      <c r="D248" s="178">
        <v>99.71</v>
      </c>
      <c r="E248" s="178">
        <v>100.76</v>
      </c>
      <c r="F248" s="182">
        <v>100.75</v>
      </c>
    </row>
    <row r="249" spans="1:6" hidden="1" x14ac:dyDescent="0.35">
      <c r="A249" s="180" t="s">
        <v>374</v>
      </c>
      <c r="B249" s="181">
        <v>47</v>
      </c>
      <c r="C249" s="178">
        <v>100.72</v>
      </c>
      <c r="D249" s="178">
        <v>99.62</v>
      </c>
      <c r="E249" s="178">
        <v>100.78</v>
      </c>
      <c r="F249" s="182">
        <v>100.72</v>
      </c>
    </row>
    <row r="250" spans="1:6" ht="25" hidden="1" x14ac:dyDescent="0.35">
      <c r="A250" s="183" t="s">
        <v>375</v>
      </c>
      <c r="B250" s="184">
        <v>4153</v>
      </c>
      <c r="C250" s="185">
        <v>101.59</v>
      </c>
      <c r="D250" s="185">
        <v>99.32</v>
      </c>
      <c r="E250" s="185">
        <v>98.3</v>
      </c>
      <c r="F250" s="186">
        <v>98.25</v>
      </c>
    </row>
    <row r="251" spans="1:6" ht="25" hidden="1" x14ac:dyDescent="0.35">
      <c r="A251" s="183" t="s">
        <v>376</v>
      </c>
      <c r="B251" s="184">
        <v>4154</v>
      </c>
      <c r="C251" s="185">
        <v>99.95</v>
      </c>
      <c r="D251" s="185">
        <v>99.92</v>
      </c>
      <c r="E251" s="185">
        <v>101.37</v>
      </c>
      <c r="F251" s="186">
        <v>102.39</v>
      </c>
    </row>
    <row r="252" spans="1:6" ht="25" hidden="1" x14ac:dyDescent="0.35">
      <c r="A252" s="183" t="s">
        <v>377</v>
      </c>
      <c r="B252" s="184">
        <v>4155</v>
      </c>
      <c r="C252" s="185">
        <v>100.77</v>
      </c>
      <c r="D252" s="185">
        <v>97.84</v>
      </c>
      <c r="E252" s="185">
        <v>96.38</v>
      </c>
      <c r="F252" s="186">
        <v>96.56</v>
      </c>
    </row>
    <row r="253" spans="1:6" ht="25" hidden="1" x14ac:dyDescent="0.35">
      <c r="A253" s="183" t="s">
        <v>378</v>
      </c>
      <c r="B253" s="184">
        <v>4161</v>
      </c>
      <c r="C253" s="185">
        <v>100.73</v>
      </c>
      <c r="D253" s="185">
        <v>100.16</v>
      </c>
      <c r="E253" s="185">
        <v>98.6</v>
      </c>
      <c r="F253" s="186">
        <v>98.13</v>
      </c>
    </row>
    <row r="254" spans="1:6" ht="25" hidden="1" x14ac:dyDescent="0.35">
      <c r="A254" s="183" t="s">
        <v>379</v>
      </c>
      <c r="B254" s="184">
        <v>4157</v>
      </c>
      <c r="C254" s="185">
        <v>101.19</v>
      </c>
      <c r="D254" s="185">
        <v>101.39</v>
      </c>
      <c r="E254" s="185">
        <v>103.06</v>
      </c>
      <c r="F254" s="186">
        <v>102.24</v>
      </c>
    </row>
    <row r="255" spans="1:6" hidden="1" x14ac:dyDescent="0.35">
      <c r="A255" s="183" t="s">
        <v>380</v>
      </c>
      <c r="B255" s="184">
        <v>4158</v>
      </c>
      <c r="C255" s="185">
        <v>100.4</v>
      </c>
      <c r="D255" s="185">
        <v>99.82</v>
      </c>
      <c r="E255" s="185">
        <v>108.46</v>
      </c>
      <c r="F255" s="186">
        <v>108.32</v>
      </c>
    </row>
    <row r="256" spans="1:6" hidden="1" x14ac:dyDescent="0.35">
      <c r="A256" s="183" t="s">
        <v>381</v>
      </c>
      <c r="B256" s="184">
        <v>4163</v>
      </c>
      <c r="C256" s="185">
        <v>99.56</v>
      </c>
      <c r="D256" s="185">
        <v>97.98</v>
      </c>
      <c r="E256" s="185">
        <v>100.2</v>
      </c>
      <c r="F256" s="186">
        <v>100.84</v>
      </c>
    </row>
    <row r="257" spans="1:6" hidden="1" x14ac:dyDescent="0.35">
      <c r="A257" s="180" t="s">
        <v>382</v>
      </c>
      <c r="B257" s="181">
        <v>48</v>
      </c>
      <c r="C257" s="178">
        <v>100.17</v>
      </c>
      <c r="D257" s="178">
        <v>99.83</v>
      </c>
      <c r="E257" s="178">
        <v>101.06</v>
      </c>
      <c r="F257" s="182">
        <v>101.24</v>
      </c>
    </row>
    <row r="258" spans="1:6" ht="25" hidden="1" x14ac:dyDescent="0.35">
      <c r="A258" s="183" t="s">
        <v>383</v>
      </c>
      <c r="B258" s="184">
        <v>4180</v>
      </c>
      <c r="C258" s="185">
        <v>99.3</v>
      </c>
      <c r="D258" s="185">
        <v>99.64</v>
      </c>
      <c r="E258" s="185">
        <v>99.54</v>
      </c>
      <c r="F258" s="186">
        <v>100.1</v>
      </c>
    </row>
    <row r="259" spans="1:6" ht="25" hidden="1" x14ac:dyDescent="0.35">
      <c r="A259" s="183" t="s">
        <v>384</v>
      </c>
      <c r="B259" s="184">
        <v>4173</v>
      </c>
      <c r="C259" s="185">
        <v>99.99</v>
      </c>
      <c r="D259" s="185">
        <v>99.9</v>
      </c>
      <c r="E259" s="185">
        <v>104.4</v>
      </c>
      <c r="F259" s="186">
        <v>103.5</v>
      </c>
    </row>
    <row r="260" spans="1:6" ht="25" hidden="1" x14ac:dyDescent="0.35">
      <c r="A260" s="183" t="s">
        <v>385</v>
      </c>
      <c r="B260" s="184">
        <v>4172</v>
      </c>
      <c r="C260" s="185">
        <v>98.44</v>
      </c>
      <c r="D260" s="185">
        <v>98.59</v>
      </c>
      <c r="E260" s="185">
        <v>98.79</v>
      </c>
      <c r="F260" s="186">
        <v>101.94</v>
      </c>
    </row>
    <row r="261" spans="1:6" ht="25" hidden="1" x14ac:dyDescent="0.35">
      <c r="A261" s="183" t="s">
        <v>386</v>
      </c>
      <c r="B261" s="184">
        <v>4174</v>
      </c>
      <c r="C261" s="185">
        <v>102.87</v>
      </c>
      <c r="D261" s="185">
        <v>100.91</v>
      </c>
      <c r="E261" s="185">
        <v>101.07</v>
      </c>
      <c r="F261" s="186">
        <v>100.01</v>
      </c>
    </row>
    <row r="262" spans="1:6" hidden="1" x14ac:dyDescent="0.35">
      <c r="A262" s="180" t="s">
        <v>387</v>
      </c>
      <c r="B262" s="181">
        <v>49</v>
      </c>
      <c r="C262" s="178">
        <v>99.95</v>
      </c>
      <c r="D262" s="178">
        <v>100.02</v>
      </c>
      <c r="E262" s="178">
        <v>100.09</v>
      </c>
      <c r="F262" s="182">
        <v>100.14</v>
      </c>
    </row>
    <row r="263" spans="1:6" ht="25" hidden="1" x14ac:dyDescent="0.35">
      <c r="A263" s="183" t="s">
        <v>388</v>
      </c>
      <c r="B263" s="184">
        <v>4188</v>
      </c>
      <c r="C263" s="185">
        <v>100.02</v>
      </c>
      <c r="D263" s="185">
        <v>99.83</v>
      </c>
      <c r="E263" s="185">
        <v>95</v>
      </c>
      <c r="F263" s="186">
        <v>95.29</v>
      </c>
    </row>
    <row r="264" spans="1:6" hidden="1" x14ac:dyDescent="0.35">
      <c r="A264" s="183" t="s">
        <v>389</v>
      </c>
      <c r="B264" s="184">
        <v>4176</v>
      </c>
      <c r="C264" s="185">
        <v>100.09</v>
      </c>
      <c r="D264" s="185">
        <v>100.17</v>
      </c>
      <c r="E264" s="185">
        <v>104.42</v>
      </c>
      <c r="F264" s="186">
        <v>104.36</v>
      </c>
    </row>
    <row r="265" spans="1:6" ht="25" hidden="1" x14ac:dyDescent="0.35">
      <c r="A265" s="183" t="s">
        <v>390</v>
      </c>
      <c r="B265" s="184">
        <v>4177</v>
      </c>
      <c r="C265" s="185">
        <v>99.74</v>
      </c>
      <c r="D265" s="185">
        <v>100.25</v>
      </c>
      <c r="E265" s="185">
        <v>102.62</v>
      </c>
      <c r="F265" s="186">
        <v>103.01</v>
      </c>
    </row>
    <row r="266" spans="1:6" ht="25" hidden="1" x14ac:dyDescent="0.35">
      <c r="A266" s="183" t="s">
        <v>391</v>
      </c>
      <c r="B266" s="184">
        <v>4181</v>
      </c>
      <c r="C266" s="185">
        <v>99.93</v>
      </c>
      <c r="D266" s="185">
        <v>100.03</v>
      </c>
      <c r="E266" s="185">
        <v>102.83</v>
      </c>
      <c r="F266" s="186">
        <v>102.36</v>
      </c>
    </row>
    <row r="267" spans="1:6" hidden="1" x14ac:dyDescent="0.35">
      <c r="A267" s="180" t="s">
        <v>392</v>
      </c>
      <c r="B267" s="181">
        <v>4190</v>
      </c>
      <c r="C267" s="178">
        <v>99.51</v>
      </c>
      <c r="D267" s="178">
        <v>100.19</v>
      </c>
      <c r="E267" s="178">
        <v>102.55</v>
      </c>
      <c r="F267" s="182">
        <v>103.54</v>
      </c>
    </row>
    <row r="268" spans="1:6" ht="25" hidden="1" x14ac:dyDescent="0.35">
      <c r="A268" s="183" t="s">
        <v>393</v>
      </c>
      <c r="B268" s="184">
        <v>4189</v>
      </c>
      <c r="C268" s="185">
        <v>99.8</v>
      </c>
      <c r="D268" s="185">
        <v>100.07</v>
      </c>
      <c r="E268" s="185">
        <v>104.61</v>
      </c>
      <c r="F268" s="186">
        <v>104.9</v>
      </c>
    </row>
    <row r="269" spans="1:6" hidden="1" x14ac:dyDescent="0.35">
      <c r="A269" s="183" t="s">
        <v>394</v>
      </c>
      <c r="B269" s="184">
        <v>4194</v>
      </c>
      <c r="C269" s="185">
        <v>97.85</v>
      </c>
      <c r="D269" s="185">
        <v>97.89</v>
      </c>
      <c r="E269" s="185">
        <v>98.95</v>
      </c>
      <c r="F269" s="186">
        <v>100.85</v>
      </c>
    </row>
    <row r="270" spans="1:6" hidden="1" x14ac:dyDescent="0.35">
      <c r="A270" s="183" t="s">
        <v>395</v>
      </c>
      <c r="B270" s="184">
        <v>4199</v>
      </c>
      <c r="C270" s="185">
        <v>100.65</v>
      </c>
      <c r="D270" s="185">
        <v>103.72</v>
      </c>
      <c r="E270" s="185">
        <v>102.21</v>
      </c>
      <c r="F270" s="186">
        <v>103.69</v>
      </c>
    </row>
    <row r="271" spans="1:6" hidden="1" x14ac:dyDescent="0.35">
      <c r="A271" s="180" t="s">
        <v>396</v>
      </c>
      <c r="B271" s="181">
        <v>4200</v>
      </c>
      <c r="C271" s="178">
        <v>98.78</v>
      </c>
      <c r="D271" s="178">
        <v>100.5</v>
      </c>
      <c r="E271" s="178">
        <v>101.52</v>
      </c>
      <c r="F271" s="182">
        <v>100.88</v>
      </c>
    </row>
    <row r="272" spans="1:6" hidden="1" x14ac:dyDescent="0.35">
      <c r="A272" s="183" t="s">
        <v>397</v>
      </c>
      <c r="B272" s="184">
        <v>4219</v>
      </c>
      <c r="C272" s="185">
        <v>98.78</v>
      </c>
      <c r="D272" s="185">
        <v>100.5</v>
      </c>
      <c r="E272" s="185">
        <v>101.52</v>
      </c>
      <c r="F272" s="186">
        <v>100.88</v>
      </c>
    </row>
    <row r="273" spans="1:6" hidden="1" x14ac:dyDescent="0.35">
      <c r="A273" s="180" t="s">
        <v>398</v>
      </c>
      <c r="B273" s="181">
        <v>14</v>
      </c>
      <c r="C273" s="178">
        <v>100.21</v>
      </c>
      <c r="D273" s="178">
        <v>100.75</v>
      </c>
      <c r="E273" s="178">
        <v>100.44</v>
      </c>
      <c r="F273" s="182">
        <v>100.6</v>
      </c>
    </row>
    <row r="274" spans="1:6" ht="26" hidden="1" x14ac:dyDescent="0.35">
      <c r="A274" s="180" t="s">
        <v>399</v>
      </c>
      <c r="B274" s="181">
        <v>4400</v>
      </c>
      <c r="C274" s="178">
        <v>100.34</v>
      </c>
      <c r="D274" s="178">
        <v>100.74</v>
      </c>
      <c r="E274" s="178">
        <v>100.02</v>
      </c>
      <c r="F274" s="182">
        <v>99.7</v>
      </c>
    </row>
    <row r="275" spans="1:6" hidden="1" x14ac:dyDescent="0.35">
      <c r="A275" s="183" t="s">
        <v>400</v>
      </c>
      <c r="B275" s="184">
        <v>4408</v>
      </c>
      <c r="C275" s="185">
        <v>100.06</v>
      </c>
      <c r="D275" s="185">
        <v>99.94</v>
      </c>
      <c r="E275" s="185">
        <v>102.34</v>
      </c>
      <c r="F275" s="186">
        <v>101.63</v>
      </c>
    </row>
    <row r="276" spans="1:6" hidden="1" x14ac:dyDescent="0.35">
      <c r="A276" s="183" t="s">
        <v>401</v>
      </c>
      <c r="B276" s="184">
        <v>4409</v>
      </c>
      <c r="C276" s="185">
        <v>99.85</v>
      </c>
      <c r="D276" s="185">
        <v>100.28</v>
      </c>
      <c r="E276" s="185">
        <v>97.17</v>
      </c>
      <c r="F276" s="186">
        <v>97.18</v>
      </c>
    </row>
    <row r="277" spans="1:6" hidden="1" x14ac:dyDescent="0.35">
      <c r="A277" s="183" t="s">
        <v>402</v>
      </c>
      <c r="B277" s="184">
        <v>4402</v>
      </c>
      <c r="C277" s="185">
        <v>99.52</v>
      </c>
      <c r="D277" s="185">
        <v>99.96</v>
      </c>
      <c r="E277" s="185">
        <v>99.19</v>
      </c>
      <c r="F277" s="186">
        <v>100</v>
      </c>
    </row>
    <row r="278" spans="1:6" hidden="1" x14ac:dyDescent="0.35">
      <c r="A278" s="183" t="s">
        <v>403</v>
      </c>
      <c r="B278" s="184">
        <v>4403</v>
      </c>
      <c r="C278" s="185">
        <v>101.22</v>
      </c>
      <c r="D278" s="185">
        <v>103.32</v>
      </c>
      <c r="E278" s="185">
        <v>94.9</v>
      </c>
      <c r="F278" s="186">
        <v>94.31</v>
      </c>
    </row>
    <row r="279" spans="1:6" ht="25" hidden="1" x14ac:dyDescent="0.35">
      <c r="A279" s="183" t="s">
        <v>404</v>
      </c>
      <c r="B279" s="184">
        <v>4404</v>
      </c>
      <c r="C279" s="185">
        <v>100.51</v>
      </c>
      <c r="D279" s="185">
        <v>97.97</v>
      </c>
      <c r="E279" s="185">
        <v>99.64</v>
      </c>
      <c r="F279" s="186">
        <v>99.63</v>
      </c>
    </row>
    <row r="280" spans="1:6" ht="25" hidden="1" x14ac:dyDescent="0.35">
      <c r="A280" s="183" t="s">
        <v>405</v>
      </c>
      <c r="B280" s="184">
        <v>4405</v>
      </c>
      <c r="C280" s="185">
        <v>100.02</v>
      </c>
      <c r="D280" s="185">
        <v>99.18</v>
      </c>
      <c r="E280" s="185">
        <v>97.04</v>
      </c>
      <c r="F280" s="186">
        <v>97.93</v>
      </c>
    </row>
    <row r="281" spans="1:6" hidden="1" x14ac:dyDescent="0.35">
      <c r="A281" s="183" t="s">
        <v>406</v>
      </c>
      <c r="B281" s="184">
        <v>4407</v>
      </c>
      <c r="C281" s="185">
        <v>100.04</v>
      </c>
      <c r="D281" s="185">
        <v>100.9</v>
      </c>
      <c r="E281" s="185">
        <v>107.32</v>
      </c>
      <c r="F281" s="186">
        <v>107.22</v>
      </c>
    </row>
    <row r="282" spans="1:6" hidden="1" x14ac:dyDescent="0.35">
      <c r="A282" s="183" t="s">
        <v>407</v>
      </c>
      <c r="B282" s="184">
        <v>4412</v>
      </c>
      <c r="C282" s="185">
        <v>100.27</v>
      </c>
      <c r="D282" s="185">
        <v>102.31</v>
      </c>
      <c r="E282" s="185">
        <v>105.7</v>
      </c>
      <c r="F282" s="186">
        <v>104.48</v>
      </c>
    </row>
    <row r="283" spans="1:6" hidden="1" x14ac:dyDescent="0.35">
      <c r="A283" s="183" t="s">
        <v>408</v>
      </c>
      <c r="B283" s="184">
        <v>4415</v>
      </c>
      <c r="C283" s="185">
        <v>100.34</v>
      </c>
      <c r="D283" s="185">
        <v>99.48</v>
      </c>
      <c r="E283" s="185">
        <v>103.31</v>
      </c>
      <c r="F283" s="186">
        <v>103.18</v>
      </c>
    </row>
    <row r="284" spans="1:6" hidden="1" x14ac:dyDescent="0.35">
      <c r="A284" s="183" t="s">
        <v>409</v>
      </c>
      <c r="B284" s="184">
        <v>4414</v>
      </c>
      <c r="C284" s="185">
        <v>100.11</v>
      </c>
      <c r="D284" s="185">
        <v>101.08</v>
      </c>
      <c r="E284" s="185">
        <v>102.62</v>
      </c>
      <c r="F284" s="186">
        <v>102.19</v>
      </c>
    </row>
    <row r="285" spans="1:6" hidden="1" x14ac:dyDescent="0.35">
      <c r="A285" s="183" t="s">
        <v>410</v>
      </c>
      <c r="B285" s="184">
        <v>4418</v>
      </c>
      <c r="C285" s="185">
        <v>100.06</v>
      </c>
      <c r="D285" s="185">
        <v>98.75</v>
      </c>
      <c r="E285" s="185">
        <v>100.63</v>
      </c>
      <c r="F285" s="186">
        <v>99.04</v>
      </c>
    </row>
    <row r="286" spans="1:6" hidden="1" x14ac:dyDescent="0.35">
      <c r="A286" s="180" t="s">
        <v>411</v>
      </c>
      <c r="B286" s="181">
        <v>4500</v>
      </c>
      <c r="C286" s="178">
        <v>99.94</v>
      </c>
      <c r="D286" s="178">
        <v>100.73</v>
      </c>
      <c r="E286" s="178">
        <v>101.32</v>
      </c>
      <c r="F286" s="182">
        <v>102.51</v>
      </c>
    </row>
    <row r="287" spans="1:6" hidden="1" x14ac:dyDescent="0.35">
      <c r="A287" s="183" t="s">
        <v>412</v>
      </c>
      <c r="B287" s="184">
        <v>4502</v>
      </c>
      <c r="C287" s="185">
        <v>99.37</v>
      </c>
      <c r="D287" s="185">
        <v>102.57</v>
      </c>
      <c r="E287" s="185">
        <v>102.64</v>
      </c>
      <c r="F287" s="186">
        <v>103.43</v>
      </c>
    </row>
    <row r="288" spans="1:6" hidden="1" x14ac:dyDescent="0.35">
      <c r="A288" s="183" t="s">
        <v>413</v>
      </c>
      <c r="B288" s="184">
        <v>4509</v>
      </c>
      <c r="C288" s="185">
        <v>100.48</v>
      </c>
      <c r="D288" s="185">
        <v>103.01</v>
      </c>
      <c r="E288" s="185">
        <v>105.22</v>
      </c>
      <c r="F288" s="186">
        <v>105.21</v>
      </c>
    </row>
    <row r="289" spans="1:6" hidden="1" x14ac:dyDescent="0.35">
      <c r="A289" s="183" t="s">
        <v>414</v>
      </c>
      <c r="B289" s="184">
        <v>4508</v>
      </c>
      <c r="C289" s="185">
        <v>98.52</v>
      </c>
      <c r="D289" s="185">
        <v>98.75</v>
      </c>
      <c r="E289" s="185">
        <v>102.38</v>
      </c>
      <c r="F289" s="186">
        <v>103.58</v>
      </c>
    </row>
    <row r="290" spans="1:6" hidden="1" x14ac:dyDescent="0.35">
      <c r="A290" s="183" t="s">
        <v>415</v>
      </c>
      <c r="B290" s="184">
        <v>4504</v>
      </c>
      <c r="C290" s="185">
        <v>100.46</v>
      </c>
      <c r="D290" s="185">
        <v>99.15</v>
      </c>
      <c r="E290" s="185">
        <v>99.4</v>
      </c>
      <c r="F290" s="186">
        <v>102.57</v>
      </c>
    </row>
    <row r="291" spans="1:6" hidden="1" x14ac:dyDescent="0.35">
      <c r="A291" s="183" t="s">
        <v>416</v>
      </c>
      <c r="B291" s="184">
        <v>4503</v>
      </c>
      <c r="C291" s="185">
        <v>99.9</v>
      </c>
      <c r="D291" s="185">
        <v>100.28</v>
      </c>
      <c r="E291" s="185">
        <v>94.23</v>
      </c>
      <c r="F291" s="186">
        <v>94.39</v>
      </c>
    </row>
    <row r="292" spans="1:6" hidden="1" x14ac:dyDescent="0.35">
      <c r="A292" s="183" t="s">
        <v>417</v>
      </c>
      <c r="B292" s="184">
        <v>4505</v>
      </c>
      <c r="C292" s="185">
        <v>100.44</v>
      </c>
      <c r="D292" s="185">
        <v>99.84</v>
      </c>
      <c r="E292" s="185">
        <v>100.46</v>
      </c>
      <c r="F292" s="186">
        <v>100.81</v>
      </c>
    </row>
    <row r="293" spans="1:6" hidden="1" x14ac:dyDescent="0.35">
      <c r="A293" s="180" t="s">
        <v>418</v>
      </c>
      <c r="B293" s="181">
        <v>4600</v>
      </c>
      <c r="C293" s="178">
        <v>101.48</v>
      </c>
      <c r="D293" s="178">
        <v>100.44</v>
      </c>
      <c r="E293" s="178">
        <v>103.46</v>
      </c>
      <c r="F293" s="182">
        <v>103.23</v>
      </c>
    </row>
    <row r="294" spans="1:6" hidden="1" x14ac:dyDescent="0.35">
      <c r="A294" s="183" t="s">
        <v>419</v>
      </c>
      <c r="B294" s="184">
        <v>4603</v>
      </c>
      <c r="C294" s="185">
        <v>102.33</v>
      </c>
      <c r="D294" s="185">
        <v>100.59</v>
      </c>
      <c r="E294" s="185">
        <v>107.4</v>
      </c>
      <c r="F294" s="186">
        <v>107.21</v>
      </c>
    </row>
    <row r="295" spans="1:6" hidden="1" x14ac:dyDescent="0.35">
      <c r="A295" s="183" t="s">
        <v>420</v>
      </c>
      <c r="B295" s="184">
        <v>4608</v>
      </c>
      <c r="C295" s="185">
        <v>101.45</v>
      </c>
      <c r="D295" s="185">
        <v>101.42</v>
      </c>
      <c r="E295" s="185">
        <v>106.18</v>
      </c>
      <c r="F295" s="186">
        <v>105.82</v>
      </c>
    </row>
    <row r="296" spans="1:6" hidden="1" x14ac:dyDescent="0.35">
      <c r="A296" s="183" t="s">
        <v>421</v>
      </c>
      <c r="B296" s="184">
        <v>4601</v>
      </c>
      <c r="C296" s="185">
        <v>101.52</v>
      </c>
      <c r="D296" s="185">
        <v>100.55</v>
      </c>
      <c r="E296" s="185">
        <v>99.61</v>
      </c>
      <c r="F296" s="186">
        <v>99.21</v>
      </c>
    </row>
    <row r="297" spans="1:6" hidden="1" x14ac:dyDescent="0.35">
      <c r="A297" s="183" t="s">
        <v>422</v>
      </c>
      <c r="B297" s="184">
        <v>4605</v>
      </c>
      <c r="C297" s="185">
        <v>99.86</v>
      </c>
      <c r="D297" s="185">
        <v>98.88</v>
      </c>
      <c r="E297" s="185">
        <v>101.74</v>
      </c>
      <c r="F297" s="186">
        <v>101.82</v>
      </c>
    </row>
    <row r="298" spans="1:6" hidden="1" x14ac:dyDescent="0.35">
      <c r="A298" s="183" t="s">
        <v>423</v>
      </c>
      <c r="B298" s="184">
        <v>4604</v>
      </c>
      <c r="C298" s="185">
        <v>100.46</v>
      </c>
      <c r="D298" s="185">
        <v>98.68</v>
      </c>
      <c r="E298" s="185">
        <v>100.53</v>
      </c>
      <c r="F298" s="186">
        <v>101.09</v>
      </c>
    </row>
    <row r="299" spans="1:6" ht="26" hidden="1" x14ac:dyDescent="0.35">
      <c r="A299" s="180" t="s">
        <v>424</v>
      </c>
      <c r="B299" s="181">
        <v>4700</v>
      </c>
      <c r="C299" s="178">
        <v>100.24</v>
      </c>
      <c r="D299" s="178">
        <v>100.29</v>
      </c>
      <c r="E299" s="178">
        <v>99.49</v>
      </c>
      <c r="F299" s="182">
        <v>100.42</v>
      </c>
    </row>
    <row r="300" spans="1:6" hidden="1" x14ac:dyDescent="0.35">
      <c r="A300" s="180" t="s">
        <v>425</v>
      </c>
      <c r="B300" s="181">
        <v>4750</v>
      </c>
      <c r="C300" s="178">
        <v>100.27</v>
      </c>
      <c r="D300" s="178">
        <v>99.62</v>
      </c>
      <c r="E300" s="178">
        <v>102.12</v>
      </c>
      <c r="F300" s="182">
        <v>103.83</v>
      </c>
    </row>
    <row r="301" spans="1:6" ht="25" hidden="1" x14ac:dyDescent="0.35">
      <c r="A301" s="183" t="s">
        <v>426</v>
      </c>
      <c r="B301" s="184">
        <v>4751</v>
      </c>
      <c r="C301" s="185">
        <v>100.2</v>
      </c>
      <c r="D301" s="185">
        <v>97.96</v>
      </c>
      <c r="E301" s="185">
        <v>105.57</v>
      </c>
      <c r="F301" s="186">
        <v>107.3</v>
      </c>
    </row>
    <row r="302" spans="1:6" ht="25" hidden="1" x14ac:dyDescent="0.35">
      <c r="A302" s="183" t="s">
        <v>427</v>
      </c>
      <c r="B302" s="184">
        <v>4752</v>
      </c>
      <c r="C302" s="185">
        <v>100.44</v>
      </c>
      <c r="D302" s="185">
        <v>103.21</v>
      </c>
      <c r="E302" s="185">
        <v>92.58</v>
      </c>
      <c r="F302" s="186">
        <v>94.27</v>
      </c>
    </row>
    <row r="303" spans="1:6" ht="25" hidden="1" x14ac:dyDescent="0.35">
      <c r="A303" s="183" t="s">
        <v>428</v>
      </c>
      <c r="B303" s="184">
        <v>4753</v>
      </c>
      <c r="C303" s="185">
        <v>100.24</v>
      </c>
      <c r="D303" s="185">
        <v>101.13</v>
      </c>
      <c r="E303" s="185">
        <v>107.11</v>
      </c>
      <c r="F303" s="186">
        <v>108.6</v>
      </c>
    </row>
    <row r="304" spans="1:6" hidden="1" x14ac:dyDescent="0.35">
      <c r="A304" s="180" t="s">
        <v>429</v>
      </c>
      <c r="B304" s="181">
        <v>4710</v>
      </c>
      <c r="C304" s="178">
        <v>99.73</v>
      </c>
      <c r="D304" s="178">
        <v>99.86</v>
      </c>
      <c r="E304" s="178">
        <v>100.99</v>
      </c>
      <c r="F304" s="182">
        <v>101.6</v>
      </c>
    </row>
    <row r="305" spans="1:6" ht="25" hidden="1" x14ac:dyDescent="0.35">
      <c r="A305" s="183" t="s">
        <v>430</v>
      </c>
      <c r="B305" s="184">
        <v>4712</v>
      </c>
      <c r="C305" s="185">
        <v>100.03</v>
      </c>
      <c r="D305" s="185">
        <v>98.74</v>
      </c>
      <c r="E305" s="185">
        <v>103.7</v>
      </c>
      <c r="F305" s="186">
        <v>103.36</v>
      </c>
    </row>
    <row r="306" spans="1:6" ht="25" hidden="1" x14ac:dyDescent="0.35">
      <c r="A306" s="183" t="s">
        <v>431</v>
      </c>
      <c r="B306" s="184">
        <v>4729</v>
      </c>
      <c r="C306" s="185">
        <v>98.86</v>
      </c>
      <c r="D306" s="185">
        <v>98.66</v>
      </c>
      <c r="E306" s="185">
        <v>95.72</v>
      </c>
      <c r="F306" s="186">
        <v>96.47</v>
      </c>
    </row>
    <row r="307" spans="1:6" hidden="1" x14ac:dyDescent="0.35">
      <c r="A307" s="183" t="s">
        <v>432</v>
      </c>
      <c r="B307" s="184">
        <v>4732</v>
      </c>
      <c r="C307" s="185">
        <v>100.21</v>
      </c>
      <c r="D307" s="185">
        <v>100.55</v>
      </c>
      <c r="E307" s="185">
        <v>95.82</v>
      </c>
      <c r="F307" s="186">
        <v>97.22</v>
      </c>
    </row>
    <row r="308" spans="1:6" hidden="1" x14ac:dyDescent="0.35">
      <c r="A308" s="183" t="s">
        <v>433</v>
      </c>
      <c r="B308" s="184">
        <v>4733</v>
      </c>
      <c r="C308" s="185">
        <v>100</v>
      </c>
      <c r="D308" s="185">
        <v>105.56</v>
      </c>
      <c r="E308" s="185">
        <v>109.37</v>
      </c>
      <c r="F308" s="186">
        <v>110.57</v>
      </c>
    </row>
    <row r="309" spans="1:6" ht="25" hidden="1" x14ac:dyDescent="0.35">
      <c r="A309" s="183" t="s">
        <v>434</v>
      </c>
      <c r="B309" s="184">
        <v>4726</v>
      </c>
      <c r="C309" s="185">
        <v>99.9</v>
      </c>
      <c r="D309" s="185">
        <v>99.61</v>
      </c>
      <c r="E309" s="185">
        <v>100.03</v>
      </c>
      <c r="F309" s="186">
        <v>102.36</v>
      </c>
    </row>
    <row r="310" spans="1:6" hidden="1" x14ac:dyDescent="0.35">
      <c r="A310" s="180" t="s">
        <v>435</v>
      </c>
      <c r="B310" s="181">
        <v>4730</v>
      </c>
      <c r="C310" s="178">
        <v>100.29</v>
      </c>
      <c r="D310" s="178">
        <v>99.28</v>
      </c>
      <c r="E310" s="178">
        <v>98.84</v>
      </c>
      <c r="F310" s="182">
        <v>99.25</v>
      </c>
    </row>
    <row r="311" spans="1:6" ht="25" hidden="1" x14ac:dyDescent="0.35">
      <c r="A311" s="183" t="s">
        <v>436</v>
      </c>
      <c r="B311" s="184">
        <v>4731</v>
      </c>
      <c r="C311" s="185">
        <v>98.03</v>
      </c>
      <c r="D311" s="185">
        <v>94.89</v>
      </c>
      <c r="E311" s="185">
        <v>98.13</v>
      </c>
      <c r="F311" s="186">
        <v>100.66</v>
      </c>
    </row>
    <row r="312" spans="1:6" ht="25" hidden="1" x14ac:dyDescent="0.35">
      <c r="A312" s="183" t="s">
        <v>437</v>
      </c>
      <c r="B312" s="184">
        <v>4746</v>
      </c>
      <c r="C312" s="185">
        <v>102.96</v>
      </c>
      <c r="D312" s="185">
        <v>102.72</v>
      </c>
      <c r="E312" s="185">
        <v>102.25</v>
      </c>
      <c r="F312" s="186">
        <v>100.39</v>
      </c>
    </row>
    <row r="313" spans="1:6" ht="25" hidden="1" x14ac:dyDescent="0.35">
      <c r="A313" s="183" t="s">
        <v>438</v>
      </c>
      <c r="B313" s="184">
        <v>4735</v>
      </c>
      <c r="C313" s="185">
        <v>101.71</v>
      </c>
      <c r="D313" s="185">
        <v>100.84</v>
      </c>
      <c r="E313" s="185">
        <v>98.05</v>
      </c>
      <c r="F313" s="186">
        <v>97.71</v>
      </c>
    </row>
    <row r="314" spans="1:6" hidden="1" x14ac:dyDescent="0.35">
      <c r="A314" s="183" t="s">
        <v>439</v>
      </c>
      <c r="B314" s="184">
        <v>4738</v>
      </c>
      <c r="C314" s="185">
        <v>100.4</v>
      </c>
      <c r="D314" s="185">
        <v>99.6</v>
      </c>
      <c r="E314" s="185">
        <v>97.11</v>
      </c>
      <c r="F314" s="186">
        <v>98.08</v>
      </c>
    </row>
    <row r="315" spans="1:6" hidden="1" x14ac:dyDescent="0.35">
      <c r="A315" s="183" t="s">
        <v>440</v>
      </c>
      <c r="B315" s="184">
        <v>4744</v>
      </c>
      <c r="C315" s="185">
        <v>100</v>
      </c>
      <c r="D315" s="185">
        <v>99.88</v>
      </c>
      <c r="E315" s="185">
        <v>98.51</v>
      </c>
      <c r="F315" s="186">
        <v>98.72</v>
      </c>
    </row>
    <row r="316" spans="1:6" hidden="1" x14ac:dyDescent="0.35">
      <c r="A316" s="180" t="s">
        <v>441</v>
      </c>
      <c r="B316" s="181">
        <v>4760</v>
      </c>
      <c r="C316" s="178">
        <v>100.19</v>
      </c>
      <c r="D316" s="178">
        <v>101.68</v>
      </c>
      <c r="E316" s="178">
        <v>102.91</v>
      </c>
      <c r="F316" s="182">
        <v>101.38</v>
      </c>
    </row>
    <row r="317" spans="1:6" ht="25" hidden="1" x14ac:dyDescent="0.35">
      <c r="A317" s="183" t="s">
        <v>442</v>
      </c>
      <c r="B317" s="184">
        <v>4747</v>
      </c>
      <c r="C317" s="185">
        <v>100.23</v>
      </c>
      <c r="D317" s="185">
        <v>101.56</v>
      </c>
      <c r="E317" s="185">
        <v>102.82</v>
      </c>
      <c r="F317" s="186">
        <v>101.21</v>
      </c>
    </row>
    <row r="318" spans="1:6" ht="25" hidden="1" x14ac:dyDescent="0.35">
      <c r="A318" s="183" t="s">
        <v>443</v>
      </c>
      <c r="B318" s="184">
        <v>4748</v>
      </c>
      <c r="C318" s="185">
        <v>99.83</v>
      </c>
      <c r="D318" s="185">
        <v>102.71</v>
      </c>
      <c r="E318" s="185">
        <v>103.74</v>
      </c>
      <c r="F318" s="186">
        <v>103.01</v>
      </c>
    </row>
    <row r="319" spans="1:6" hidden="1" x14ac:dyDescent="0.35">
      <c r="A319" s="180" t="s">
        <v>444</v>
      </c>
      <c r="B319" s="181">
        <v>4770</v>
      </c>
      <c r="C319" s="178">
        <v>101.17</v>
      </c>
      <c r="D319" s="178">
        <v>102.19</v>
      </c>
      <c r="E319" s="178">
        <v>94.67</v>
      </c>
      <c r="F319" s="182">
        <v>96.49</v>
      </c>
    </row>
    <row r="320" spans="1:6" hidden="1" x14ac:dyDescent="0.35">
      <c r="A320" s="183" t="s">
        <v>445</v>
      </c>
      <c r="B320" s="184">
        <v>4773</v>
      </c>
      <c r="C320" s="185">
        <v>101.17</v>
      </c>
      <c r="D320" s="185">
        <v>102.19</v>
      </c>
      <c r="E320" s="185">
        <v>94.67</v>
      </c>
      <c r="F320" s="186">
        <v>96.49</v>
      </c>
    </row>
    <row r="321" spans="1:6" hidden="1" x14ac:dyDescent="0.35">
      <c r="A321" s="180" t="s">
        <v>446</v>
      </c>
      <c r="B321" s="181">
        <v>4800</v>
      </c>
      <c r="C321" s="178">
        <v>99.78</v>
      </c>
      <c r="D321" s="178">
        <v>101.02</v>
      </c>
      <c r="E321" s="178">
        <v>97.83</v>
      </c>
      <c r="F321" s="182">
        <v>98.97</v>
      </c>
    </row>
    <row r="322" spans="1:6" hidden="1" x14ac:dyDescent="0.35">
      <c r="A322" s="183" t="s">
        <v>447</v>
      </c>
      <c r="B322" s="184">
        <v>4802</v>
      </c>
      <c r="C322" s="185">
        <v>98.89</v>
      </c>
      <c r="D322" s="185">
        <v>98.5</v>
      </c>
      <c r="E322" s="185">
        <v>92.75</v>
      </c>
      <c r="F322" s="186">
        <v>95.7</v>
      </c>
    </row>
    <row r="323" spans="1:6" hidden="1" x14ac:dyDescent="0.35">
      <c r="A323" s="183" t="s">
        <v>448</v>
      </c>
      <c r="B323" s="184">
        <v>4803</v>
      </c>
      <c r="C323" s="185">
        <v>100</v>
      </c>
      <c r="D323" s="185">
        <v>101.66</v>
      </c>
      <c r="E323" s="185">
        <v>99.43</v>
      </c>
      <c r="F323" s="186">
        <v>99.96</v>
      </c>
    </row>
    <row r="324" spans="1:6" hidden="1" x14ac:dyDescent="0.35">
      <c r="A324" s="180" t="s">
        <v>449</v>
      </c>
      <c r="B324" s="181">
        <v>43</v>
      </c>
      <c r="C324" s="178">
        <v>100.58</v>
      </c>
      <c r="D324" s="178">
        <v>104.09</v>
      </c>
      <c r="E324" s="178">
        <v>102</v>
      </c>
      <c r="F324" s="182">
        <v>101.05</v>
      </c>
    </row>
    <row r="325" spans="1:6" hidden="1" x14ac:dyDescent="0.35">
      <c r="A325" s="183" t="s">
        <v>450</v>
      </c>
      <c r="B325" s="184">
        <v>5001</v>
      </c>
      <c r="C325" s="185">
        <v>101.9</v>
      </c>
      <c r="D325" s="185">
        <v>101.44</v>
      </c>
      <c r="E325" s="185">
        <v>106.01</v>
      </c>
      <c r="F325" s="186">
        <v>107.51</v>
      </c>
    </row>
    <row r="326" spans="1:6" hidden="1" x14ac:dyDescent="0.35">
      <c r="A326" s="183" t="s">
        <v>451</v>
      </c>
      <c r="B326" s="184">
        <v>5101</v>
      </c>
      <c r="C326" s="185">
        <v>100.35</v>
      </c>
      <c r="D326" s="185">
        <v>101.82</v>
      </c>
      <c r="E326" s="185">
        <v>97.89</v>
      </c>
      <c r="F326" s="186">
        <v>98.44</v>
      </c>
    </row>
    <row r="327" spans="1:6" hidden="1" x14ac:dyDescent="0.35">
      <c r="A327" s="183" t="s">
        <v>452</v>
      </c>
      <c r="B327" s="184">
        <v>5104</v>
      </c>
      <c r="C327" s="185">
        <v>99.22</v>
      </c>
      <c r="D327" s="185">
        <v>101.21</v>
      </c>
      <c r="E327" s="185">
        <v>97.31</v>
      </c>
      <c r="F327" s="186">
        <v>97.88</v>
      </c>
    </row>
    <row r="328" spans="1:6" hidden="1" x14ac:dyDescent="0.35">
      <c r="A328" s="183" t="s">
        <v>453</v>
      </c>
      <c r="B328" s="184">
        <v>5102</v>
      </c>
      <c r="C328" s="185">
        <v>99.62</v>
      </c>
      <c r="D328" s="185">
        <v>109.81</v>
      </c>
      <c r="E328" s="185">
        <v>108.16</v>
      </c>
      <c r="F328" s="186">
        <v>104.84</v>
      </c>
    </row>
    <row r="329" spans="1:6" hidden="1" x14ac:dyDescent="0.35">
      <c r="A329" s="183" t="s">
        <v>454</v>
      </c>
      <c r="B329" s="184">
        <v>5201</v>
      </c>
      <c r="C329" s="185">
        <v>106.2</v>
      </c>
      <c r="D329" s="185">
        <v>106.38</v>
      </c>
      <c r="E329" s="185">
        <v>109.17</v>
      </c>
      <c r="F329" s="186">
        <v>104.54</v>
      </c>
    </row>
    <row r="330" spans="1:6" hidden="1" x14ac:dyDescent="0.35">
      <c r="A330" s="180" t="s">
        <v>455</v>
      </c>
      <c r="B330" s="181">
        <v>5300</v>
      </c>
      <c r="C330" s="178">
        <v>100.56</v>
      </c>
      <c r="D330" s="178">
        <v>102.28</v>
      </c>
      <c r="E330" s="178">
        <v>103.07</v>
      </c>
      <c r="F330" s="182">
        <v>103.37</v>
      </c>
    </row>
    <row r="331" spans="1:6" hidden="1" x14ac:dyDescent="0.35">
      <c r="A331" s="183" t="s">
        <v>456</v>
      </c>
      <c r="B331" s="184">
        <v>5309</v>
      </c>
      <c r="C331" s="185">
        <v>99.61</v>
      </c>
      <c r="D331" s="185">
        <v>100.89</v>
      </c>
      <c r="E331" s="185">
        <v>101</v>
      </c>
      <c r="F331" s="186">
        <v>102.69</v>
      </c>
    </row>
    <row r="332" spans="1:6" hidden="1" x14ac:dyDescent="0.35">
      <c r="A332" s="183" t="s">
        <v>457</v>
      </c>
      <c r="B332" s="184">
        <v>5303</v>
      </c>
      <c r="C332" s="185">
        <v>100.21</v>
      </c>
      <c r="D332" s="185">
        <v>103.7</v>
      </c>
      <c r="E332" s="185">
        <v>105.93</v>
      </c>
      <c r="F332" s="186">
        <v>106.04</v>
      </c>
    </row>
    <row r="333" spans="1:6" hidden="1" x14ac:dyDescent="0.35">
      <c r="A333" s="183" t="s">
        <v>458</v>
      </c>
      <c r="B333" s="184">
        <v>5320</v>
      </c>
      <c r="C333" s="185">
        <v>103.65</v>
      </c>
      <c r="D333" s="185">
        <v>100.21</v>
      </c>
      <c r="E333" s="185">
        <v>99.91</v>
      </c>
      <c r="F333" s="186">
        <v>98.68</v>
      </c>
    </row>
    <row r="334" spans="1:6" hidden="1" x14ac:dyDescent="0.35">
      <c r="A334" s="183" t="s">
        <v>459</v>
      </c>
      <c r="B334" s="184">
        <v>5322</v>
      </c>
      <c r="C334" s="185">
        <v>101.06</v>
      </c>
      <c r="D334" s="185">
        <v>101.74</v>
      </c>
      <c r="E334" s="185">
        <v>103.49</v>
      </c>
      <c r="F334" s="186">
        <v>102.46</v>
      </c>
    </row>
    <row r="335" spans="1:6" hidden="1" x14ac:dyDescent="0.35">
      <c r="A335" s="183" t="s">
        <v>460</v>
      </c>
      <c r="B335" s="184">
        <v>5323</v>
      </c>
      <c r="C335" s="185">
        <v>101.72</v>
      </c>
      <c r="D335" s="185">
        <v>105.22</v>
      </c>
      <c r="E335" s="185">
        <v>106.99</v>
      </c>
      <c r="F335" s="186">
        <v>106.13</v>
      </c>
    </row>
    <row r="336" spans="1:6" hidden="1" x14ac:dyDescent="0.35">
      <c r="A336" s="183" t="s">
        <v>461</v>
      </c>
      <c r="B336" s="184">
        <v>5311</v>
      </c>
      <c r="C336" s="185">
        <v>102.48</v>
      </c>
      <c r="D336" s="185">
        <v>105.25</v>
      </c>
      <c r="E336" s="185">
        <v>108.65</v>
      </c>
      <c r="F336" s="186">
        <v>107.1</v>
      </c>
    </row>
    <row r="337" spans="1:6" hidden="1" x14ac:dyDescent="0.35">
      <c r="A337" s="183" t="s">
        <v>462</v>
      </c>
      <c r="B337" s="184">
        <v>5312</v>
      </c>
      <c r="C337" s="185">
        <v>97.74</v>
      </c>
      <c r="D337" s="185">
        <v>105.2</v>
      </c>
      <c r="E337" s="185">
        <v>107.47</v>
      </c>
      <c r="F337" s="186">
        <v>107.33</v>
      </c>
    </row>
    <row r="338" spans="1:6" hidden="1" x14ac:dyDescent="0.35">
      <c r="A338" s="183" t="s">
        <v>463</v>
      </c>
      <c r="B338" s="184">
        <v>5310</v>
      </c>
      <c r="C338" s="185">
        <v>100.85</v>
      </c>
      <c r="D338" s="185">
        <v>100.38</v>
      </c>
      <c r="E338" s="185">
        <v>100.47</v>
      </c>
      <c r="F338" s="186">
        <v>99.31</v>
      </c>
    </row>
    <row r="339" spans="1:6" hidden="1" x14ac:dyDescent="0.35">
      <c r="A339" s="183" t="s">
        <v>464</v>
      </c>
      <c r="B339" s="184">
        <v>5324</v>
      </c>
      <c r="C339" s="185">
        <v>99.56</v>
      </c>
      <c r="D339" s="185">
        <v>98.55</v>
      </c>
      <c r="E339" s="185">
        <v>107.87</v>
      </c>
      <c r="F339" s="186">
        <v>101.69</v>
      </c>
    </row>
    <row r="340" spans="1:6" hidden="1" x14ac:dyDescent="0.35">
      <c r="A340" s="183" t="s">
        <v>465</v>
      </c>
      <c r="B340" s="184">
        <v>5318</v>
      </c>
      <c r="C340" s="185">
        <v>99.89</v>
      </c>
      <c r="D340" s="185">
        <v>100.89</v>
      </c>
      <c r="E340" s="185">
        <v>103.16</v>
      </c>
      <c r="F340" s="186">
        <v>107.14</v>
      </c>
    </row>
    <row r="341" spans="1:6" hidden="1" x14ac:dyDescent="0.35">
      <c r="A341" s="183" t="s">
        <v>466</v>
      </c>
      <c r="B341" s="184">
        <v>5319</v>
      </c>
      <c r="C341" s="185">
        <v>101.14</v>
      </c>
      <c r="D341" s="185">
        <v>104.19</v>
      </c>
      <c r="E341" s="185">
        <v>100.03</v>
      </c>
      <c r="F341" s="186">
        <v>101.78</v>
      </c>
    </row>
    <row r="342" spans="1:6" hidden="1" x14ac:dyDescent="0.35">
      <c r="A342" s="183" t="s">
        <v>467</v>
      </c>
      <c r="B342" s="184">
        <v>5313</v>
      </c>
      <c r="C342" s="185">
        <v>100.77</v>
      </c>
      <c r="D342" s="185">
        <v>103.21</v>
      </c>
      <c r="E342" s="185">
        <v>105.74</v>
      </c>
      <c r="F342" s="186">
        <v>103.61</v>
      </c>
    </row>
    <row r="343" spans="1:6" hidden="1" x14ac:dyDescent="0.35">
      <c r="A343" s="183" t="s">
        <v>468</v>
      </c>
      <c r="B343" s="184">
        <v>5321</v>
      </c>
      <c r="C343" s="185">
        <v>102.08</v>
      </c>
      <c r="D343" s="185">
        <v>102.02</v>
      </c>
      <c r="E343" s="185">
        <v>98.28</v>
      </c>
      <c r="F343" s="186">
        <v>99.17</v>
      </c>
    </row>
    <row r="344" spans="1:6" hidden="1" x14ac:dyDescent="0.35">
      <c r="A344" s="180" t="s">
        <v>469</v>
      </c>
      <c r="B344" s="181">
        <v>5400</v>
      </c>
      <c r="C344" s="178">
        <v>100.89</v>
      </c>
      <c r="D344" s="178">
        <v>102.77</v>
      </c>
      <c r="E344" s="178">
        <v>103.78</v>
      </c>
      <c r="F344" s="182">
        <v>103.17</v>
      </c>
    </row>
    <row r="345" spans="1:6" hidden="1" x14ac:dyDescent="0.35">
      <c r="A345" s="183" t="s">
        <v>470</v>
      </c>
      <c r="B345" s="184">
        <v>5401</v>
      </c>
      <c r="C345" s="185">
        <v>101.4</v>
      </c>
      <c r="D345" s="185">
        <v>104.82</v>
      </c>
      <c r="E345" s="185">
        <v>104.41</v>
      </c>
      <c r="F345" s="186">
        <v>104.83</v>
      </c>
    </row>
    <row r="346" spans="1:6" hidden="1" x14ac:dyDescent="0.35">
      <c r="A346" s="183" t="s">
        <v>471</v>
      </c>
      <c r="B346" s="184">
        <v>5420</v>
      </c>
      <c r="C346" s="185">
        <v>100.54</v>
      </c>
      <c r="D346" s="185">
        <v>101.67</v>
      </c>
      <c r="E346" s="185">
        <v>103.33</v>
      </c>
      <c r="F346" s="186">
        <v>102.96</v>
      </c>
    </row>
    <row r="347" spans="1:6" hidden="1" x14ac:dyDescent="0.35">
      <c r="A347" s="183" t="s">
        <v>472</v>
      </c>
      <c r="B347" s="184">
        <v>5416</v>
      </c>
      <c r="C347" s="185">
        <v>101.24</v>
      </c>
      <c r="D347" s="185">
        <v>100.72</v>
      </c>
      <c r="E347" s="185">
        <v>106.78</v>
      </c>
      <c r="F347" s="186">
        <v>106.5</v>
      </c>
    </row>
    <row r="348" spans="1:6" hidden="1" x14ac:dyDescent="0.35">
      <c r="A348" s="183" t="s">
        <v>473</v>
      </c>
      <c r="B348" s="184">
        <v>5403</v>
      </c>
      <c r="C348" s="185">
        <v>102.64</v>
      </c>
      <c r="D348" s="185">
        <v>103.6</v>
      </c>
      <c r="E348" s="185">
        <v>105.5</v>
      </c>
      <c r="F348" s="186">
        <v>103.06</v>
      </c>
    </row>
    <row r="349" spans="1:6" hidden="1" x14ac:dyDescent="0.35">
      <c r="A349" s="183" t="s">
        <v>474</v>
      </c>
      <c r="B349" s="184">
        <v>5404</v>
      </c>
      <c r="C349" s="185">
        <v>99.44</v>
      </c>
      <c r="D349" s="185">
        <v>99.71</v>
      </c>
      <c r="E349" s="185">
        <v>108.4</v>
      </c>
      <c r="F349" s="186">
        <v>107.47</v>
      </c>
    </row>
    <row r="350" spans="1:6" hidden="1" x14ac:dyDescent="0.35">
      <c r="A350" s="183" t="s">
        <v>475</v>
      </c>
      <c r="B350" s="184">
        <v>5419</v>
      </c>
      <c r="C350" s="185">
        <v>99.97</v>
      </c>
      <c r="D350" s="185">
        <v>103.09</v>
      </c>
      <c r="E350" s="185">
        <v>100.32</v>
      </c>
      <c r="F350" s="186">
        <v>99.04</v>
      </c>
    </row>
    <row r="351" spans="1:6" hidden="1" x14ac:dyDescent="0.35">
      <c r="A351" s="183" t="s">
        <v>476</v>
      </c>
      <c r="B351" s="184">
        <v>5405</v>
      </c>
      <c r="C351" s="185">
        <v>100.94</v>
      </c>
      <c r="D351" s="185">
        <v>102.61</v>
      </c>
      <c r="E351" s="185">
        <v>103.34</v>
      </c>
      <c r="F351" s="186">
        <v>102.92</v>
      </c>
    </row>
    <row r="352" spans="1:6" hidden="1" x14ac:dyDescent="0.35">
      <c r="A352" s="183" t="s">
        <v>477</v>
      </c>
      <c r="B352" s="184">
        <v>5411</v>
      </c>
      <c r="C352" s="185">
        <v>100.16</v>
      </c>
      <c r="D352" s="185">
        <v>100.13</v>
      </c>
      <c r="E352" s="185">
        <v>100.84</v>
      </c>
      <c r="F352" s="186">
        <v>100.23</v>
      </c>
    </row>
    <row r="353" spans="1:6" hidden="1" x14ac:dyDescent="0.35">
      <c r="A353" s="183" t="s">
        <v>478</v>
      </c>
      <c r="B353" s="184">
        <v>5412</v>
      </c>
      <c r="C353" s="185">
        <v>100.71</v>
      </c>
      <c r="D353" s="185">
        <v>99.16</v>
      </c>
      <c r="E353" s="185">
        <v>101.94</v>
      </c>
      <c r="F353" s="186">
        <v>102.57</v>
      </c>
    </row>
    <row r="354" spans="1:6" hidden="1" x14ac:dyDescent="0.35">
      <c r="A354" s="183" t="s">
        <v>479</v>
      </c>
      <c r="B354" s="184">
        <v>5410</v>
      </c>
      <c r="C354" s="185">
        <v>99.96</v>
      </c>
      <c r="D354" s="185">
        <v>103.09</v>
      </c>
      <c r="E354" s="185">
        <v>104.25</v>
      </c>
      <c r="F354" s="186">
        <v>103.26</v>
      </c>
    </row>
    <row r="355" spans="1:6" hidden="1" x14ac:dyDescent="0.35">
      <c r="A355" s="183" t="s">
        <v>480</v>
      </c>
      <c r="B355" s="184">
        <v>5406</v>
      </c>
      <c r="C355" s="185">
        <v>102.15</v>
      </c>
      <c r="D355" s="185">
        <v>107.22</v>
      </c>
      <c r="E355" s="185">
        <v>104.19</v>
      </c>
      <c r="F355" s="186">
        <v>103.49</v>
      </c>
    </row>
    <row r="356" spans="1:6" hidden="1" x14ac:dyDescent="0.35">
      <c r="A356" s="183" t="s">
        <v>481</v>
      </c>
      <c r="B356" s="184">
        <v>5408</v>
      </c>
      <c r="C356" s="185">
        <v>100.46</v>
      </c>
      <c r="D356" s="185">
        <v>101.16</v>
      </c>
      <c r="E356" s="185">
        <v>99.03</v>
      </c>
      <c r="F356" s="186">
        <v>99.74</v>
      </c>
    </row>
    <row r="357" spans="1:6" hidden="1" x14ac:dyDescent="0.35">
      <c r="A357" s="180" t="s">
        <v>482</v>
      </c>
      <c r="B357" s="181">
        <v>5500</v>
      </c>
      <c r="C357" s="178">
        <v>99.88</v>
      </c>
      <c r="D357" s="178">
        <v>100.5</v>
      </c>
      <c r="E357" s="178">
        <v>101.25</v>
      </c>
      <c r="F357" s="182">
        <v>101.12</v>
      </c>
    </row>
    <row r="358" spans="1:6" hidden="1" x14ac:dyDescent="0.35">
      <c r="A358" s="183" t="s">
        <v>483</v>
      </c>
      <c r="B358" s="184">
        <v>5501</v>
      </c>
      <c r="C358" s="185">
        <v>99.88</v>
      </c>
      <c r="D358" s="185">
        <v>100.5</v>
      </c>
      <c r="E358" s="185">
        <v>101.25</v>
      </c>
      <c r="F358" s="186">
        <v>101.12</v>
      </c>
    </row>
    <row r="359" spans="1:6" hidden="1" x14ac:dyDescent="0.35">
      <c r="A359" s="180" t="s">
        <v>484</v>
      </c>
      <c r="B359" s="181">
        <v>5600</v>
      </c>
      <c r="C359" s="178">
        <v>100.38</v>
      </c>
      <c r="D359" s="178">
        <v>101.29</v>
      </c>
      <c r="E359" s="178">
        <v>106.64</v>
      </c>
      <c r="F359" s="182">
        <v>107.3</v>
      </c>
    </row>
    <row r="360" spans="1:6" hidden="1" x14ac:dyDescent="0.35">
      <c r="A360" s="183" t="s">
        <v>485</v>
      </c>
      <c r="B360" s="184">
        <v>5605</v>
      </c>
      <c r="C360" s="185">
        <v>100.38</v>
      </c>
      <c r="D360" s="185">
        <v>101.29</v>
      </c>
      <c r="E360" s="185">
        <v>106.64</v>
      </c>
      <c r="F360" s="186">
        <v>107.3</v>
      </c>
    </row>
    <row r="361" spans="1:6" hidden="1" x14ac:dyDescent="0.35">
      <c r="A361" s="180" t="s">
        <v>486</v>
      </c>
      <c r="B361" s="181">
        <v>5700</v>
      </c>
      <c r="C361" s="178">
        <v>100.12</v>
      </c>
      <c r="D361" s="178">
        <v>104.36</v>
      </c>
      <c r="E361" s="178">
        <v>107.44</v>
      </c>
      <c r="F361" s="182">
        <v>106.58</v>
      </c>
    </row>
    <row r="362" spans="1:6" hidden="1" x14ac:dyDescent="0.35">
      <c r="A362" s="183" t="s">
        <v>487</v>
      </c>
      <c r="B362" s="184">
        <v>5701</v>
      </c>
      <c r="C362" s="185">
        <v>100.12</v>
      </c>
      <c r="D362" s="185">
        <v>104.36</v>
      </c>
      <c r="E362" s="185">
        <v>107.44</v>
      </c>
      <c r="F362" s="186">
        <v>106.58</v>
      </c>
    </row>
    <row r="363" spans="1:6" hidden="1" x14ac:dyDescent="0.35">
      <c r="A363" s="180" t="s">
        <v>488</v>
      </c>
      <c r="B363" s="181">
        <v>5800</v>
      </c>
      <c r="C363" s="178">
        <v>98.96</v>
      </c>
      <c r="D363" s="178">
        <v>100.86</v>
      </c>
      <c r="E363" s="178">
        <v>102.41</v>
      </c>
      <c r="F363" s="182">
        <v>103.27</v>
      </c>
    </row>
    <row r="364" spans="1:6" hidden="1" x14ac:dyDescent="0.35">
      <c r="A364" s="183" t="s">
        <v>489</v>
      </c>
      <c r="B364" s="184">
        <v>5802</v>
      </c>
      <c r="C364" s="185">
        <v>99.25</v>
      </c>
      <c r="D364" s="185">
        <v>102.25</v>
      </c>
      <c r="E364" s="185">
        <v>102.2</v>
      </c>
      <c r="F364" s="186">
        <v>102.59</v>
      </c>
    </row>
    <row r="365" spans="1:6" hidden="1" x14ac:dyDescent="0.35">
      <c r="A365" s="183" t="s">
        <v>490</v>
      </c>
      <c r="B365" s="184">
        <v>5803</v>
      </c>
      <c r="C365" s="185">
        <v>100</v>
      </c>
      <c r="D365" s="185">
        <v>101.2</v>
      </c>
      <c r="E365" s="185">
        <v>99.07</v>
      </c>
      <c r="F365" s="186">
        <v>98.93</v>
      </c>
    </row>
    <row r="366" spans="1:6" hidden="1" x14ac:dyDescent="0.35">
      <c r="A366" s="183" t="s">
        <v>491</v>
      </c>
      <c r="B366" s="184">
        <v>5811</v>
      </c>
      <c r="C366" s="185">
        <v>97.61</v>
      </c>
      <c r="D366" s="185">
        <v>99.32</v>
      </c>
      <c r="E366" s="185">
        <v>101.65</v>
      </c>
      <c r="F366" s="186">
        <v>103.13</v>
      </c>
    </row>
    <row r="367" spans="1:6" hidden="1" x14ac:dyDescent="0.35">
      <c r="A367" s="183" t="s">
        <v>492</v>
      </c>
      <c r="B367" s="184">
        <v>5824</v>
      </c>
      <c r="C367" s="185">
        <v>98.74</v>
      </c>
      <c r="D367" s="185">
        <v>100.22</v>
      </c>
      <c r="E367" s="185">
        <v>101.67</v>
      </c>
      <c r="F367" s="186">
        <v>102.14</v>
      </c>
    </row>
    <row r="368" spans="1:6" hidden="1" x14ac:dyDescent="0.35">
      <c r="A368" s="183" t="s">
        <v>493</v>
      </c>
      <c r="B368" s="184">
        <v>5825</v>
      </c>
      <c r="C368" s="185">
        <v>99.47</v>
      </c>
      <c r="D368" s="185">
        <v>101.61</v>
      </c>
      <c r="E368" s="185">
        <v>104.64</v>
      </c>
      <c r="F368" s="186">
        <v>105.36</v>
      </c>
    </row>
    <row r="369" spans="1:6" hidden="1" x14ac:dyDescent="0.35">
      <c r="A369" s="183" t="s">
        <v>494</v>
      </c>
      <c r="B369" s="184">
        <v>5810</v>
      </c>
      <c r="C369" s="185">
        <v>100.61</v>
      </c>
      <c r="D369" s="185">
        <v>101.08</v>
      </c>
      <c r="E369" s="185">
        <v>111.87</v>
      </c>
      <c r="F369" s="186">
        <v>112.5</v>
      </c>
    </row>
    <row r="370" spans="1:6" hidden="1" x14ac:dyDescent="0.35">
      <c r="A370" s="183" t="s">
        <v>495</v>
      </c>
      <c r="B370" s="184">
        <v>5818</v>
      </c>
      <c r="C370" s="185">
        <v>99.35</v>
      </c>
      <c r="D370" s="185">
        <v>102.22</v>
      </c>
      <c r="E370" s="185">
        <v>102.13</v>
      </c>
      <c r="F370" s="186">
        <v>102</v>
      </c>
    </row>
    <row r="371" spans="1:6" hidden="1" x14ac:dyDescent="0.35">
      <c r="A371" s="183" t="s">
        <v>496</v>
      </c>
      <c r="B371" s="184">
        <v>5826</v>
      </c>
      <c r="C371" s="185">
        <v>98.54</v>
      </c>
      <c r="D371" s="185">
        <v>100.29</v>
      </c>
      <c r="E371" s="185">
        <v>100.27</v>
      </c>
      <c r="F371" s="186">
        <v>101.28</v>
      </c>
    </row>
    <row r="372" spans="1:6" hidden="1" x14ac:dyDescent="0.35">
      <c r="A372" s="183" t="s">
        <v>497</v>
      </c>
      <c r="B372" s="184">
        <v>5821</v>
      </c>
      <c r="C372" s="185">
        <v>100.13</v>
      </c>
      <c r="D372" s="185">
        <v>102.83</v>
      </c>
      <c r="E372" s="185">
        <v>103.1</v>
      </c>
      <c r="F372" s="186">
        <v>102.92</v>
      </c>
    </row>
    <row r="373" spans="1:6" hidden="1" x14ac:dyDescent="0.35">
      <c r="A373" s="183" t="s">
        <v>498</v>
      </c>
      <c r="B373" s="184">
        <v>5817</v>
      </c>
      <c r="C373" s="185">
        <v>99.76</v>
      </c>
      <c r="D373" s="185">
        <v>99.05</v>
      </c>
      <c r="E373" s="185">
        <v>100.65</v>
      </c>
      <c r="F373" s="186">
        <v>103.82</v>
      </c>
    </row>
    <row r="374" spans="1:6" hidden="1" x14ac:dyDescent="0.35">
      <c r="A374" s="183" t="s">
        <v>499</v>
      </c>
      <c r="B374" s="184">
        <v>5822</v>
      </c>
      <c r="C374" s="185">
        <v>98.44</v>
      </c>
      <c r="D374" s="185">
        <v>100.52</v>
      </c>
      <c r="E374" s="185">
        <v>101.95</v>
      </c>
      <c r="F374" s="186">
        <v>103.47</v>
      </c>
    </row>
    <row r="375" spans="1:6" hidden="1" x14ac:dyDescent="0.35">
      <c r="A375" s="183" t="s">
        <v>500</v>
      </c>
      <c r="B375" s="184">
        <v>5823</v>
      </c>
      <c r="C375" s="185">
        <v>99.24</v>
      </c>
      <c r="D375" s="185">
        <v>101.58</v>
      </c>
      <c r="E375" s="185">
        <v>108.96</v>
      </c>
      <c r="F375" s="186">
        <v>108.87</v>
      </c>
    </row>
    <row r="376" spans="1:6" hidden="1" x14ac:dyDescent="0.35">
      <c r="A376" s="183" t="s">
        <v>501</v>
      </c>
      <c r="B376" s="184">
        <v>5812</v>
      </c>
      <c r="C376" s="185">
        <v>99.2</v>
      </c>
      <c r="D376" s="185">
        <v>98.74</v>
      </c>
      <c r="E376" s="185">
        <v>101.61</v>
      </c>
      <c r="F376" s="186">
        <v>102.74</v>
      </c>
    </row>
    <row r="377" spans="1:6" hidden="1" x14ac:dyDescent="0.35">
      <c r="A377" s="183" t="s">
        <v>502</v>
      </c>
      <c r="B377" s="184">
        <v>5820</v>
      </c>
      <c r="C377" s="185">
        <v>97.01</v>
      </c>
      <c r="D377" s="185">
        <v>100.61</v>
      </c>
      <c r="E377" s="185">
        <v>101.97</v>
      </c>
      <c r="F377" s="186">
        <v>104.31</v>
      </c>
    </row>
    <row r="378" spans="1:6" hidden="1" x14ac:dyDescent="0.35">
      <c r="A378" s="180" t="s">
        <v>503</v>
      </c>
      <c r="B378" s="181">
        <v>5900</v>
      </c>
      <c r="C378" s="178">
        <v>99.96</v>
      </c>
      <c r="D378" s="178">
        <v>101.94</v>
      </c>
      <c r="E378" s="178">
        <v>104.36</v>
      </c>
      <c r="F378" s="182">
        <v>104.63</v>
      </c>
    </row>
    <row r="379" spans="1:6" ht="25" hidden="1" x14ac:dyDescent="0.35">
      <c r="A379" s="183" t="s">
        <v>504</v>
      </c>
      <c r="B379" s="184">
        <v>5903</v>
      </c>
      <c r="C379" s="185">
        <v>99.96</v>
      </c>
      <c r="D379" s="185">
        <v>101.94</v>
      </c>
      <c r="E379" s="185">
        <v>104.36</v>
      </c>
      <c r="F379" s="186">
        <v>104.63</v>
      </c>
    </row>
    <row r="380" spans="1:6" ht="26" hidden="1" x14ac:dyDescent="0.35">
      <c r="A380" s="180" t="s">
        <v>505</v>
      </c>
      <c r="B380" s="181">
        <v>6000</v>
      </c>
      <c r="C380" s="178">
        <v>100.49</v>
      </c>
      <c r="D380" s="178">
        <v>102.41</v>
      </c>
      <c r="E380" s="178">
        <v>108.05</v>
      </c>
      <c r="F380" s="182">
        <v>106.99</v>
      </c>
    </row>
    <row r="381" spans="1:6" hidden="1" x14ac:dyDescent="0.35">
      <c r="A381" s="183" t="s">
        <v>506</v>
      </c>
      <c r="B381" s="184">
        <v>6010</v>
      </c>
      <c r="C381" s="185">
        <v>101.62</v>
      </c>
      <c r="D381" s="185">
        <v>102.24</v>
      </c>
      <c r="E381" s="185">
        <v>105.88</v>
      </c>
      <c r="F381" s="186">
        <v>104.76</v>
      </c>
    </row>
    <row r="382" spans="1:6" hidden="1" x14ac:dyDescent="0.35">
      <c r="A382" s="183" t="s">
        <v>507</v>
      </c>
      <c r="B382" s="184">
        <v>6011</v>
      </c>
      <c r="C382" s="185">
        <v>100.63</v>
      </c>
      <c r="D382" s="185">
        <v>108.6</v>
      </c>
      <c r="E382" s="185">
        <v>116.14</v>
      </c>
      <c r="F382" s="186">
        <v>115.6</v>
      </c>
    </row>
    <row r="383" spans="1:6" hidden="1" x14ac:dyDescent="0.35">
      <c r="A383" s="183" t="s">
        <v>508</v>
      </c>
      <c r="B383" s="184">
        <v>6012</v>
      </c>
      <c r="C383" s="185">
        <v>99.08</v>
      </c>
      <c r="D383" s="185">
        <v>98.77</v>
      </c>
      <c r="E383" s="185">
        <v>106.13</v>
      </c>
      <c r="F383" s="186">
        <v>104.83</v>
      </c>
    </row>
    <row r="384" spans="1:6" ht="25" hidden="1" x14ac:dyDescent="0.35">
      <c r="A384" s="183" t="s">
        <v>509</v>
      </c>
      <c r="B384" s="184">
        <v>6013</v>
      </c>
      <c r="C384" s="185">
        <v>100.49</v>
      </c>
      <c r="D384" s="185">
        <v>101.65</v>
      </c>
      <c r="E384" s="185">
        <v>105.46</v>
      </c>
      <c r="F384" s="186">
        <v>105.3</v>
      </c>
    </row>
    <row r="385" spans="1:6" hidden="1" x14ac:dyDescent="0.35">
      <c r="A385" s="180" t="s">
        <v>510</v>
      </c>
      <c r="B385" s="181">
        <v>6100</v>
      </c>
      <c r="C385" s="178">
        <v>98.95</v>
      </c>
      <c r="D385" s="178">
        <v>100.47</v>
      </c>
      <c r="E385" s="178">
        <v>102.73</v>
      </c>
      <c r="F385" s="182">
        <v>105.25</v>
      </c>
    </row>
    <row r="386" spans="1:6" hidden="1" x14ac:dyDescent="0.35">
      <c r="A386" s="183" t="s">
        <v>511</v>
      </c>
      <c r="B386" s="184">
        <v>6103</v>
      </c>
      <c r="C386" s="185">
        <v>98.95</v>
      </c>
      <c r="D386" s="185">
        <v>100.47</v>
      </c>
      <c r="E386" s="185">
        <v>102.73</v>
      </c>
      <c r="F386" s="186">
        <v>105.25</v>
      </c>
    </row>
    <row r="387" spans="1:6" hidden="1" x14ac:dyDescent="0.35">
      <c r="A387" s="180" t="s">
        <v>512</v>
      </c>
      <c r="B387" s="181">
        <v>6200</v>
      </c>
      <c r="C387" s="178">
        <v>101.16</v>
      </c>
      <c r="D387" s="178">
        <v>101.99</v>
      </c>
      <c r="E387" s="178">
        <v>105.57</v>
      </c>
      <c r="F387" s="182">
        <v>104.81</v>
      </c>
    </row>
    <row r="388" spans="1:6" hidden="1" x14ac:dyDescent="0.35">
      <c r="A388" s="183" t="s">
        <v>513</v>
      </c>
      <c r="B388" s="184">
        <v>6205</v>
      </c>
      <c r="C388" s="185">
        <v>102.1</v>
      </c>
      <c r="D388" s="185">
        <v>103.47</v>
      </c>
      <c r="E388" s="185">
        <v>107.44</v>
      </c>
      <c r="F388" s="186">
        <v>106.01</v>
      </c>
    </row>
    <row r="389" spans="1:6" hidden="1" x14ac:dyDescent="0.35">
      <c r="A389" s="183" t="s">
        <v>514</v>
      </c>
      <c r="B389" s="184">
        <v>6202</v>
      </c>
      <c r="C389" s="185">
        <v>98.28</v>
      </c>
      <c r="D389" s="185">
        <v>97.53</v>
      </c>
      <c r="E389" s="185">
        <v>99.89</v>
      </c>
      <c r="F389" s="186">
        <v>101.11</v>
      </c>
    </row>
    <row r="390" spans="1:6" hidden="1" x14ac:dyDescent="0.35">
      <c r="A390" s="180" t="s">
        <v>515</v>
      </c>
      <c r="B390" s="181">
        <v>6300</v>
      </c>
      <c r="C390" s="178">
        <v>98.88</v>
      </c>
      <c r="D390" s="178">
        <v>96.6</v>
      </c>
      <c r="E390" s="178">
        <v>95.13</v>
      </c>
      <c r="F390" s="182">
        <v>96.28</v>
      </c>
    </row>
    <row r="391" spans="1:6" hidden="1" x14ac:dyDescent="0.35">
      <c r="A391" s="183" t="s">
        <v>516</v>
      </c>
      <c r="B391" s="184">
        <v>6305</v>
      </c>
      <c r="C391" s="185">
        <v>98.88</v>
      </c>
      <c r="D391" s="185">
        <v>96.6</v>
      </c>
      <c r="E391" s="185">
        <v>95.13</v>
      </c>
      <c r="F391" s="186">
        <v>96.28</v>
      </c>
    </row>
    <row r="392" spans="1:6" hidden="1" x14ac:dyDescent="0.35">
      <c r="A392" s="180" t="s">
        <v>517</v>
      </c>
      <c r="B392" s="181">
        <v>6400</v>
      </c>
      <c r="C392" s="178">
        <v>100.12</v>
      </c>
      <c r="D392" s="178">
        <v>99.23</v>
      </c>
      <c r="E392" s="178">
        <v>96.49</v>
      </c>
      <c r="F392" s="182">
        <v>96.56</v>
      </c>
    </row>
    <row r="393" spans="1:6" hidden="1" x14ac:dyDescent="0.35">
      <c r="A393" s="180" t="s">
        <v>518</v>
      </c>
      <c r="B393" s="181">
        <v>6420</v>
      </c>
      <c r="C393" s="178">
        <v>100.93</v>
      </c>
      <c r="D393" s="178">
        <v>97.34</v>
      </c>
      <c r="E393" s="178">
        <v>94.7</v>
      </c>
      <c r="F393" s="182">
        <v>94.61</v>
      </c>
    </row>
    <row r="394" spans="1:6" hidden="1" x14ac:dyDescent="0.35">
      <c r="A394" s="183" t="s">
        <v>519</v>
      </c>
      <c r="B394" s="184">
        <v>6429</v>
      </c>
      <c r="C394" s="185">
        <v>100.93</v>
      </c>
      <c r="D394" s="185">
        <v>97.34</v>
      </c>
      <c r="E394" s="185">
        <v>94.7</v>
      </c>
      <c r="F394" s="186">
        <v>94.61</v>
      </c>
    </row>
    <row r="395" spans="1:6" hidden="1" x14ac:dyDescent="0.35">
      <c r="A395" s="180" t="s">
        <v>520</v>
      </c>
      <c r="B395" s="181">
        <v>6430</v>
      </c>
      <c r="C395" s="178">
        <v>99.25</v>
      </c>
      <c r="D395" s="178">
        <v>99.42</v>
      </c>
      <c r="E395" s="178">
        <v>95.66</v>
      </c>
      <c r="F395" s="182">
        <v>95.82</v>
      </c>
    </row>
    <row r="396" spans="1:6" hidden="1" x14ac:dyDescent="0.35">
      <c r="A396" s="183" t="s">
        <v>521</v>
      </c>
      <c r="B396" s="184">
        <v>6428</v>
      </c>
      <c r="C396" s="185">
        <v>99.25</v>
      </c>
      <c r="D396" s="185">
        <v>99.42</v>
      </c>
      <c r="E396" s="185">
        <v>95.66</v>
      </c>
      <c r="F396" s="186">
        <v>95.82</v>
      </c>
    </row>
    <row r="397" spans="1:6" hidden="1" x14ac:dyDescent="0.35">
      <c r="A397" s="183" t="s">
        <v>522</v>
      </c>
      <c r="B397" s="184">
        <v>6413</v>
      </c>
      <c r="C397" s="185">
        <v>97.89</v>
      </c>
      <c r="D397" s="185">
        <v>99.86</v>
      </c>
      <c r="E397" s="185">
        <v>90.7</v>
      </c>
      <c r="F397" s="186">
        <v>90.64</v>
      </c>
    </row>
    <row r="398" spans="1:6" hidden="1" x14ac:dyDescent="0.35">
      <c r="A398" s="183" t="s">
        <v>523</v>
      </c>
      <c r="B398" s="184">
        <v>6436</v>
      </c>
      <c r="C398" s="185">
        <v>97.75</v>
      </c>
      <c r="D398" s="185">
        <v>96.63</v>
      </c>
      <c r="E398" s="185">
        <v>90.77</v>
      </c>
      <c r="F398" s="186">
        <v>91.91</v>
      </c>
    </row>
    <row r="399" spans="1:6" hidden="1" x14ac:dyDescent="0.35">
      <c r="A399" s="183" t="s">
        <v>524</v>
      </c>
      <c r="B399" s="184">
        <v>6423</v>
      </c>
      <c r="C399" s="185">
        <v>99.77</v>
      </c>
      <c r="D399" s="185">
        <v>98.41</v>
      </c>
      <c r="E399" s="185">
        <v>96.51</v>
      </c>
      <c r="F399" s="186">
        <v>96.25</v>
      </c>
    </row>
    <row r="400" spans="1:6" hidden="1" x14ac:dyDescent="0.35">
      <c r="A400" s="183" t="s">
        <v>525</v>
      </c>
      <c r="B400" s="184">
        <v>6424</v>
      </c>
      <c r="C400" s="185">
        <v>100.64</v>
      </c>
      <c r="D400" s="185">
        <v>101.15</v>
      </c>
      <c r="E400" s="185">
        <v>98.65</v>
      </c>
      <c r="F400" s="186">
        <v>99.38</v>
      </c>
    </row>
    <row r="401" spans="1:6" hidden="1" x14ac:dyDescent="0.35">
      <c r="A401" s="183" t="s">
        <v>526</v>
      </c>
      <c r="B401" s="184">
        <v>6425</v>
      </c>
      <c r="C401" s="185">
        <v>100.22</v>
      </c>
      <c r="D401" s="185">
        <v>100.96</v>
      </c>
      <c r="E401" s="185">
        <v>99.64</v>
      </c>
      <c r="F401" s="186">
        <v>99.94</v>
      </c>
    </row>
    <row r="402" spans="1:6" hidden="1" x14ac:dyDescent="0.35">
      <c r="A402" s="183" t="s">
        <v>527</v>
      </c>
      <c r="B402" s="184">
        <v>6426</v>
      </c>
      <c r="C402" s="185">
        <v>104.03</v>
      </c>
      <c r="D402" s="185">
        <v>101.12</v>
      </c>
      <c r="E402" s="185">
        <v>93.89</v>
      </c>
      <c r="F402" s="186">
        <v>92.88</v>
      </c>
    </row>
    <row r="403" spans="1:6" hidden="1" x14ac:dyDescent="0.35">
      <c r="A403" s="183" t="s">
        <v>528</v>
      </c>
      <c r="B403" s="184">
        <v>6435</v>
      </c>
      <c r="C403" s="185">
        <v>98.2</v>
      </c>
      <c r="D403" s="185">
        <v>100.38</v>
      </c>
      <c r="E403" s="185">
        <v>97.41</v>
      </c>
      <c r="F403" s="186">
        <v>98.44</v>
      </c>
    </row>
    <row r="404" spans="1:6" hidden="1" x14ac:dyDescent="0.35">
      <c r="A404" s="183" t="s">
        <v>529</v>
      </c>
      <c r="B404" s="184">
        <v>6418</v>
      </c>
      <c r="C404" s="185">
        <v>99.88</v>
      </c>
      <c r="D404" s="185">
        <v>101.43</v>
      </c>
      <c r="E404" s="185">
        <v>111.4</v>
      </c>
      <c r="F404" s="186">
        <v>109.39</v>
      </c>
    </row>
    <row r="405" spans="1:6" hidden="1" x14ac:dyDescent="0.35">
      <c r="A405" s="183" t="s">
        <v>530</v>
      </c>
      <c r="B405" s="184">
        <v>6416</v>
      </c>
      <c r="C405" s="185">
        <v>100.34</v>
      </c>
      <c r="D405" s="185">
        <v>101.34</v>
      </c>
      <c r="E405" s="185">
        <v>104.22</v>
      </c>
      <c r="F405" s="186">
        <v>104.37</v>
      </c>
    </row>
    <row r="406" spans="1:6" hidden="1" x14ac:dyDescent="0.35">
      <c r="A406" s="183" t="s">
        <v>531</v>
      </c>
      <c r="B406" s="184">
        <v>6431</v>
      </c>
      <c r="C406" s="185">
        <v>104.16</v>
      </c>
      <c r="D406" s="185">
        <v>98.34</v>
      </c>
      <c r="E406" s="185">
        <v>101.92</v>
      </c>
      <c r="F406" s="186">
        <v>99.19</v>
      </c>
    </row>
    <row r="407" spans="1:6" hidden="1" x14ac:dyDescent="0.35">
      <c r="A407" s="183" t="s">
        <v>532</v>
      </c>
      <c r="B407" s="184">
        <v>6434</v>
      </c>
      <c r="C407" s="185">
        <v>96.78</v>
      </c>
      <c r="D407" s="185">
        <v>96.65</v>
      </c>
      <c r="E407" s="185">
        <v>96.66</v>
      </c>
      <c r="F407" s="186">
        <v>99.53</v>
      </c>
    </row>
    <row r="408" spans="1:6" hidden="1" x14ac:dyDescent="0.35">
      <c r="A408" s="183" t="s">
        <v>533</v>
      </c>
      <c r="B408" s="184">
        <v>6427</v>
      </c>
      <c r="C408" s="185">
        <v>99.03</v>
      </c>
      <c r="D408" s="185">
        <v>96.86</v>
      </c>
      <c r="E408" s="185">
        <v>97.28</v>
      </c>
      <c r="F408" s="186">
        <v>99.49</v>
      </c>
    </row>
    <row r="409" spans="1:6" hidden="1" x14ac:dyDescent="0.35">
      <c r="A409" s="180" t="s">
        <v>534</v>
      </c>
      <c r="B409" s="181">
        <v>6440</v>
      </c>
      <c r="C409" s="178">
        <v>100.92</v>
      </c>
      <c r="D409" s="178">
        <v>99.54</v>
      </c>
      <c r="E409" s="178">
        <v>96.07</v>
      </c>
      <c r="F409" s="182">
        <v>95.28</v>
      </c>
    </row>
    <row r="410" spans="1:6" hidden="1" x14ac:dyDescent="0.35">
      <c r="A410" s="183" t="s">
        <v>535</v>
      </c>
      <c r="B410" s="184">
        <v>6441</v>
      </c>
      <c r="C410" s="185">
        <v>100.59</v>
      </c>
      <c r="D410" s="185">
        <v>100.08</v>
      </c>
      <c r="E410" s="185">
        <v>97.47</v>
      </c>
      <c r="F410" s="186">
        <v>97.06</v>
      </c>
    </row>
    <row r="411" spans="1:6" hidden="1" x14ac:dyDescent="0.35">
      <c r="A411" s="183" t="s">
        <v>536</v>
      </c>
      <c r="B411" s="184">
        <v>6442</v>
      </c>
      <c r="C411" s="185">
        <v>101.47</v>
      </c>
      <c r="D411" s="185">
        <v>98.64</v>
      </c>
      <c r="E411" s="185">
        <v>93.52</v>
      </c>
      <c r="F411" s="186">
        <v>92.04</v>
      </c>
    </row>
    <row r="412" spans="1:6" hidden="1" x14ac:dyDescent="0.35">
      <c r="A412" s="180" t="s">
        <v>537</v>
      </c>
      <c r="B412" s="181">
        <v>6500</v>
      </c>
      <c r="C412" s="178">
        <v>100.87</v>
      </c>
      <c r="D412" s="178">
        <v>102.53</v>
      </c>
      <c r="E412" s="178">
        <v>104.39</v>
      </c>
      <c r="F412" s="182">
        <v>103.67</v>
      </c>
    </row>
    <row r="413" spans="1:6" hidden="1" x14ac:dyDescent="0.35">
      <c r="A413" s="183" t="s">
        <v>538</v>
      </c>
      <c r="B413" s="184">
        <v>6501</v>
      </c>
      <c r="C413" s="185">
        <v>100</v>
      </c>
      <c r="D413" s="185">
        <v>99.83</v>
      </c>
      <c r="E413" s="185">
        <v>101.06</v>
      </c>
      <c r="F413" s="186">
        <v>101.56</v>
      </c>
    </row>
    <row r="414" spans="1:6" hidden="1" x14ac:dyDescent="0.35">
      <c r="A414" s="183" t="s">
        <v>539</v>
      </c>
      <c r="B414" s="184">
        <v>6601</v>
      </c>
      <c r="C414" s="185">
        <v>100.59</v>
      </c>
      <c r="D414" s="185">
        <v>102.11</v>
      </c>
      <c r="E414" s="185">
        <v>106.05</v>
      </c>
      <c r="F414" s="186">
        <v>105.87</v>
      </c>
    </row>
    <row r="415" spans="1:6" hidden="1" x14ac:dyDescent="0.35">
      <c r="A415" s="183" t="s">
        <v>540</v>
      </c>
      <c r="B415" s="184">
        <v>6509</v>
      </c>
      <c r="C415" s="185">
        <v>100.6</v>
      </c>
      <c r="D415" s="185">
        <v>101.31</v>
      </c>
      <c r="E415" s="185">
        <v>99.35</v>
      </c>
      <c r="F415" s="186">
        <v>100.7</v>
      </c>
    </row>
    <row r="416" spans="1:6" hidden="1" x14ac:dyDescent="0.35">
      <c r="A416" s="183" t="s">
        <v>541</v>
      </c>
      <c r="B416" s="184">
        <v>6502</v>
      </c>
      <c r="C416" s="185">
        <v>101.03</v>
      </c>
      <c r="D416" s="185">
        <v>104.47</v>
      </c>
      <c r="E416" s="185">
        <v>106.72</v>
      </c>
      <c r="F416" s="186">
        <v>106.93</v>
      </c>
    </row>
    <row r="417" spans="1:6" hidden="1" x14ac:dyDescent="0.35">
      <c r="A417" s="183" t="s">
        <v>542</v>
      </c>
      <c r="B417" s="184">
        <v>6504</v>
      </c>
      <c r="C417" s="185">
        <v>101.17</v>
      </c>
      <c r="D417" s="185">
        <v>100.77</v>
      </c>
      <c r="E417" s="185">
        <v>100.43</v>
      </c>
      <c r="F417" s="186">
        <v>100.87</v>
      </c>
    </row>
    <row r="418" spans="1:6" hidden="1" x14ac:dyDescent="0.35">
      <c r="A418" s="183" t="s">
        <v>543</v>
      </c>
      <c r="B418" s="184">
        <v>6505</v>
      </c>
      <c r="C418" s="185">
        <v>102.9</v>
      </c>
      <c r="D418" s="185">
        <v>103.88</v>
      </c>
      <c r="E418" s="185">
        <v>99.63</v>
      </c>
      <c r="F418" s="186">
        <v>99.12</v>
      </c>
    </row>
    <row r="419" spans="1:6" hidden="1" x14ac:dyDescent="0.35">
      <c r="A419" s="183" t="s">
        <v>544</v>
      </c>
      <c r="B419" s="184">
        <v>6506</v>
      </c>
      <c r="C419" s="185">
        <v>99.71</v>
      </c>
      <c r="D419" s="185">
        <v>102.01</v>
      </c>
      <c r="E419" s="185">
        <v>106.85</v>
      </c>
      <c r="F419" s="186">
        <v>105.61</v>
      </c>
    </row>
    <row r="420" spans="1:6" hidden="1" x14ac:dyDescent="0.35">
      <c r="A420" s="183" t="s">
        <v>545</v>
      </c>
      <c r="B420" s="184">
        <v>6507</v>
      </c>
      <c r="C420" s="185">
        <v>101.24</v>
      </c>
      <c r="D420" s="185">
        <v>104.01</v>
      </c>
      <c r="E420" s="185">
        <v>107.47</v>
      </c>
      <c r="F420" s="186">
        <v>106.07</v>
      </c>
    </row>
    <row r="421" spans="1:6" hidden="1" x14ac:dyDescent="0.35">
      <c r="A421" s="183" t="s">
        <v>546</v>
      </c>
      <c r="B421" s="184">
        <v>6508</v>
      </c>
      <c r="C421" s="185">
        <v>101.34</v>
      </c>
      <c r="D421" s="185">
        <v>102.13</v>
      </c>
      <c r="E421" s="185">
        <v>104.28</v>
      </c>
      <c r="F421" s="186">
        <v>101.54</v>
      </c>
    </row>
    <row r="422" spans="1:6" ht="26" hidden="1" x14ac:dyDescent="0.35">
      <c r="A422" s="180" t="s">
        <v>547</v>
      </c>
      <c r="B422" s="181">
        <v>6600</v>
      </c>
      <c r="C422" s="178">
        <v>98.73</v>
      </c>
      <c r="D422" s="178">
        <v>99.62</v>
      </c>
      <c r="E422" s="178">
        <v>102.45</v>
      </c>
      <c r="F422" s="182">
        <v>103.72</v>
      </c>
    </row>
    <row r="423" spans="1:6" hidden="1" x14ac:dyDescent="0.35">
      <c r="A423" s="183" t="s">
        <v>548</v>
      </c>
      <c r="B423" s="184">
        <v>6606</v>
      </c>
      <c r="C423" s="185">
        <v>97.61</v>
      </c>
      <c r="D423" s="185">
        <v>99</v>
      </c>
      <c r="E423" s="185">
        <v>105.83</v>
      </c>
      <c r="F423" s="186">
        <v>107.82</v>
      </c>
    </row>
    <row r="424" spans="1:6" hidden="1" x14ac:dyDescent="0.35">
      <c r="A424" s="183" t="s">
        <v>549</v>
      </c>
      <c r="B424" s="184">
        <v>6603</v>
      </c>
      <c r="C424" s="185">
        <v>99.91</v>
      </c>
      <c r="D424" s="185">
        <v>99.56</v>
      </c>
      <c r="E424" s="185">
        <v>99.24</v>
      </c>
      <c r="F424" s="186">
        <v>99.99</v>
      </c>
    </row>
    <row r="425" spans="1:6" hidden="1" x14ac:dyDescent="0.35">
      <c r="A425" s="183" t="s">
        <v>550</v>
      </c>
      <c r="B425" s="184">
        <v>6604</v>
      </c>
      <c r="C425" s="185">
        <v>99.81</v>
      </c>
      <c r="D425" s="185">
        <v>100.97</v>
      </c>
      <c r="E425" s="185">
        <v>99.36</v>
      </c>
      <c r="F425" s="186">
        <v>99.83</v>
      </c>
    </row>
    <row r="426" spans="1:6" hidden="1" x14ac:dyDescent="0.35">
      <c r="A426" s="180" t="s">
        <v>551</v>
      </c>
      <c r="B426" s="181">
        <v>6700</v>
      </c>
      <c r="C426" s="178">
        <v>100.44</v>
      </c>
      <c r="D426" s="178">
        <v>102.74</v>
      </c>
      <c r="E426" s="178">
        <v>105.22</v>
      </c>
      <c r="F426" s="182">
        <v>104.83</v>
      </c>
    </row>
    <row r="427" spans="1:6" hidden="1" x14ac:dyDescent="0.35">
      <c r="A427" s="183" t="s">
        <v>552</v>
      </c>
      <c r="B427" s="184">
        <v>6710</v>
      </c>
      <c r="C427" s="185">
        <v>101.44</v>
      </c>
      <c r="D427" s="185">
        <v>108.59</v>
      </c>
      <c r="E427" s="185">
        <v>113.93</v>
      </c>
      <c r="F427" s="186">
        <v>114.55</v>
      </c>
    </row>
    <row r="428" spans="1:6" hidden="1" x14ac:dyDescent="0.35">
      <c r="A428" s="183" t="s">
        <v>553</v>
      </c>
      <c r="B428" s="184">
        <v>6709</v>
      </c>
      <c r="C428" s="185">
        <v>100.4</v>
      </c>
      <c r="D428" s="185">
        <v>100.66</v>
      </c>
      <c r="E428" s="185">
        <v>101.93</v>
      </c>
      <c r="F428" s="186">
        <v>101.16</v>
      </c>
    </row>
    <row r="429" spans="1:6" ht="25" hidden="1" x14ac:dyDescent="0.35">
      <c r="A429" s="183" t="s">
        <v>554</v>
      </c>
      <c r="B429" s="184">
        <v>6708</v>
      </c>
      <c r="C429" s="185">
        <v>99.12</v>
      </c>
      <c r="D429" s="185">
        <v>100.86</v>
      </c>
      <c r="E429" s="185">
        <v>103.5</v>
      </c>
      <c r="F429" s="186">
        <v>103.4</v>
      </c>
    </row>
    <row r="430" spans="1:6" hidden="1" x14ac:dyDescent="0.35">
      <c r="A430" s="180" t="s">
        <v>555</v>
      </c>
      <c r="B430" s="181">
        <v>6800</v>
      </c>
      <c r="C430" s="178">
        <v>101.66</v>
      </c>
      <c r="D430" s="178">
        <v>105.88</v>
      </c>
      <c r="E430" s="178">
        <v>102.38</v>
      </c>
      <c r="F430" s="182">
        <v>100.96</v>
      </c>
    </row>
    <row r="431" spans="1:6" hidden="1" x14ac:dyDescent="0.35">
      <c r="A431" s="183" t="s">
        <v>556</v>
      </c>
      <c r="B431" s="184">
        <v>6801</v>
      </c>
      <c r="C431" s="185">
        <v>102.5</v>
      </c>
      <c r="D431" s="185">
        <v>106.95</v>
      </c>
      <c r="E431" s="185">
        <v>106.6</v>
      </c>
      <c r="F431" s="186">
        <v>105.88</v>
      </c>
    </row>
    <row r="432" spans="1:6" hidden="1" x14ac:dyDescent="0.35">
      <c r="A432" s="183" t="s">
        <v>557</v>
      </c>
      <c r="B432" s="184">
        <v>6802</v>
      </c>
      <c r="C432" s="185">
        <v>103.26</v>
      </c>
      <c r="D432" s="185">
        <v>105.97</v>
      </c>
      <c r="E432" s="185">
        <v>99.1</v>
      </c>
      <c r="F432" s="186">
        <v>99.43</v>
      </c>
    </row>
    <row r="433" spans="1:6" hidden="1" x14ac:dyDescent="0.35">
      <c r="A433" s="183" t="s">
        <v>558</v>
      </c>
      <c r="B433" s="184">
        <v>6803</v>
      </c>
      <c r="C433" s="185">
        <v>100.79</v>
      </c>
      <c r="D433" s="185">
        <v>105.12</v>
      </c>
      <c r="E433" s="185">
        <v>100.61</v>
      </c>
      <c r="F433" s="186">
        <v>98.85</v>
      </c>
    </row>
    <row r="434" spans="1:6" hidden="1" x14ac:dyDescent="0.35">
      <c r="A434" s="180" t="s">
        <v>559</v>
      </c>
      <c r="B434" s="181">
        <v>7000</v>
      </c>
      <c r="C434" s="178">
        <v>99.82</v>
      </c>
      <c r="D434" s="178">
        <v>101.94</v>
      </c>
      <c r="E434" s="178">
        <v>99.26</v>
      </c>
      <c r="F434" s="182">
        <v>97.33</v>
      </c>
    </row>
    <row r="435" spans="1:6" hidden="1" x14ac:dyDescent="0.35">
      <c r="A435" s="183" t="s">
        <v>560</v>
      </c>
      <c r="B435" s="184">
        <v>7007</v>
      </c>
      <c r="C435" s="185">
        <v>99.85</v>
      </c>
      <c r="D435" s="185">
        <v>101.6</v>
      </c>
      <c r="E435" s="185">
        <v>98.94</v>
      </c>
      <c r="F435" s="186">
        <v>97.02</v>
      </c>
    </row>
    <row r="436" spans="1:6" hidden="1" x14ac:dyDescent="0.35">
      <c r="A436" s="183" t="s">
        <v>561</v>
      </c>
      <c r="B436" s="184">
        <v>7022</v>
      </c>
      <c r="C436" s="185">
        <v>99.45</v>
      </c>
      <c r="D436" s="185">
        <v>106.78</v>
      </c>
      <c r="E436" s="185">
        <v>102.87</v>
      </c>
      <c r="F436" s="186">
        <v>102.23</v>
      </c>
    </row>
    <row r="437" spans="1:6" hidden="1" x14ac:dyDescent="0.35">
      <c r="A437" s="180" t="s">
        <v>562</v>
      </c>
      <c r="B437" s="181">
        <v>7030</v>
      </c>
      <c r="C437" s="178">
        <v>99.52</v>
      </c>
      <c r="D437" s="178">
        <v>101.76</v>
      </c>
      <c r="E437" s="178">
        <v>98.18</v>
      </c>
      <c r="F437" s="182">
        <v>97.97</v>
      </c>
    </row>
    <row r="438" spans="1:6" hidden="1" x14ac:dyDescent="0.35">
      <c r="A438" s="183" t="s">
        <v>563</v>
      </c>
      <c r="B438" s="184">
        <v>7031</v>
      </c>
      <c r="C438" s="185">
        <v>100.36</v>
      </c>
      <c r="D438" s="185">
        <v>98.58</v>
      </c>
      <c r="E438" s="185">
        <v>94.01</v>
      </c>
      <c r="F438" s="186">
        <v>94</v>
      </c>
    </row>
    <row r="439" spans="1:6" ht="25" hidden="1" x14ac:dyDescent="0.35">
      <c r="A439" s="183" t="s">
        <v>564</v>
      </c>
      <c r="B439" s="184">
        <v>7032</v>
      </c>
      <c r="C439" s="185">
        <v>100.67</v>
      </c>
      <c r="D439" s="185">
        <v>103.96</v>
      </c>
      <c r="E439" s="185">
        <v>98.81</v>
      </c>
      <c r="F439" s="186">
        <v>97.65</v>
      </c>
    </row>
    <row r="440" spans="1:6" hidden="1" x14ac:dyDescent="0.35">
      <c r="A440" s="183" t="s">
        <v>565</v>
      </c>
      <c r="B440" s="184">
        <v>7033</v>
      </c>
      <c r="C440" s="185">
        <v>97.49</v>
      </c>
      <c r="D440" s="185">
        <v>101.31</v>
      </c>
      <c r="E440" s="185">
        <v>101.13</v>
      </c>
      <c r="F440" s="186">
        <v>102.74</v>
      </c>
    </row>
    <row r="441" spans="1:6" hidden="1" x14ac:dyDescent="0.35">
      <c r="A441" s="183" t="s">
        <v>566</v>
      </c>
      <c r="B441" s="184">
        <v>7035</v>
      </c>
      <c r="C441" s="185">
        <v>99.41</v>
      </c>
      <c r="D441" s="185">
        <v>100.36</v>
      </c>
      <c r="E441" s="185">
        <v>96.42</v>
      </c>
      <c r="F441" s="186">
        <v>95.31</v>
      </c>
    </row>
    <row r="442" spans="1:6" hidden="1" x14ac:dyDescent="0.35">
      <c r="A442" s="180" t="s">
        <v>567</v>
      </c>
      <c r="B442" s="181">
        <v>7100</v>
      </c>
      <c r="C442" s="178">
        <v>100.95</v>
      </c>
      <c r="D442" s="178">
        <v>101.57</v>
      </c>
      <c r="E442" s="178">
        <v>96.07</v>
      </c>
      <c r="F442" s="182">
        <v>96</v>
      </c>
    </row>
    <row r="443" spans="1:6" hidden="1" x14ac:dyDescent="0.35">
      <c r="A443" s="183" t="s">
        <v>568</v>
      </c>
      <c r="B443" s="184">
        <v>7104</v>
      </c>
      <c r="C443" s="185">
        <v>100.78</v>
      </c>
      <c r="D443" s="185">
        <v>101.99</v>
      </c>
      <c r="E443" s="185">
        <v>97.02</v>
      </c>
      <c r="F443" s="186">
        <v>97.31</v>
      </c>
    </row>
    <row r="444" spans="1:6" hidden="1" x14ac:dyDescent="0.35">
      <c r="A444" s="183" t="s">
        <v>569</v>
      </c>
      <c r="B444" s="184">
        <v>7105</v>
      </c>
      <c r="C444" s="185">
        <v>101.32</v>
      </c>
      <c r="D444" s="185">
        <v>100.69</v>
      </c>
      <c r="E444" s="185">
        <v>92.71</v>
      </c>
      <c r="F444" s="186">
        <v>91.52</v>
      </c>
    </row>
    <row r="445" spans="1:6" hidden="1" x14ac:dyDescent="0.35">
      <c r="A445" s="183" t="s">
        <v>570</v>
      </c>
      <c r="B445" s="184">
        <v>7106</v>
      </c>
      <c r="C445" s="185">
        <v>101.82</v>
      </c>
      <c r="D445" s="185">
        <v>99.36</v>
      </c>
      <c r="E445" s="185">
        <v>94.85</v>
      </c>
      <c r="F445" s="186">
        <v>93.21</v>
      </c>
    </row>
    <row r="446" spans="1:6" hidden="1" x14ac:dyDescent="0.35">
      <c r="A446" s="180" t="s">
        <v>571</v>
      </c>
      <c r="B446" s="181">
        <v>7200</v>
      </c>
      <c r="C446" s="178">
        <v>100.29</v>
      </c>
      <c r="D446" s="178">
        <v>100.07</v>
      </c>
      <c r="E446" s="178">
        <v>100.66</v>
      </c>
      <c r="F446" s="182">
        <v>101.29</v>
      </c>
    </row>
    <row r="447" spans="1:6" ht="25" hidden="1" x14ac:dyDescent="0.35">
      <c r="A447" s="183" t="s">
        <v>572</v>
      </c>
      <c r="B447" s="184">
        <v>7202</v>
      </c>
      <c r="C447" s="185">
        <v>100.54</v>
      </c>
      <c r="D447" s="185">
        <v>100.09</v>
      </c>
      <c r="E447" s="185">
        <v>100.48</v>
      </c>
      <c r="F447" s="186">
        <v>101.01</v>
      </c>
    </row>
    <row r="448" spans="1:6" hidden="1" x14ac:dyDescent="0.35">
      <c r="A448" s="183" t="s">
        <v>573</v>
      </c>
      <c r="B448" s="184">
        <v>7207</v>
      </c>
      <c r="C448" s="185">
        <v>99.99</v>
      </c>
      <c r="D448" s="185">
        <v>100.37</v>
      </c>
      <c r="E448" s="185">
        <v>102.2</v>
      </c>
      <c r="F448" s="186">
        <v>102.87</v>
      </c>
    </row>
    <row r="449" spans="1:6" hidden="1" x14ac:dyDescent="0.35">
      <c r="A449" s="183" t="s">
        <v>574</v>
      </c>
      <c r="B449" s="184">
        <v>7208</v>
      </c>
      <c r="C449" s="185">
        <v>99.63</v>
      </c>
      <c r="D449" s="185">
        <v>99.84</v>
      </c>
      <c r="E449" s="185">
        <v>100.4</v>
      </c>
      <c r="F449" s="186">
        <v>101.37</v>
      </c>
    </row>
    <row r="450" spans="1:6" hidden="1" x14ac:dyDescent="0.35">
      <c r="A450" s="180" t="s">
        <v>575</v>
      </c>
      <c r="B450" s="181">
        <v>7300</v>
      </c>
      <c r="C450" s="178">
        <v>100.13</v>
      </c>
      <c r="D450" s="178">
        <v>97.94</v>
      </c>
      <c r="E450" s="178">
        <v>89.68</v>
      </c>
      <c r="F450" s="182">
        <v>91.5</v>
      </c>
    </row>
    <row r="451" spans="1:6" hidden="1" x14ac:dyDescent="0.35">
      <c r="A451" s="183" t="s">
        <v>576</v>
      </c>
      <c r="B451" s="184">
        <v>7305</v>
      </c>
      <c r="C451" s="185">
        <v>100.13</v>
      </c>
      <c r="D451" s="185">
        <v>97.94</v>
      </c>
      <c r="E451" s="185">
        <v>89.68</v>
      </c>
      <c r="F451" s="186">
        <v>91.5</v>
      </c>
    </row>
    <row r="452" spans="1:6" ht="26" hidden="1" x14ac:dyDescent="0.35">
      <c r="A452" s="180" t="s">
        <v>577</v>
      </c>
      <c r="B452" s="181">
        <v>7350</v>
      </c>
      <c r="C452" s="178">
        <v>98.69</v>
      </c>
      <c r="D452" s="178">
        <v>99.8</v>
      </c>
      <c r="E452" s="178">
        <v>99.07</v>
      </c>
      <c r="F452" s="182">
        <v>100</v>
      </c>
    </row>
    <row r="453" spans="1:6" hidden="1" x14ac:dyDescent="0.35">
      <c r="A453" s="183" t="s">
        <v>578</v>
      </c>
      <c r="B453" s="184">
        <v>7354</v>
      </c>
      <c r="C453" s="185">
        <v>99.17</v>
      </c>
      <c r="D453" s="185">
        <v>103.61</v>
      </c>
      <c r="E453" s="185">
        <v>100.91</v>
      </c>
      <c r="F453" s="186">
        <v>100.42</v>
      </c>
    </row>
    <row r="454" spans="1:6" hidden="1" x14ac:dyDescent="0.35">
      <c r="A454" s="183" t="s">
        <v>579</v>
      </c>
      <c r="B454" s="184">
        <v>7353</v>
      </c>
      <c r="C454" s="185">
        <v>98.31</v>
      </c>
      <c r="D454" s="185">
        <v>96.93</v>
      </c>
      <c r="E454" s="185">
        <v>97.62</v>
      </c>
      <c r="F454" s="186">
        <v>99.66</v>
      </c>
    </row>
    <row r="455" spans="1:6" hidden="1" x14ac:dyDescent="0.35">
      <c r="A455" s="180" t="s">
        <v>580</v>
      </c>
      <c r="B455" s="181">
        <v>7400</v>
      </c>
      <c r="C455" s="178">
        <v>99.8</v>
      </c>
      <c r="D455" s="178">
        <v>101.6</v>
      </c>
      <c r="E455" s="178">
        <v>104.54</v>
      </c>
      <c r="F455" s="182">
        <v>104.97</v>
      </c>
    </row>
    <row r="456" spans="1:6" hidden="1" x14ac:dyDescent="0.35">
      <c r="A456" s="180" t="s">
        <v>581</v>
      </c>
      <c r="B456" s="181">
        <v>7420</v>
      </c>
      <c r="C456" s="178">
        <v>99.75</v>
      </c>
      <c r="D456" s="178">
        <v>99.29</v>
      </c>
      <c r="E456" s="178">
        <v>104.74</v>
      </c>
      <c r="F456" s="182">
        <v>105.76</v>
      </c>
    </row>
    <row r="457" spans="1:6" hidden="1" x14ac:dyDescent="0.35">
      <c r="A457" s="183" t="s">
        <v>582</v>
      </c>
      <c r="B457" s="184">
        <v>7418</v>
      </c>
      <c r="C457" s="185">
        <v>100.7</v>
      </c>
      <c r="D457" s="185">
        <v>99.83</v>
      </c>
      <c r="E457" s="185">
        <v>105.45</v>
      </c>
      <c r="F457" s="186">
        <v>105.95</v>
      </c>
    </row>
    <row r="458" spans="1:6" ht="25" hidden="1" x14ac:dyDescent="0.35">
      <c r="A458" s="183" t="s">
        <v>583</v>
      </c>
      <c r="B458" s="184">
        <v>7403</v>
      </c>
      <c r="C458" s="185">
        <v>97.4</v>
      </c>
      <c r="D458" s="185">
        <v>97.94</v>
      </c>
      <c r="E458" s="185">
        <v>103.11</v>
      </c>
      <c r="F458" s="186">
        <v>105.46</v>
      </c>
    </row>
    <row r="459" spans="1:6" hidden="1" x14ac:dyDescent="0.35">
      <c r="A459" s="183" t="s">
        <v>584</v>
      </c>
      <c r="B459" s="184">
        <v>7407</v>
      </c>
      <c r="C459" s="185">
        <v>100.21</v>
      </c>
      <c r="D459" s="185">
        <v>100.88</v>
      </c>
      <c r="E459" s="185">
        <v>107.43</v>
      </c>
      <c r="F459" s="186">
        <v>107.13</v>
      </c>
    </row>
    <row r="460" spans="1:6" hidden="1" x14ac:dyDescent="0.35">
      <c r="A460" s="183" t="s">
        <v>585</v>
      </c>
      <c r="B460" s="184">
        <v>7429</v>
      </c>
      <c r="C460" s="185">
        <v>100.78</v>
      </c>
      <c r="D460" s="185">
        <v>101.34</v>
      </c>
      <c r="E460" s="185">
        <v>105.12</v>
      </c>
      <c r="F460" s="186">
        <v>104.64</v>
      </c>
    </row>
    <row r="461" spans="1:6" hidden="1" x14ac:dyDescent="0.35">
      <c r="A461" s="183" t="s">
        <v>586</v>
      </c>
      <c r="B461" s="184">
        <v>7404</v>
      </c>
      <c r="C461" s="185">
        <v>99.77</v>
      </c>
      <c r="D461" s="185">
        <v>102.62</v>
      </c>
      <c r="E461" s="185">
        <v>104.24</v>
      </c>
      <c r="F461" s="186">
        <v>103.51</v>
      </c>
    </row>
    <row r="462" spans="1:6" hidden="1" x14ac:dyDescent="0.35">
      <c r="A462" s="183" t="s">
        <v>587</v>
      </c>
      <c r="B462" s="184">
        <v>7419</v>
      </c>
      <c r="C462" s="185">
        <v>100</v>
      </c>
      <c r="D462" s="185">
        <v>100.46</v>
      </c>
      <c r="E462" s="185">
        <v>109.28</v>
      </c>
      <c r="F462" s="186">
        <v>110.13</v>
      </c>
    </row>
    <row r="463" spans="1:6" hidden="1" x14ac:dyDescent="0.35">
      <c r="A463" s="183" t="s">
        <v>588</v>
      </c>
      <c r="B463" s="184">
        <v>7431</v>
      </c>
      <c r="C463" s="185">
        <v>99.74</v>
      </c>
      <c r="D463" s="185">
        <v>102.75</v>
      </c>
      <c r="E463" s="185">
        <v>104.53</v>
      </c>
      <c r="F463" s="186">
        <v>104.5</v>
      </c>
    </row>
    <row r="464" spans="1:6" hidden="1" x14ac:dyDescent="0.35">
      <c r="A464" s="183" t="s">
        <v>589</v>
      </c>
      <c r="B464" s="184">
        <v>7433</v>
      </c>
      <c r="C464" s="185">
        <v>101.01</v>
      </c>
      <c r="D464" s="185">
        <v>99.05</v>
      </c>
      <c r="E464" s="185">
        <v>101.6</v>
      </c>
      <c r="F464" s="186">
        <v>100.83</v>
      </c>
    </row>
    <row r="465" spans="1:6" hidden="1" x14ac:dyDescent="0.35">
      <c r="A465" s="183" t="s">
        <v>590</v>
      </c>
      <c r="B465" s="184">
        <v>7422</v>
      </c>
      <c r="C465" s="185">
        <v>98.48</v>
      </c>
      <c r="D465" s="185">
        <v>98.78</v>
      </c>
      <c r="E465" s="185">
        <v>104.4</v>
      </c>
      <c r="F465" s="186">
        <v>105.91</v>
      </c>
    </row>
    <row r="466" spans="1:6" hidden="1" x14ac:dyDescent="0.35">
      <c r="A466" s="183" t="s">
        <v>591</v>
      </c>
      <c r="B466" s="184">
        <v>7427</v>
      </c>
      <c r="C466" s="185">
        <v>95.7</v>
      </c>
      <c r="D466" s="185">
        <v>95.78</v>
      </c>
      <c r="E466" s="185">
        <v>98.33</v>
      </c>
      <c r="F466" s="186">
        <v>99.82</v>
      </c>
    </row>
    <row r="467" spans="1:6" hidden="1" x14ac:dyDescent="0.35">
      <c r="A467" s="183" t="s">
        <v>592</v>
      </c>
      <c r="B467" s="184">
        <v>7428</v>
      </c>
      <c r="C467" s="185">
        <v>100.8</v>
      </c>
      <c r="D467" s="185">
        <v>101.72</v>
      </c>
      <c r="E467" s="185">
        <v>102.56</v>
      </c>
      <c r="F467" s="186">
        <v>102.1</v>
      </c>
    </row>
    <row r="468" spans="1:6" hidden="1" x14ac:dyDescent="0.35">
      <c r="A468" s="183" t="s">
        <v>593</v>
      </c>
      <c r="B468" s="184">
        <v>7411</v>
      </c>
      <c r="C468" s="185">
        <v>98.34</v>
      </c>
      <c r="D468" s="185">
        <v>101</v>
      </c>
      <c r="E468" s="185">
        <v>101.39</v>
      </c>
      <c r="F468" s="186">
        <v>102.15</v>
      </c>
    </row>
    <row r="469" spans="1:6" ht="25" hidden="1" x14ac:dyDescent="0.35">
      <c r="A469" s="183" t="s">
        <v>594</v>
      </c>
      <c r="B469" s="184">
        <v>7426</v>
      </c>
      <c r="C469" s="185">
        <v>99.35</v>
      </c>
      <c r="D469" s="185">
        <v>103.15</v>
      </c>
      <c r="E469" s="185">
        <v>103.96</v>
      </c>
      <c r="F469" s="186">
        <v>105.46</v>
      </c>
    </row>
    <row r="470" spans="1:6" hidden="1" x14ac:dyDescent="0.35">
      <c r="A470" s="183" t="s">
        <v>595</v>
      </c>
      <c r="B470" s="184">
        <v>7415</v>
      </c>
      <c r="C470" s="185">
        <v>100.28</v>
      </c>
      <c r="D470" s="185">
        <v>100.53</v>
      </c>
      <c r="E470" s="185">
        <v>107.82</v>
      </c>
      <c r="F470" s="186">
        <v>108.9</v>
      </c>
    </row>
    <row r="471" spans="1:6" hidden="1" x14ac:dyDescent="0.35">
      <c r="A471" s="183" t="s">
        <v>596</v>
      </c>
      <c r="B471" s="184">
        <v>7425</v>
      </c>
      <c r="C471" s="185">
        <v>100</v>
      </c>
      <c r="D471" s="185">
        <v>100.77</v>
      </c>
      <c r="E471" s="185">
        <v>101.87</v>
      </c>
      <c r="F471" s="186">
        <v>102.39</v>
      </c>
    </row>
    <row r="472" spans="1:6" hidden="1" x14ac:dyDescent="0.35">
      <c r="A472" s="183" t="s">
        <v>597</v>
      </c>
      <c r="B472" s="184">
        <v>7432</v>
      </c>
      <c r="C472" s="185">
        <v>99.99</v>
      </c>
      <c r="D472" s="185">
        <v>105.49</v>
      </c>
      <c r="E472" s="185">
        <v>111.14</v>
      </c>
      <c r="F472" s="186">
        <v>111.12</v>
      </c>
    </row>
    <row r="473" spans="1:6" hidden="1" x14ac:dyDescent="0.35">
      <c r="A473" s="180" t="s">
        <v>598</v>
      </c>
      <c r="B473" s="181">
        <v>7500</v>
      </c>
      <c r="C473" s="178">
        <v>103.28</v>
      </c>
      <c r="D473" s="178">
        <v>107.66</v>
      </c>
      <c r="E473" s="178">
        <v>125.02</v>
      </c>
      <c r="F473" s="182">
        <v>117.64</v>
      </c>
    </row>
    <row r="474" spans="1:6" hidden="1" x14ac:dyDescent="0.35">
      <c r="A474" s="183" t="s">
        <v>599</v>
      </c>
      <c r="B474" s="184">
        <v>7503</v>
      </c>
      <c r="C474" s="185">
        <v>103.28</v>
      </c>
      <c r="D474" s="185">
        <v>107.66</v>
      </c>
      <c r="E474" s="185">
        <v>125.02</v>
      </c>
      <c r="F474" s="186">
        <v>117.64</v>
      </c>
    </row>
    <row r="475" spans="1:6" hidden="1" x14ac:dyDescent="0.35">
      <c r="A475" s="180" t="s">
        <v>600</v>
      </c>
      <c r="B475" s="181">
        <v>7700</v>
      </c>
      <c r="C475" s="178">
        <v>101.18</v>
      </c>
      <c r="D475" s="178">
        <v>101.09</v>
      </c>
      <c r="E475" s="178">
        <v>99.11</v>
      </c>
      <c r="F475" s="182">
        <v>98.36</v>
      </c>
    </row>
    <row r="476" spans="1:6" hidden="1" x14ac:dyDescent="0.35">
      <c r="A476" s="183" t="s">
        <v>601</v>
      </c>
      <c r="B476" s="184">
        <v>7703</v>
      </c>
      <c r="C476" s="185">
        <v>100.42</v>
      </c>
      <c r="D476" s="185">
        <v>102.14</v>
      </c>
      <c r="E476" s="185">
        <v>103.95</v>
      </c>
      <c r="F476" s="186">
        <v>103.75</v>
      </c>
    </row>
    <row r="477" spans="1:6" ht="25" hidden="1" x14ac:dyDescent="0.35">
      <c r="A477" s="183" t="s">
        <v>602</v>
      </c>
      <c r="B477" s="184">
        <v>7708</v>
      </c>
      <c r="C477" s="185">
        <v>100.49</v>
      </c>
      <c r="D477" s="185">
        <v>101.62</v>
      </c>
      <c r="E477" s="185">
        <v>101.37</v>
      </c>
      <c r="F477" s="186">
        <v>101.79</v>
      </c>
    </row>
    <row r="478" spans="1:6" ht="25" hidden="1" x14ac:dyDescent="0.35">
      <c r="A478" s="183" t="s">
        <v>603</v>
      </c>
      <c r="B478" s="184">
        <v>7702</v>
      </c>
      <c r="C478" s="185">
        <v>101.49</v>
      </c>
      <c r="D478" s="185">
        <v>100.93</v>
      </c>
      <c r="E478" s="185">
        <v>94.57</v>
      </c>
      <c r="F478" s="186">
        <v>93.35</v>
      </c>
    </row>
    <row r="479" spans="1:6" hidden="1" x14ac:dyDescent="0.35">
      <c r="A479" s="183" t="s">
        <v>604</v>
      </c>
      <c r="B479" s="184">
        <v>7705</v>
      </c>
      <c r="C479" s="185">
        <v>101.21</v>
      </c>
      <c r="D479" s="185">
        <v>99.72</v>
      </c>
      <c r="E479" s="185">
        <v>104.51</v>
      </c>
      <c r="F479" s="186">
        <v>104.07</v>
      </c>
    </row>
    <row r="480" spans="1:6" hidden="1" x14ac:dyDescent="0.35">
      <c r="A480" s="183" t="s">
        <v>605</v>
      </c>
      <c r="B480" s="184">
        <v>7709</v>
      </c>
      <c r="C480" s="185">
        <v>99.99</v>
      </c>
      <c r="D480" s="185">
        <v>101.07</v>
      </c>
      <c r="E480" s="185">
        <v>100.68</v>
      </c>
      <c r="F480" s="186">
        <v>100.48</v>
      </c>
    </row>
    <row r="481" spans="1:6" hidden="1" x14ac:dyDescent="0.35">
      <c r="A481" s="180" t="s">
        <v>606</v>
      </c>
      <c r="B481" s="181">
        <v>42</v>
      </c>
      <c r="C481" s="178">
        <v>100.46</v>
      </c>
      <c r="D481" s="178">
        <v>100.66</v>
      </c>
      <c r="E481" s="178">
        <v>113.4</v>
      </c>
      <c r="F481" s="182">
        <v>113.67</v>
      </c>
    </row>
    <row r="482" spans="1:6" hidden="1" x14ac:dyDescent="0.35">
      <c r="A482" s="183" t="s">
        <v>607</v>
      </c>
      <c r="B482" s="184">
        <v>7805</v>
      </c>
      <c r="C482" s="185">
        <v>101.88</v>
      </c>
      <c r="D482" s="185">
        <v>103.3</v>
      </c>
      <c r="E482" s="185">
        <v>98.83</v>
      </c>
      <c r="F482" s="186">
        <v>97.04</v>
      </c>
    </row>
    <row r="483" spans="1:6" x14ac:dyDescent="0.35">
      <c r="A483" s="183" t="s">
        <v>608</v>
      </c>
      <c r="B483" s="184">
        <v>7804</v>
      </c>
      <c r="C483" s="188">
        <v>100.5</v>
      </c>
      <c r="D483" s="185">
        <v>101.39</v>
      </c>
      <c r="E483" s="185">
        <v>107.97</v>
      </c>
      <c r="F483" s="186">
        <v>107.72</v>
      </c>
    </row>
    <row r="484" spans="1:6" hidden="1" x14ac:dyDescent="0.35">
      <c r="A484" s="180" t="s">
        <v>609</v>
      </c>
      <c r="B484" s="181">
        <v>7800</v>
      </c>
      <c r="C484" s="178">
        <v>100.45</v>
      </c>
      <c r="D484" s="178">
        <v>100.58</v>
      </c>
      <c r="E484" s="178">
        <v>114.07</v>
      </c>
      <c r="F484" s="182">
        <v>114.41</v>
      </c>
    </row>
    <row r="485" spans="1:6" hidden="1" x14ac:dyDescent="0.35">
      <c r="A485" s="183" t="s">
        <v>610</v>
      </c>
      <c r="B485" s="184">
        <v>7802</v>
      </c>
      <c r="C485" s="185">
        <v>100.58</v>
      </c>
      <c r="D485" s="185">
        <v>100.45</v>
      </c>
      <c r="E485" s="185">
        <v>114.96</v>
      </c>
      <c r="F485" s="186">
        <v>115.4</v>
      </c>
    </row>
    <row r="486" spans="1:6" hidden="1" x14ac:dyDescent="0.35">
      <c r="A486" s="183" t="s">
        <v>611</v>
      </c>
      <c r="B486" s="184">
        <v>7803</v>
      </c>
      <c r="C486" s="185">
        <v>100.31</v>
      </c>
      <c r="D486" s="185">
        <v>100.6</v>
      </c>
      <c r="E486" s="185">
        <v>113.78</v>
      </c>
      <c r="F486" s="186">
        <v>114.09</v>
      </c>
    </row>
    <row r="487" spans="1:6" hidden="1" x14ac:dyDescent="0.35">
      <c r="A487" s="183" t="s">
        <v>612</v>
      </c>
      <c r="B487" s="184">
        <v>7806</v>
      </c>
      <c r="C487" s="185">
        <v>100.66</v>
      </c>
      <c r="D487" s="185">
        <v>101.94</v>
      </c>
      <c r="E487" s="185">
        <v>106.16</v>
      </c>
      <c r="F487" s="186">
        <v>105.65</v>
      </c>
    </row>
    <row r="488" spans="1:6" hidden="1" x14ac:dyDescent="0.35">
      <c r="A488" s="180" t="s">
        <v>613</v>
      </c>
      <c r="B488" s="181">
        <v>41</v>
      </c>
      <c r="C488" s="178">
        <v>100.85</v>
      </c>
      <c r="D488" s="178">
        <v>102.47</v>
      </c>
      <c r="E488" s="178">
        <v>110.07</v>
      </c>
      <c r="F488" s="182">
        <v>110.08</v>
      </c>
    </row>
    <row r="489" spans="1:6" hidden="1" x14ac:dyDescent="0.35">
      <c r="A489" s="183" t="s">
        <v>614</v>
      </c>
      <c r="B489" s="184">
        <v>8009</v>
      </c>
      <c r="C489" s="185">
        <v>100.35</v>
      </c>
      <c r="D489" s="185">
        <v>101.08</v>
      </c>
      <c r="E489" s="185">
        <v>104.54</v>
      </c>
      <c r="F489" s="186">
        <v>104.54</v>
      </c>
    </row>
    <row r="490" spans="1:6" ht="25" hidden="1" x14ac:dyDescent="0.35">
      <c r="A490" s="183" t="s">
        <v>615</v>
      </c>
      <c r="B490" s="184">
        <v>8013</v>
      </c>
      <c r="C490" s="185">
        <v>99.78</v>
      </c>
      <c r="D490" s="185">
        <v>104</v>
      </c>
      <c r="E490" s="185">
        <v>105.21</v>
      </c>
      <c r="F490" s="186">
        <v>106.34</v>
      </c>
    </row>
    <row r="491" spans="1:6" ht="25" hidden="1" x14ac:dyDescent="0.35">
      <c r="A491" s="183" t="s">
        <v>616</v>
      </c>
      <c r="B491" s="184">
        <v>8012</v>
      </c>
      <c r="C491" s="185">
        <v>100.48</v>
      </c>
      <c r="D491" s="185">
        <v>100.12</v>
      </c>
      <c r="E491" s="185">
        <v>102.05</v>
      </c>
      <c r="F491" s="186">
        <v>102.24</v>
      </c>
    </row>
    <row r="492" spans="1:6" hidden="1" x14ac:dyDescent="0.35">
      <c r="A492" s="183" t="s">
        <v>617</v>
      </c>
      <c r="B492" s="184">
        <v>8014</v>
      </c>
      <c r="C492" s="185">
        <v>99.94</v>
      </c>
      <c r="D492" s="185">
        <v>100.8</v>
      </c>
      <c r="E492" s="185">
        <v>102.12</v>
      </c>
      <c r="F492" s="186">
        <v>103.1</v>
      </c>
    </row>
    <row r="493" spans="1:6" hidden="1" x14ac:dyDescent="0.35">
      <c r="A493" s="183" t="s">
        <v>618</v>
      </c>
      <c r="B493" s="184">
        <v>8006</v>
      </c>
      <c r="C493" s="185">
        <v>102.68</v>
      </c>
      <c r="D493" s="185">
        <v>101.42</v>
      </c>
      <c r="E493" s="185">
        <v>102.18</v>
      </c>
      <c r="F493" s="186">
        <v>100.39</v>
      </c>
    </row>
    <row r="494" spans="1:6" hidden="1" x14ac:dyDescent="0.35">
      <c r="A494" s="183" t="s">
        <v>619</v>
      </c>
      <c r="B494" s="184">
        <v>8007</v>
      </c>
      <c r="C494" s="185">
        <v>104.55</v>
      </c>
      <c r="D494" s="185">
        <v>102.4</v>
      </c>
      <c r="E494" s="185">
        <v>108.39</v>
      </c>
      <c r="F494" s="186">
        <v>107.12</v>
      </c>
    </row>
    <row r="495" spans="1:6" hidden="1" x14ac:dyDescent="0.35">
      <c r="A495" s="183" t="s">
        <v>620</v>
      </c>
      <c r="B495" s="184">
        <v>8016</v>
      </c>
      <c r="C495" s="185">
        <v>101.45</v>
      </c>
      <c r="D495" s="185">
        <v>103.94</v>
      </c>
      <c r="E495" s="185">
        <v>120.44</v>
      </c>
      <c r="F495" s="186">
        <v>119.97</v>
      </c>
    </row>
    <row r="496" spans="1:6" ht="25" hidden="1" x14ac:dyDescent="0.35">
      <c r="A496" s="183" t="s">
        <v>621</v>
      </c>
      <c r="B496" s="184">
        <v>8017</v>
      </c>
      <c r="C496" s="185">
        <v>99.91</v>
      </c>
      <c r="D496" s="185">
        <v>99.16</v>
      </c>
      <c r="E496" s="185">
        <v>107.31</v>
      </c>
      <c r="F496" s="186">
        <v>107.87</v>
      </c>
    </row>
    <row r="497" spans="1:6" hidden="1" x14ac:dyDescent="0.35">
      <c r="A497" s="180" t="s">
        <v>622</v>
      </c>
      <c r="B497" s="181">
        <v>7900</v>
      </c>
      <c r="C497" s="178">
        <v>100.79</v>
      </c>
      <c r="D497" s="178">
        <v>102.61</v>
      </c>
      <c r="E497" s="178">
        <v>110.63</v>
      </c>
      <c r="F497" s="182">
        <v>110.69</v>
      </c>
    </row>
    <row r="498" spans="1:6" hidden="1" x14ac:dyDescent="0.35">
      <c r="A498" s="180" t="s">
        <v>623</v>
      </c>
      <c r="B498" s="187" t="s">
        <v>624</v>
      </c>
      <c r="C498" s="178">
        <v>100.4</v>
      </c>
      <c r="D498" s="178">
        <v>101.5</v>
      </c>
      <c r="E498" s="178">
        <v>106.89</v>
      </c>
      <c r="F498" s="182">
        <v>107.04</v>
      </c>
    </row>
    <row r="499" spans="1:6" hidden="1" x14ac:dyDescent="0.35">
      <c r="A499" s="183" t="s">
        <v>950</v>
      </c>
      <c r="B499" s="184">
        <v>7921</v>
      </c>
      <c r="C499" s="185">
        <v>102.36</v>
      </c>
      <c r="D499" s="185">
        <v>104.08</v>
      </c>
      <c r="E499" s="185">
        <v>104.88</v>
      </c>
      <c r="F499" s="186">
        <v>107.91</v>
      </c>
    </row>
    <row r="500" spans="1:6" hidden="1" x14ac:dyDescent="0.35">
      <c r="A500" s="183" t="s">
        <v>626</v>
      </c>
      <c r="B500" s="184">
        <v>7951</v>
      </c>
      <c r="C500" s="185">
        <v>99.98</v>
      </c>
      <c r="D500" s="185">
        <v>100.09</v>
      </c>
      <c r="E500" s="185">
        <v>102.46</v>
      </c>
      <c r="F500" s="186">
        <v>102.56</v>
      </c>
    </row>
    <row r="501" spans="1:6" hidden="1" x14ac:dyDescent="0.35">
      <c r="A501" s="183" t="s">
        <v>627</v>
      </c>
      <c r="B501" s="184">
        <v>7922</v>
      </c>
      <c r="C501" s="185">
        <v>101.24</v>
      </c>
      <c r="D501" s="185">
        <v>101.01</v>
      </c>
      <c r="E501" s="185">
        <v>104.9</v>
      </c>
      <c r="F501" s="186">
        <v>106.45</v>
      </c>
    </row>
    <row r="502" spans="1:6" hidden="1" x14ac:dyDescent="0.35">
      <c r="A502" s="183" t="s">
        <v>628</v>
      </c>
      <c r="B502" s="184">
        <v>8057</v>
      </c>
      <c r="C502" s="185">
        <v>98.99</v>
      </c>
      <c r="D502" s="185">
        <v>99.13</v>
      </c>
      <c r="E502" s="185">
        <v>102.06</v>
      </c>
      <c r="F502" s="186">
        <v>104.04</v>
      </c>
    </row>
    <row r="503" spans="1:6" hidden="1" x14ac:dyDescent="0.35">
      <c r="A503" s="183" t="s">
        <v>629</v>
      </c>
      <c r="B503" s="184">
        <v>8058</v>
      </c>
      <c r="C503" s="185">
        <v>99.48</v>
      </c>
      <c r="D503" s="185">
        <v>100.87</v>
      </c>
      <c r="E503" s="185">
        <v>101.71</v>
      </c>
      <c r="F503" s="186">
        <v>101.79</v>
      </c>
    </row>
    <row r="504" spans="1:6" hidden="1" x14ac:dyDescent="0.35">
      <c r="A504" s="183" t="s">
        <v>630</v>
      </c>
      <c r="B504" s="184">
        <v>7986</v>
      </c>
      <c r="C504" s="185">
        <v>100.04</v>
      </c>
      <c r="D504" s="185">
        <v>98.61</v>
      </c>
      <c r="E504" s="185">
        <v>101.34</v>
      </c>
      <c r="F504" s="186">
        <v>102.49</v>
      </c>
    </row>
    <row r="505" spans="1:6" hidden="1" x14ac:dyDescent="0.35">
      <c r="A505" s="183" t="s">
        <v>631</v>
      </c>
      <c r="B505" s="184">
        <v>7929</v>
      </c>
      <c r="C505" s="185">
        <v>100.5</v>
      </c>
      <c r="D505" s="185">
        <v>100.41</v>
      </c>
      <c r="E505" s="185">
        <v>105.49</v>
      </c>
      <c r="F505" s="186">
        <v>106.06</v>
      </c>
    </row>
    <row r="506" spans="1:6" hidden="1" x14ac:dyDescent="0.35">
      <c r="A506" s="183" t="s">
        <v>632</v>
      </c>
      <c r="B506" s="184">
        <v>7962</v>
      </c>
      <c r="C506" s="185">
        <v>100.43</v>
      </c>
      <c r="D506" s="185">
        <v>100.65</v>
      </c>
      <c r="E506" s="185">
        <v>105.21</v>
      </c>
      <c r="F506" s="186">
        <v>104.95</v>
      </c>
    </row>
    <row r="507" spans="1:6" hidden="1" x14ac:dyDescent="0.35">
      <c r="A507" s="183" t="s">
        <v>633</v>
      </c>
      <c r="B507" s="184">
        <v>7954</v>
      </c>
      <c r="C507" s="185">
        <v>100.05</v>
      </c>
      <c r="D507" s="185">
        <v>100.37</v>
      </c>
      <c r="E507" s="185">
        <v>100.73</v>
      </c>
      <c r="F507" s="186">
        <v>99.48</v>
      </c>
    </row>
    <row r="508" spans="1:6" hidden="1" x14ac:dyDescent="0.35">
      <c r="A508" s="183" t="s">
        <v>634</v>
      </c>
      <c r="B508" s="184">
        <v>7916</v>
      </c>
      <c r="C508" s="185">
        <v>100.39</v>
      </c>
      <c r="D508" s="185">
        <v>99.75</v>
      </c>
      <c r="E508" s="185">
        <v>105.39</v>
      </c>
      <c r="F508" s="186">
        <v>106.13</v>
      </c>
    </row>
    <row r="509" spans="1:6" hidden="1" x14ac:dyDescent="0.35">
      <c r="A509" s="183" t="s">
        <v>635</v>
      </c>
      <c r="B509" s="184">
        <v>7933</v>
      </c>
      <c r="C509" s="185">
        <v>100.19</v>
      </c>
      <c r="D509" s="185">
        <v>100.77</v>
      </c>
      <c r="E509" s="185">
        <v>100.42</v>
      </c>
      <c r="F509" s="186">
        <v>100.24</v>
      </c>
    </row>
    <row r="510" spans="1:6" ht="25" hidden="1" x14ac:dyDescent="0.35">
      <c r="A510" s="183" t="s">
        <v>636</v>
      </c>
      <c r="B510" s="184">
        <v>7943</v>
      </c>
      <c r="C510" s="185">
        <v>98.72</v>
      </c>
      <c r="D510" s="185">
        <v>96.93</v>
      </c>
      <c r="E510" s="185">
        <v>99.83</v>
      </c>
      <c r="F510" s="186">
        <v>101.17</v>
      </c>
    </row>
    <row r="511" spans="1:6" hidden="1" x14ac:dyDescent="0.35">
      <c r="A511" s="183" t="s">
        <v>637</v>
      </c>
      <c r="B511" s="184">
        <v>7959</v>
      </c>
      <c r="C511" s="185">
        <v>100.95</v>
      </c>
      <c r="D511" s="185">
        <v>100.5</v>
      </c>
      <c r="E511" s="185"/>
      <c r="F511" s="186"/>
    </row>
    <row r="512" spans="1:6" hidden="1" x14ac:dyDescent="0.35">
      <c r="A512" s="183" t="s">
        <v>638</v>
      </c>
      <c r="B512" s="184">
        <v>8059</v>
      </c>
      <c r="C512" s="185">
        <v>100.21</v>
      </c>
      <c r="D512" s="185">
        <v>104.1</v>
      </c>
      <c r="E512" s="185">
        <v>108.53</v>
      </c>
      <c r="F512" s="186">
        <v>108.74</v>
      </c>
    </row>
    <row r="513" spans="1:6" hidden="1" x14ac:dyDescent="0.35">
      <c r="A513" s="183" t="s">
        <v>639</v>
      </c>
      <c r="B513" s="184">
        <v>7941</v>
      </c>
      <c r="C513" s="185">
        <v>101.98</v>
      </c>
      <c r="D513" s="185">
        <v>105.46</v>
      </c>
      <c r="E513" s="185">
        <v>118.1</v>
      </c>
      <c r="F513" s="186">
        <v>117</v>
      </c>
    </row>
    <row r="514" spans="1:6" hidden="1" x14ac:dyDescent="0.35">
      <c r="A514" s="183" t="s">
        <v>640</v>
      </c>
      <c r="B514" s="184">
        <v>7946</v>
      </c>
      <c r="C514" s="185">
        <v>99.23</v>
      </c>
      <c r="D514" s="185">
        <v>99.06</v>
      </c>
      <c r="E514" s="185">
        <v>109.18</v>
      </c>
      <c r="F514" s="186">
        <v>109.8</v>
      </c>
    </row>
    <row r="515" spans="1:6" hidden="1" x14ac:dyDescent="0.35">
      <c r="A515" s="183" t="s">
        <v>641</v>
      </c>
      <c r="B515" s="184">
        <v>7997</v>
      </c>
      <c r="C515" s="185">
        <v>99.47</v>
      </c>
      <c r="D515" s="185">
        <v>101.18</v>
      </c>
      <c r="E515" s="185">
        <v>113.03</v>
      </c>
      <c r="F515" s="186">
        <v>113.99</v>
      </c>
    </row>
    <row r="516" spans="1:6" hidden="1" x14ac:dyDescent="0.35">
      <c r="A516" s="183" t="s">
        <v>642</v>
      </c>
      <c r="B516" s="184">
        <v>8040</v>
      </c>
      <c r="C516" s="185">
        <v>101.17</v>
      </c>
      <c r="D516" s="185">
        <v>104.86</v>
      </c>
      <c r="E516" s="185">
        <v>108.93</v>
      </c>
      <c r="F516" s="186">
        <v>106.57</v>
      </c>
    </row>
    <row r="517" spans="1:6" hidden="1" x14ac:dyDescent="0.35">
      <c r="A517" s="183" t="s">
        <v>643</v>
      </c>
      <c r="B517" s="184">
        <v>8038</v>
      </c>
      <c r="C517" s="185">
        <v>100.75</v>
      </c>
      <c r="D517" s="185">
        <v>103.58</v>
      </c>
      <c r="E517" s="185">
        <v>106.63</v>
      </c>
      <c r="F517" s="186">
        <v>105.08</v>
      </c>
    </row>
    <row r="518" spans="1:6" hidden="1" x14ac:dyDescent="0.35">
      <c r="A518" s="183" t="s">
        <v>644</v>
      </c>
      <c r="B518" s="184">
        <v>7947</v>
      </c>
      <c r="C518" s="185">
        <v>100.23</v>
      </c>
      <c r="D518" s="185">
        <v>101.47</v>
      </c>
      <c r="E518" s="185">
        <v>106.83</v>
      </c>
      <c r="F518" s="186">
        <v>106.57</v>
      </c>
    </row>
    <row r="519" spans="1:6" hidden="1" x14ac:dyDescent="0.35">
      <c r="A519" s="183" t="s">
        <v>645</v>
      </c>
      <c r="B519" s="184">
        <v>7974</v>
      </c>
      <c r="C519" s="185">
        <v>102.27</v>
      </c>
      <c r="D519" s="185">
        <v>103.53</v>
      </c>
      <c r="E519" s="185">
        <v>107.83</v>
      </c>
      <c r="F519" s="186">
        <v>105.95</v>
      </c>
    </row>
    <row r="520" spans="1:6" hidden="1" x14ac:dyDescent="0.35">
      <c r="A520" s="183" t="s">
        <v>646</v>
      </c>
      <c r="B520" s="184">
        <v>8055</v>
      </c>
      <c r="C520" s="185">
        <v>101.93</v>
      </c>
      <c r="D520" s="185">
        <v>107.39</v>
      </c>
      <c r="E520" s="185">
        <v>126.43</v>
      </c>
      <c r="F520" s="186">
        <v>122.91</v>
      </c>
    </row>
    <row r="521" spans="1:6" hidden="1" x14ac:dyDescent="0.35">
      <c r="A521" s="183" t="s">
        <v>647</v>
      </c>
      <c r="B521" s="184">
        <v>8056</v>
      </c>
      <c r="C521" s="185">
        <v>98.93</v>
      </c>
      <c r="D521" s="185">
        <v>99.67</v>
      </c>
      <c r="E521" s="185">
        <v>106.29</v>
      </c>
      <c r="F521" s="186">
        <v>107.15</v>
      </c>
    </row>
    <row r="522" spans="1:6" hidden="1" x14ac:dyDescent="0.35">
      <c r="A522" s="183" t="s">
        <v>648</v>
      </c>
      <c r="B522" s="184">
        <v>7950</v>
      </c>
      <c r="C522" s="185">
        <v>101.95</v>
      </c>
      <c r="D522" s="185">
        <v>103.69</v>
      </c>
      <c r="E522" s="185">
        <v>112.97</v>
      </c>
      <c r="F522" s="186">
        <v>111.55</v>
      </c>
    </row>
    <row r="523" spans="1:6" ht="25" hidden="1" x14ac:dyDescent="0.35">
      <c r="A523" s="183" t="s">
        <v>649</v>
      </c>
      <c r="B523" s="184">
        <v>8041</v>
      </c>
      <c r="C523" s="185">
        <v>98.47</v>
      </c>
      <c r="D523" s="185">
        <v>104.06</v>
      </c>
      <c r="E523" s="185">
        <v>115.3</v>
      </c>
      <c r="F523" s="186">
        <v>117.56</v>
      </c>
    </row>
    <row r="524" spans="1:6" hidden="1" x14ac:dyDescent="0.35">
      <c r="A524" s="183" t="s">
        <v>650</v>
      </c>
      <c r="B524" s="184">
        <v>8050</v>
      </c>
      <c r="C524" s="185">
        <v>101.39</v>
      </c>
      <c r="D524" s="185">
        <v>102.29</v>
      </c>
      <c r="E524" s="185"/>
      <c r="F524" s="186"/>
    </row>
    <row r="525" spans="1:6" hidden="1" x14ac:dyDescent="0.35">
      <c r="A525" s="183" t="s">
        <v>651</v>
      </c>
      <c r="B525" s="184">
        <v>7938</v>
      </c>
      <c r="C525" s="185">
        <v>99.74</v>
      </c>
      <c r="D525" s="185">
        <v>99.85</v>
      </c>
      <c r="E525" s="185"/>
      <c r="F525" s="186"/>
    </row>
    <row r="526" spans="1:6" hidden="1" x14ac:dyDescent="0.35">
      <c r="A526" s="183" t="s">
        <v>652</v>
      </c>
      <c r="B526" s="184">
        <v>8051</v>
      </c>
      <c r="C526" s="185">
        <v>100.38</v>
      </c>
      <c r="D526" s="185">
        <v>100.78</v>
      </c>
      <c r="E526" s="185"/>
      <c r="F526" s="186"/>
    </row>
    <row r="527" spans="1:6" hidden="1" x14ac:dyDescent="0.35">
      <c r="A527" s="180" t="s">
        <v>653</v>
      </c>
      <c r="B527" s="187" t="s">
        <v>654</v>
      </c>
      <c r="C527" s="178">
        <v>101.2</v>
      </c>
      <c r="D527" s="178">
        <v>103.8</v>
      </c>
      <c r="E527" s="178">
        <v>114.22</v>
      </c>
      <c r="F527" s="182">
        <v>114.11</v>
      </c>
    </row>
    <row r="528" spans="1:6" hidden="1" x14ac:dyDescent="0.35">
      <c r="A528" s="183" t="s">
        <v>655</v>
      </c>
      <c r="B528" s="184">
        <v>7927</v>
      </c>
      <c r="C528" s="185">
        <v>102.04</v>
      </c>
      <c r="D528" s="185">
        <v>107.69</v>
      </c>
      <c r="E528" s="185">
        <v>116.64</v>
      </c>
      <c r="F528" s="186">
        <v>117.44</v>
      </c>
    </row>
    <row r="529" spans="1:6" hidden="1" x14ac:dyDescent="0.35">
      <c r="A529" s="183" t="s">
        <v>656</v>
      </c>
      <c r="B529" s="184">
        <v>7953</v>
      </c>
      <c r="C529" s="185">
        <v>101.27</v>
      </c>
      <c r="D529" s="185">
        <v>104.8</v>
      </c>
      <c r="E529" s="185">
        <v>123.91</v>
      </c>
      <c r="F529" s="186">
        <v>121.91</v>
      </c>
    </row>
    <row r="530" spans="1:6" hidden="1" x14ac:dyDescent="0.35">
      <c r="A530" s="183" t="s">
        <v>657</v>
      </c>
      <c r="B530" s="184">
        <v>8046</v>
      </c>
      <c r="C530" s="185">
        <v>100.84</v>
      </c>
      <c r="D530" s="185">
        <v>103.14</v>
      </c>
      <c r="E530" s="185">
        <v>110.42</v>
      </c>
      <c r="F530" s="186">
        <v>109.28</v>
      </c>
    </row>
    <row r="531" spans="1:6" hidden="1" x14ac:dyDescent="0.35">
      <c r="A531" s="183" t="s">
        <v>658</v>
      </c>
      <c r="B531" s="184">
        <v>8047</v>
      </c>
      <c r="C531" s="185">
        <v>100.02</v>
      </c>
      <c r="D531" s="185">
        <v>102.12</v>
      </c>
      <c r="E531" s="185">
        <v>108.82</v>
      </c>
      <c r="F531" s="186">
        <v>109.03</v>
      </c>
    </row>
    <row r="532" spans="1:6" hidden="1" x14ac:dyDescent="0.35">
      <c r="A532" s="183" t="s">
        <v>659</v>
      </c>
      <c r="B532" s="184">
        <v>8042</v>
      </c>
      <c r="C532" s="185">
        <v>100.86</v>
      </c>
      <c r="D532" s="185">
        <v>102.4</v>
      </c>
      <c r="E532" s="185">
        <v>106.74</v>
      </c>
      <c r="F532" s="186">
        <v>105.33</v>
      </c>
    </row>
    <row r="533" spans="1:6" hidden="1" x14ac:dyDescent="0.35">
      <c r="A533" s="183" t="s">
        <v>660</v>
      </c>
      <c r="B533" s="184">
        <v>8054</v>
      </c>
      <c r="C533" s="185">
        <v>102.57</v>
      </c>
      <c r="D533" s="185">
        <v>104.94</v>
      </c>
      <c r="E533" s="185"/>
      <c r="F533" s="186"/>
    </row>
    <row r="534" spans="1:6" hidden="1" x14ac:dyDescent="0.35">
      <c r="A534" s="183" t="s">
        <v>661</v>
      </c>
      <c r="B534" s="184">
        <v>7990</v>
      </c>
      <c r="C534" s="185">
        <v>101.53</v>
      </c>
      <c r="D534" s="185">
        <v>100.85</v>
      </c>
      <c r="E534" s="185">
        <v>107.14</v>
      </c>
      <c r="F534" s="186">
        <v>107.25</v>
      </c>
    </row>
    <row r="535" spans="1:6" hidden="1" x14ac:dyDescent="0.35">
      <c r="A535" s="183" t="s">
        <v>662</v>
      </c>
      <c r="B535" s="184">
        <v>8060</v>
      </c>
      <c r="C535" s="185">
        <v>101.04</v>
      </c>
      <c r="D535" s="185">
        <v>101.08</v>
      </c>
      <c r="E535" s="185">
        <v>116.85</v>
      </c>
      <c r="F535" s="186">
        <v>116.35</v>
      </c>
    </row>
    <row r="536" spans="1:6" hidden="1" x14ac:dyDescent="0.35">
      <c r="A536" s="183" t="s">
        <v>663</v>
      </c>
      <c r="B536" s="184">
        <v>7967</v>
      </c>
      <c r="C536" s="185">
        <v>101.52</v>
      </c>
      <c r="D536" s="185">
        <v>104.57</v>
      </c>
      <c r="E536" s="185">
        <v>112.54</v>
      </c>
      <c r="F536" s="186">
        <v>112.68</v>
      </c>
    </row>
    <row r="537" spans="1:6" hidden="1" x14ac:dyDescent="0.35">
      <c r="A537" s="183" t="s">
        <v>664</v>
      </c>
      <c r="B537" s="184">
        <v>8033</v>
      </c>
      <c r="C537" s="185">
        <v>101.56</v>
      </c>
      <c r="D537" s="185">
        <v>104.16</v>
      </c>
      <c r="E537" s="185">
        <v>114.23</v>
      </c>
      <c r="F537" s="186">
        <v>116.4</v>
      </c>
    </row>
    <row r="538" spans="1:6" hidden="1" x14ac:dyDescent="0.35">
      <c r="A538" s="183" t="s">
        <v>665</v>
      </c>
      <c r="B538" s="184">
        <v>7924</v>
      </c>
      <c r="C538" s="185">
        <v>102.35</v>
      </c>
      <c r="D538" s="185">
        <v>103.47</v>
      </c>
      <c r="E538" s="185">
        <v>111.13</v>
      </c>
      <c r="F538" s="186">
        <v>112.83</v>
      </c>
    </row>
    <row r="539" spans="1:6" hidden="1" x14ac:dyDescent="0.35">
      <c r="A539" s="183" t="s">
        <v>666</v>
      </c>
      <c r="B539" s="184">
        <v>8023</v>
      </c>
      <c r="C539" s="185">
        <v>98.45</v>
      </c>
      <c r="D539" s="185">
        <v>105.47</v>
      </c>
      <c r="E539" s="185">
        <v>108.7</v>
      </c>
      <c r="F539" s="186">
        <v>110.07</v>
      </c>
    </row>
    <row r="540" spans="1:6" hidden="1" x14ac:dyDescent="0.35">
      <c r="A540" s="183" t="s">
        <v>667</v>
      </c>
      <c r="B540" s="184">
        <v>7994</v>
      </c>
      <c r="C540" s="185">
        <v>107.47</v>
      </c>
      <c r="D540" s="185">
        <v>110.17</v>
      </c>
      <c r="E540" s="185">
        <v>125.53</v>
      </c>
      <c r="F540" s="186">
        <v>121.97</v>
      </c>
    </row>
    <row r="541" spans="1:6" hidden="1" x14ac:dyDescent="0.35">
      <c r="A541" s="183" t="s">
        <v>668</v>
      </c>
      <c r="B541" s="184">
        <v>7980</v>
      </c>
      <c r="C541" s="185">
        <v>100.53</v>
      </c>
      <c r="D541" s="185">
        <v>102</v>
      </c>
      <c r="E541" s="185">
        <v>120.42</v>
      </c>
      <c r="F541" s="186">
        <v>120.44</v>
      </c>
    </row>
    <row r="542" spans="1:6" hidden="1" x14ac:dyDescent="0.35">
      <c r="A542" s="183" t="s">
        <v>669</v>
      </c>
      <c r="B542" s="184">
        <v>7926</v>
      </c>
      <c r="C542" s="185">
        <v>98.84</v>
      </c>
      <c r="D542" s="185">
        <v>98.84</v>
      </c>
      <c r="E542" s="185">
        <v>107.65</v>
      </c>
      <c r="F542" s="186">
        <v>108.87</v>
      </c>
    </row>
    <row r="543" spans="1:6" hidden="1" x14ac:dyDescent="0.35">
      <c r="A543" s="183" t="s">
        <v>670</v>
      </c>
      <c r="B543" s="184">
        <v>8052</v>
      </c>
      <c r="C543" s="185">
        <v>100.92</v>
      </c>
      <c r="D543" s="185">
        <v>101.43</v>
      </c>
      <c r="E543" s="185"/>
      <c r="F543" s="186"/>
    </row>
    <row r="544" spans="1:6" hidden="1" x14ac:dyDescent="0.35">
      <c r="A544" s="183" t="s">
        <v>671</v>
      </c>
      <c r="B544" s="184">
        <v>7976</v>
      </c>
      <c r="C544" s="185">
        <v>98.49</v>
      </c>
      <c r="D544" s="185">
        <v>108.1</v>
      </c>
      <c r="E544" s="185">
        <v>123.41</v>
      </c>
      <c r="F544" s="186">
        <v>123.18</v>
      </c>
    </row>
    <row r="545" spans="1:6" hidden="1" x14ac:dyDescent="0.35">
      <c r="A545" s="183" t="s">
        <v>672</v>
      </c>
      <c r="B545" s="184">
        <v>7992</v>
      </c>
      <c r="C545" s="185">
        <v>100.77</v>
      </c>
      <c r="D545" s="185">
        <v>103.32</v>
      </c>
      <c r="E545" s="185">
        <v>108.3</v>
      </c>
      <c r="F545" s="186">
        <v>108.95</v>
      </c>
    </row>
    <row r="546" spans="1:6" hidden="1" x14ac:dyDescent="0.35">
      <c r="A546" s="183" t="s">
        <v>673</v>
      </c>
      <c r="B546" s="184">
        <v>8031</v>
      </c>
      <c r="C546" s="185">
        <v>100.03</v>
      </c>
      <c r="D546" s="185">
        <v>102.08</v>
      </c>
      <c r="E546" s="185">
        <v>111.52</v>
      </c>
      <c r="F546" s="186">
        <v>115.94</v>
      </c>
    </row>
    <row r="547" spans="1:6" ht="25" hidden="1" x14ac:dyDescent="0.35">
      <c r="A547" s="183" t="s">
        <v>674</v>
      </c>
      <c r="B547" s="184">
        <v>8061</v>
      </c>
      <c r="C547" s="185">
        <v>101.54</v>
      </c>
      <c r="D547" s="185">
        <v>105.77</v>
      </c>
      <c r="E547" s="185">
        <v>115.95</v>
      </c>
      <c r="F547" s="186">
        <v>117.55</v>
      </c>
    </row>
    <row r="548" spans="1:6" hidden="1" x14ac:dyDescent="0.35">
      <c r="A548" s="183" t="s">
        <v>675</v>
      </c>
      <c r="B548" s="184">
        <v>7917</v>
      </c>
      <c r="C548" s="185">
        <v>104.38</v>
      </c>
      <c r="D548" s="185">
        <v>100.73</v>
      </c>
      <c r="E548" s="185">
        <v>110.02</v>
      </c>
      <c r="F548" s="186">
        <v>112.29</v>
      </c>
    </row>
    <row r="549" spans="1:6" hidden="1" x14ac:dyDescent="0.35">
      <c r="A549" s="183" t="s">
        <v>676</v>
      </c>
      <c r="B549" s="184">
        <v>8053</v>
      </c>
      <c r="C549" s="185">
        <v>98.46</v>
      </c>
      <c r="D549" s="185">
        <v>100.43</v>
      </c>
      <c r="E549" s="185"/>
      <c r="F549" s="186"/>
    </row>
    <row r="550" spans="1:6" hidden="1" x14ac:dyDescent="0.35">
      <c r="A550" s="183" t="s">
        <v>677</v>
      </c>
      <c r="B550" s="184">
        <v>8018</v>
      </c>
      <c r="C550" s="185">
        <v>99.54</v>
      </c>
      <c r="D550" s="185">
        <v>99.74</v>
      </c>
      <c r="E550" s="185">
        <v>109.97</v>
      </c>
      <c r="F550" s="186">
        <v>110.19</v>
      </c>
    </row>
    <row r="551" spans="1:6" hidden="1" x14ac:dyDescent="0.35">
      <c r="A551" s="183" t="s">
        <v>678</v>
      </c>
      <c r="B551" s="184">
        <v>8027</v>
      </c>
      <c r="C551" s="185">
        <v>101.87</v>
      </c>
      <c r="D551" s="185">
        <v>110.45</v>
      </c>
      <c r="E551" s="185">
        <v>116.1</v>
      </c>
      <c r="F551" s="186">
        <v>113.52</v>
      </c>
    </row>
    <row r="552" spans="1:6" hidden="1" x14ac:dyDescent="0.35">
      <c r="A552" s="183" t="s">
        <v>679</v>
      </c>
      <c r="B552" s="184">
        <v>8039</v>
      </c>
      <c r="C552" s="185">
        <v>102.76</v>
      </c>
      <c r="D552" s="185">
        <v>104.45</v>
      </c>
      <c r="E552" s="185">
        <v>115.25</v>
      </c>
      <c r="F552" s="186">
        <v>114.78</v>
      </c>
    </row>
    <row r="553" spans="1:6" hidden="1" x14ac:dyDescent="0.35">
      <c r="A553" s="180" t="s">
        <v>680</v>
      </c>
      <c r="B553" s="181">
        <v>8100</v>
      </c>
      <c r="C553" s="178">
        <v>99.81</v>
      </c>
      <c r="D553" s="178">
        <v>100.2</v>
      </c>
      <c r="E553" s="178">
        <v>110.53</v>
      </c>
      <c r="F553" s="182">
        <v>111.34</v>
      </c>
    </row>
    <row r="554" spans="1:6" hidden="1" x14ac:dyDescent="0.35">
      <c r="A554" s="183" t="s">
        <v>681</v>
      </c>
      <c r="B554" s="184">
        <v>8101</v>
      </c>
      <c r="C554" s="185">
        <v>98.31</v>
      </c>
      <c r="D554" s="185">
        <v>97.9</v>
      </c>
      <c r="E554" s="185">
        <v>107.84</v>
      </c>
      <c r="F554" s="186">
        <v>110.05</v>
      </c>
    </row>
    <row r="555" spans="1:6" hidden="1" x14ac:dyDescent="0.35">
      <c r="A555" s="183" t="s">
        <v>682</v>
      </c>
      <c r="B555" s="184">
        <v>8103</v>
      </c>
      <c r="C555" s="185">
        <v>100.33</v>
      </c>
      <c r="D555" s="185">
        <v>100.99</v>
      </c>
      <c r="E555" s="185">
        <v>111.44</v>
      </c>
      <c r="F555" s="186">
        <v>111.78</v>
      </c>
    </row>
    <row r="556" spans="1:6" hidden="1" x14ac:dyDescent="0.35">
      <c r="A556" s="180" t="s">
        <v>683</v>
      </c>
      <c r="B556" s="181">
        <v>8200</v>
      </c>
      <c r="C556" s="178">
        <v>100.08</v>
      </c>
      <c r="D556" s="178">
        <v>101.41</v>
      </c>
      <c r="E556" s="178">
        <v>116.54</v>
      </c>
      <c r="F556" s="182">
        <v>116.89</v>
      </c>
    </row>
    <row r="557" spans="1:6" hidden="1" x14ac:dyDescent="0.35">
      <c r="A557" s="183" t="s">
        <v>684</v>
      </c>
      <c r="B557" s="184">
        <v>8201</v>
      </c>
      <c r="C557" s="185">
        <v>100.13</v>
      </c>
      <c r="D557" s="185">
        <v>101.98</v>
      </c>
      <c r="E557" s="185">
        <v>113.99</v>
      </c>
      <c r="F557" s="186">
        <v>114.13</v>
      </c>
    </row>
    <row r="558" spans="1:6" hidden="1" x14ac:dyDescent="0.35">
      <c r="A558" s="183" t="s">
        <v>685</v>
      </c>
      <c r="B558" s="184">
        <v>8203</v>
      </c>
      <c r="C558" s="185">
        <v>100</v>
      </c>
      <c r="D558" s="185">
        <v>100.43</v>
      </c>
      <c r="E558" s="185">
        <v>122.02</v>
      </c>
      <c r="F558" s="186">
        <v>122.83</v>
      </c>
    </row>
    <row r="559" spans="1:6" hidden="1" x14ac:dyDescent="0.35">
      <c r="A559" s="180" t="s">
        <v>686</v>
      </c>
      <c r="B559" s="181">
        <v>8300</v>
      </c>
      <c r="C559" s="178">
        <v>100.89</v>
      </c>
      <c r="D559" s="178">
        <v>104.83</v>
      </c>
      <c r="E559" s="178">
        <v>96.9</v>
      </c>
      <c r="F559" s="182">
        <v>100.18</v>
      </c>
    </row>
    <row r="560" spans="1:6" hidden="1" x14ac:dyDescent="0.35">
      <c r="A560" s="183" t="s">
        <v>687</v>
      </c>
      <c r="B560" s="184">
        <v>8301</v>
      </c>
      <c r="C560" s="185">
        <v>100.74</v>
      </c>
      <c r="D560" s="185">
        <v>105.07</v>
      </c>
      <c r="E560" s="185">
        <v>95.82</v>
      </c>
      <c r="F560" s="186">
        <v>99.51</v>
      </c>
    </row>
    <row r="561" spans="1:6" hidden="1" x14ac:dyDescent="0.35">
      <c r="A561" s="183" t="s">
        <v>688</v>
      </c>
      <c r="B561" s="184">
        <v>8302</v>
      </c>
      <c r="C561" s="185">
        <v>103.55</v>
      </c>
      <c r="D561" s="185">
        <v>104.31</v>
      </c>
      <c r="E561" s="185">
        <v>113.67</v>
      </c>
      <c r="F561" s="186">
        <v>111.24</v>
      </c>
    </row>
    <row r="562" spans="1:6" hidden="1" x14ac:dyDescent="0.35">
      <c r="A562" s="183" t="s">
        <v>689</v>
      </c>
      <c r="B562" s="184">
        <v>8303</v>
      </c>
      <c r="C562" s="185">
        <v>100.17</v>
      </c>
      <c r="D562" s="185">
        <v>101.53</v>
      </c>
      <c r="E562" s="185">
        <v>104.03</v>
      </c>
      <c r="F562" s="186">
        <v>103.26</v>
      </c>
    </row>
    <row r="563" spans="1:6" hidden="1" x14ac:dyDescent="0.35">
      <c r="A563" s="180" t="s">
        <v>690</v>
      </c>
      <c r="B563" s="181">
        <v>8310</v>
      </c>
      <c r="C563" s="178">
        <v>101.67</v>
      </c>
      <c r="D563" s="178">
        <v>105.5</v>
      </c>
      <c r="E563" s="178">
        <v>105.68</v>
      </c>
      <c r="F563" s="182">
        <v>103.81</v>
      </c>
    </row>
    <row r="564" spans="1:6" hidden="1" x14ac:dyDescent="0.35">
      <c r="A564" s="183" t="s">
        <v>691</v>
      </c>
      <c r="B564" s="184">
        <v>8311</v>
      </c>
      <c r="C564" s="185">
        <v>101.67</v>
      </c>
      <c r="D564" s="185">
        <v>105.5</v>
      </c>
      <c r="E564" s="185">
        <v>105.68</v>
      </c>
      <c r="F564" s="186">
        <v>103.81</v>
      </c>
    </row>
    <row r="565" spans="1:6" hidden="1" x14ac:dyDescent="0.35">
      <c r="A565" s="180" t="s">
        <v>692</v>
      </c>
      <c r="B565" s="181">
        <v>9100</v>
      </c>
      <c r="C565" s="178">
        <v>100.88</v>
      </c>
      <c r="D565" s="178">
        <v>102.23</v>
      </c>
      <c r="E565" s="178">
        <v>108.01</v>
      </c>
      <c r="F565" s="182">
        <v>108.6</v>
      </c>
    </row>
    <row r="566" spans="1:6" hidden="1" x14ac:dyDescent="0.35">
      <c r="A566" s="180" t="s">
        <v>693</v>
      </c>
      <c r="B566" s="181">
        <v>81</v>
      </c>
      <c r="C566" s="178">
        <v>100.22</v>
      </c>
      <c r="D566" s="178">
        <v>101.19</v>
      </c>
      <c r="E566" s="178">
        <v>110.85</v>
      </c>
      <c r="F566" s="182">
        <v>111.6</v>
      </c>
    </row>
    <row r="567" spans="1:6" hidden="1" x14ac:dyDescent="0.35">
      <c r="A567" s="183" t="s">
        <v>694</v>
      </c>
      <c r="B567" s="184">
        <v>9101</v>
      </c>
      <c r="C567" s="185">
        <v>100</v>
      </c>
      <c r="D567" s="185">
        <v>101.43</v>
      </c>
      <c r="E567" s="185">
        <v>111.79</v>
      </c>
      <c r="F567" s="186">
        <v>112.43</v>
      </c>
    </row>
    <row r="568" spans="1:6" hidden="1" x14ac:dyDescent="0.35">
      <c r="A568" s="180" t="s">
        <v>695</v>
      </c>
      <c r="B568" s="181">
        <v>9110</v>
      </c>
      <c r="C568" s="178">
        <v>100.32</v>
      </c>
      <c r="D568" s="178">
        <v>101.09</v>
      </c>
      <c r="E568" s="178">
        <v>110.48</v>
      </c>
      <c r="F568" s="182">
        <v>111.28</v>
      </c>
    </row>
    <row r="569" spans="1:6" hidden="1" x14ac:dyDescent="0.35">
      <c r="A569" s="183" t="s">
        <v>696</v>
      </c>
      <c r="B569" s="184">
        <v>9102</v>
      </c>
      <c r="C569" s="185">
        <v>100.32</v>
      </c>
      <c r="D569" s="185">
        <v>101.09</v>
      </c>
      <c r="E569" s="185">
        <v>110.48</v>
      </c>
      <c r="F569" s="186">
        <v>111.28</v>
      </c>
    </row>
    <row r="570" spans="1:6" ht="39" hidden="1" x14ac:dyDescent="0.35">
      <c r="A570" s="180" t="s">
        <v>697</v>
      </c>
      <c r="B570" s="181">
        <v>82</v>
      </c>
      <c r="C570" s="178">
        <v>100</v>
      </c>
      <c r="D570" s="178">
        <v>101.62</v>
      </c>
      <c r="E570" s="178">
        <v>105.82</v>
      </c>
      <c r="F570" s="182">
        <v>106.19</v>
      </c>
    </row>
    <row r="571" spans="1:6" hidden="1" x14ac:dyDescent="0.35">
      <c r="A571" s="183" t="s">
        <v>698</v>
      </c>
      <c r="B571" s="184">
        <v>9120</v>
      </c>
      <c r="C571" s="185">
        <v>100</v>
      </c>
      <c r="D571" s="185">
        <v>100.63</v>
      </c>
      <c r="E571" s="185">
        <v>102.21</v>
      </c>
      <c r="F571" s="186">
        <v>102.51</v>
      </c>
    </row>
    <row r="572" spans="1:6" hidden="1" x14ac:dyDescent="0.35">
      <c r="A572" s="183" t="s">
        <v>699</v>
      </c>
      <c r="B572" s="184">
        <v>9107</v>
      </c>
      <c r="C572" s="185">
        <v>100</v>
      </c>
      <c r="D572" s="185">
        <v>103.19</v>
      </c>
      <c r="E572" s="185">
        <v>112.32</v>
      </c>
      <c r="F572" s="186">
        <v>112.86</v>
      </c>
    </row>
    <row r="573" spans="1:6" ht="26" hidden="1" x14ac:dyDescent="0.35">
      <c r="A573" s="180" t="s">
        <v>700</v>
      </c>
      <c r="B573" s="181">
        <v>83</v>
      </c>
      <c r="C573" s="178">
        <v>101.27</v>
      </c>
      <c r="D573" s="178">
        <v>102.57</v>
      </c>
      <c r="E573" s="178">
        <v>106.89</v>
      </c>
      <c r="F573" s="182">
        <v>107.83</v>
      </c>
    </row>
    <row r="574" spans="1:6" ht="25" hidden="1" x14ac:dyDescent="0.35">
      <c r="A574" s="183" t="s">
        <v>701</v>
      </c>
      <c r="B574" s="184">
        <v>9136</v>
      </c>
      <c r="C574" s="185">
        <v>101.95</v>
      </c>
      <c r="D574" s="185">
        <v>103.54</v>
      </c>
      <c r="E574" s="185">
        <v>103.72</v>
      </c>
      <c r="F574" s="186">
        <v>102.26</v>
      </c>
    </row>
    <row r="575" spans="1:6" hidden="1" x14ac:dyDescent="0.35">
      <c r="A575" s="183" t="s">
        <v>702</v>
      </c>
      <c r="B575" s="184">
        <v>9137</v>
      </c>
      <c r="C575" s="185">
        <v>100.36</v>
      </c>
      <c r="D575" s="185">
        <v>102.27</v>
      </c>
      <c r="E575" s="185">
        <v>105.63</v>
      </c>
      <c r="F575" s="186">
        <v>107.28</v>
      </c>
    </row>
    <row r="576" spans="1:6" hidden="1" x14ac:dyDescent="0.35">
      <c r="A576" s="183" t="s">
        <v>703</v>
      </c>
      <c r="B576" s="184">
        <v>9143</v>
      </c>
      <c r="C576" s="185">
        <v>101.49</v>
      </c>
      <c r="D576" s="185">
        <v>102.03</v>
      </c>
      <c r="E576" s="185">
        <v>111</v>
      </c>
      <c r="F576" s="186">
        <v>113.6</v>
      </c>
    </row>
    <row r="577" spans="1:6" hidden="1" x14ac:dyDescent="0.35">
      <c r="A577" s="180" t="s">
        <v>704</v>
      </c>
      <c r="B577" s="181">
        <v>84</v>
      </c>
      <c r="C577" s="178">
        <v>101.44</v>
      </c>
      <c r="D577" s="178">
        <v>103.68</v>
      </c>
      <c r="E577" s="178">
        <v>111.46</v>
      </c>
      <c r="F577" s="182">
        <v>115.55</v>
      </c>
    </row>
    <row r="578" spans="1:6" hidden="1" x14ac:dyDescent="0.35">
      <c r="A578" s="183" t="s">
        <v>705</v>
      </c>
      <c r="B578" s="184">
        <v>9125</v>
      </c>
      <c r="C578" s="185">
        <v>100.68</v>
      </c>
      <c r="D578" s="185">
        <v>103.91</v>
      </c>
      <c r="E578" s="185">
        <v>117.74</v>
      </c>
      <c r="F578" s="186">
        <v>122.96</v>
      </c>
    </row>
    <row r="579" spans="1:6" hidden="1" x14ac:dyDescent="0.35">
      <c r="A579" s="183" t="s">
        <v>706</v>
      </c>
      <c r="B579" s="184">
        <v>9135</v>
      </c>
      <c r="C579" s="185">
        <v>101.51</v>
      </c>
      <c r="D579" s="185">
        <v>103.66</v>
      </c>
      <c r="E579" s="185">
        <v>110.95</v>
      </c>
      <c r="F579" s="186">
        <v>114.94</v>
      </c>
    </row>
    <row r="580" spans="1:6" hidden="1" x14ac:dyDescent="0.35">
      <c r="A580" s="180" t="s">
        <v>707</v>
      </c>
      <c r="B580" s="181">
        <v>85</v>
      </c>
      <c r="C580" s="178">
        <v>100.41</v>
      </c>
      <c r="D580" s="178">
        <v>102.06</v>
      </c>
      <c r="E580" s="178">
        <v>109.03</v>
      </c>
      <c r="F580" s="182">
        <v>109.61</v>
      </c>
    </row>
    <row r="581" spans="1:6" hidden="1" x14ac:dyDescent="0.35">
      <c r="A581" s="183" t="s">
        <v>708</v>
      </c>
      <c r="B581" s="184">
        <v>9128</v>
      </c>
      <c r="C581" s="185">
        <v>100.5</v>
      </c>
      <c r="D581" s="185">
        <v>102.65</v>
      </c>
      <c r="E581" s="185">
        <v>114.7</v>
      </c>
      <c r="F581" s="186">
        <v>116.09</v>
      </c>
    </row>
    <row r="582" spans="1:6" ht="25" hidden="1" x14ac:dyDescent="0.35">
      <c r="A582" s="183" t="s">
        <v>709</v>
      </c>
      <c r="B582" s="184">
        <v>9138</v>
      </c>
      <c r="C582" s="185">
        <v>100</v>
      </c>
      <c r="D582" s="185">
        <v>102.73</v>
      </c>
      <c r="E582" s="185">
        <v>109.16</v>
      </c>
      <c r="F582" s="186">
        <v>110.45</v>
      </c>
    </row>
    <row r="583" spans="1:6" hidden="1" x14ac:dyDescent="0.35">
      <c r="A583" s="183" t="s">
        <v>710</v>
      </c>
      <c r="B583" s="184">
        <v>9142</v>
      </c>
      <c r="C583" s="185">
        <v>100.31</v>
      </c>
      <c r="D583" s="185">
        <v>100.96</v>
      </c>
      <c r="E583" s="185">
        <v>104.99</v>
      </c>
      <c r="F583" s="186">
        <v>104.89</v>
      </c>
    </row>
    <row r="584" spans="1:6" hidden="1" x14ac:dyDescent="0.35">
      <c r="A584" s="183" t="s">
        <v>711</v>
      </c>
      <c r="B584" s="184">
        <v>9145</v>
      </c>
      <c r="C584" s="185">
        <v>101.67</v>
      </c>
      <c r="D584" s="185">
        <v>102.03</v>
      </c>
      <c r="E584" s="185">
        <v>106.2</v>
      </c>
      <c r="F584" s="186">
        <v>105.03</v>
      </c>
    </row>
    <row r="585" spans="1:6" hidden="1" x14ac:dyDescent="0.35">
      <c r="A585" s="180" t="s">
        <v>712</v>
      </c>
      <c r="B585" s="181">
        <v>86</v>
      </c>
      <c r="C585" s="178">
        <v>100.7</v>
      </c>
      <c r="D585" s="178">
        <v>103.97</v>
      </c>
      <c r="E585" s="178">
        <v>107.77</v>
      </c>
      <c r="F585" s="182">
        <v>107.61</v>
      </c>
    </row>
    <row r="586" spans="1:6" hidden="1" x14ac:dyDescent="0.35">
      <c r="A586" s="183" t="s">
        <v>713</v>
      </c>
      <c r="B586" s="184">
        <v>9129</v>
      </c>
      <c r="C586" s="185">
        <v>100.71</v>
      </c>
      <c r="D586" s="185">
        <v>106.44</v>
      </c>
      <c r="E586" s="185">
        <v>109.39</v>
      </c>
      <c r="F586" s="186">
        <v>109.99</v>
      </c>
    </row>
    <row r="587" spans="1:6" hidden="1" x14ac:dyDescent="0.35">
      <c r="A587" s="183" t="s">
        <v>714</v>
      </c>
      <c r="B587" s="184">
        <v>9134</v>
      </c>
      <c r="C587" s="185">
        <v>100.69</v>
      </c>
      <c r="D587" s="185">
        <v>102.34</v>
      </c>
      <c r="E587" s="185">
        <v>106.78</v>
      </c>
      <c r="F587" s="186">
        <v>106.02</v>
      </c>
    </row>
    <row r="588" spans="1:6" hidden="1" x14ac:dyDescent="0.35">
      <c r="A588" s="180" t="s">
        <v>715</v>
      </c>
      <c r="B588" s="181">
        <v>87</v>
      </c>
      <c r="C588" s="178">
        <v>101.21</v>
      </c>
      <c r="D588" s="178">
        <v>103.26</v>
      </c>
      <c r="E588" s="178">
        <v>115.43</v>
      </c>
      <c r="F588" s="182">
        <v>115.33</v>
      </c>
    </row>
    <row r="589" spans="1:6" hidden="1" x14ac:dyDescent="0.35">
      <c r="A589" s="183" t="s">
        <v>716</v>
      </c>
      <c r="B589" s="184">
        <v>9115</v>
      </c>
      <c r="C589" s="185">
        <v>101.21</v>
      </c>
      <c r="D589" s="185">
        <v>103.26</v>
      </c>
      <c r="E589" s="185">
        <v>115.43</v>
      </c>
      <c r="F589" s="186">
        <v>115.33</v>
      </c>
    </row>
    <row r="590" spans="1:6" hidden="1" x14ac:dyDescent="0.35">
      <c r="A590" s="180" t="s">
        <v>717</v>
      </c>
      <c r="B590" s="181">
        <v>88</v>
      </c>
      <c r="C590" s="178">
        <v>100.81</v>
      </c>
      <c r="D590" s="178">
        <v>101.89</v>
      </c>
      <c r="E590" s="178">
        <v>107.36</v>
      </c>
      <c r="F590" s="182">
        <v>107.82</v>
      </c>
    </row>
    <row r="591" spans="1:6" hidden="1" x14ac:dyDescent="0.35">
      <c r="A591" s="183" t="s">
        <v>718</v>
      </c>
      <c r="B591" s="184">
        <v>9116</v>
      </c>
      <c r="C591" s="185">
        <v>100.33</v>
      </c>
      <c r="D591" s="185">
        <v>102.12</v>
      </c>
      <c r="E591" s="185">
        <v>110.48</v>
      </c>
      <c r="F591" s="186">
        <v>111.56</v>
      </c>
    </row>
    <row r="592" spans="1:6" hidden="1" x14ac:dyDescent="0.35">
      <c r="A592" s="183" t="s">
        <v>719</v>
      </c>
      <c r="B592" s="184">
        <v>9118</v>
      </c>
      <c r="C592" s="185">
        <v>100.39</v>
      </c>
      <c r="D592" s="185">
        <v>101.16</v>
      </c>
      <c r="E592" s="185">
        <v>107.87</v>
      </c>
      <c r="F592" s="186">
        <v>109.55</v>
      </c>
    </row>
    <row r="593" spans="1:6" hidden="1" x14ac:dyDescent="0.35">
      <c r="A593" s="183" t="s">
        <v>720</v>
      </c>
      <c r="B593" s="184">
        <v>9144</v>
      </c>
      <c r="C593" s="185">
        <v>101.64</v>
      </c>
      <c r="D593" s="185">
        <v>101.9</v>
      </c>
      <c r="E593" s="185">
        <v>104.68</v>
      </c>
      <c r="F593" s="186">
        <v>104.21</v>
      </c>
    </row>
    <row r="594" spans="1:6" hidden="1" x14ac:dyDescent="0.35">
      <c r="A594" s="180" t="s">
        <v>721</v>
      </c>
      <c r="B594" s="181">
        <v>89</v>
      </c>
      <c r="C594" s="178">
        <v>100.12</v>
      </c>
      <c r="D594" s="178">
        <v>100.82</v>
      </c>
      <c r="E594" s="178">
        <v>106.03</v>
      </c>
      <c r="F594" s="182">
        <v>106.57</v>
      </c>
    </row>
    <row r="595" spans="1:6" hidden="1" x14ac:dyDescent="0.35">
      <c r="A595" s="183" t="s">
        <v>722</v>
      </c>
      <c r="B595" s="184">
        <v>9122</v>
      </c>
      <c r="C595" s="185">
        <v>100</v>
      </c>
      <c r="D595" s="185">
        <v>100.42</v>
      </c>
      <c r="E595" s="185">
        <v>109</v>
      </c>
      <c r="F595" s="186">
        <v>109.32</v>
      </c>
    </row>
    <row r="596" spans="1:6" hidden="1" x14ac:dyDescent="0.35">
      <c r="A596" s="183" t="s">
        <v>723</v>
      </c>
      <c r="B596" s="184">
        <v>9152</v>
      </c>
      <c r="C596" s="185">
        <v>100</v>
      </c>
      <c r="D596" s="185">
        <v>101.04</v>
      </c>
      <c r="E596" s="185">
        <v>103.13</v>
      </c>
      <c r="F596" s="186">
        <v>104.05</v>
      </c>
    </row>
    <row r="597" spans="1:6" hidden="1" x14ac:dyDescent="0.35">
      <c r="A597" s="183" t="s">
        <v>724</v>
      </c>
      <c r="B597" s="184">
        <v>9146</v>
      </c>
      <c r="C597" s="185">
        <v>105.07</v>
      </c>
      <c r="D597" s="185">
        <v>105.07</v>
      </c>
      <c r="E597" s="185">
        <v>105.07</v>
      </c>
      <c r="F597" s="186">
        <v>102.06</v>
      </c>
    </row>
    <row r="598" spans="1:6" hidden="1" x14ac:dyDescent="0.35">
      <c r="A598" s="180" t="s">
        <v>725</v>
      </c>
      <c r="B598" s="181">
        <v>9190</v>
      </c>
      <c r="C598" s="178">
        <v>101.2</v>
      </c>
      <c r="D598" s="178">
        <v>105.05</v>
      </c>
      <c r="E598" s="178">
        <v>114.28</v>
      </c>
      <c r="F598" s="182">
        <v>113.59</v>
      </c>
    </row>
    <row r="599" spans="1:6" hidden="1" x14ac:dyDescent="0.35">
      <c r="A599" s="183" t="s">
        <v>726</v>
      </c>
      <c r="B599" s="184">
        <v>9191</v>
      </c>
      <c r="C599" s="185">
        <v>100</v>
      </c>
      <c r="D599" s="185">
        <v>103.87</v>
      </c>
      <c r="E599" s="185">
        <v>114.21</v>
      </c>
      <c r="F599" s="186">
        <v>114.6</v>
      </c>
    </row>
    <row r="600" spans="1:6" ht="25" hidden="1" x14ac:dyDescent="0.35">
      <c r="A600" s="183" t="s">
        <v>727</v>
      </c>
      <c r="B600" s="184">
        <v>9911</v>
      </c>
      <c r="C600" s="185">
        <v>103.88</v>
      </c>
      <c r="D600" s="185">
        <v>107.65</v>
      </c>
      <c r="E600" s="185">
        <v>115.27</v>
      </c>
      <c r="F600" s="186">
        <v>112.4</v>
      </c>
    </row>
    <row r="601" spans="1:6" hidden="1" x14ac:dyDescent="0.35">
      <c r="A601" s="180" t="s">
        <v>728</v>
      </c>
      <c r="B601" s="181">
        <v>9200</v>
      </c>
      <c r="C601" s="178">
        <v>101.83</v>
      </c>
      <c r="D601" s="178">
        <v>107.23</v>
      </c>
      <c r="E601" s="178">
        <v>107.41</v>
      </c>
      <c r="F601" s="182">
        <v>108.62</v>
      </c>
    </row>
    <row r="602" spans="1:6" hidden="1" x14ac:dyDescent="0.35">
      <c r="A602" s="180" t="s">
        <v>729</v>
      </c>
      <c r="B602" s="181">
        <v>90</v>
      </c>
      <c r="C602" s="178">
        <v>99.53</v>
      </c>
      <c r="D602" s="178">
        <v>101.48</v>
      </c>
      <c r="E602" s="178">
        <v>110.62</v>
      </c>
      <c r="F602" s="182">
        <v>110.2</v>
      </c>
    </row>
    <row r="603" spans="1:6" ht="37.5" hidden="1" x14ac:dyDescent="0.35">
      <c r="A603" s="183" t="s">
        <v>730</v>
      </c>
      <c r="B603" s="184">
        <v>9218</v>
      </c>
      <c r="C603" s="185">
        <v>100</v>
      </c>
      <c r="D603" s="185">
        <v>100</v>
      </c>
      <c r="E603" s="185">
        <v>129.63</v>
      </c>
      <c r="F603" s="186">
        <v>129.63</v>
      </c>
    </row>
    <row r="604" spans="1:6" hidden="1" x14ac:dyDescent="0.35">
      <c r="A604" s="180" t="s">
        <v>731</v>
      </c>
      <c r="B604" s="181">
        <v>9210</v>
      </c>
      <c r="C604" s="178">
        <v>99.73</v>
      </c>
      <c r="D604" s="178">
        <v>101.78</v>
      </c>
      <c r="E604" s="178">
        <v>109.56</v>
      </c>
      <c r="F604" s="182">
        <v>108.98</v>
      </c>
    </row>
    <row r="605" spans="1:6" ht="25" hidden="1" x14ac:dyDescent="0.35">
      <c r="A605" s="183" t="s">
        <v>732</v>
      </c>
      <c r="B605" s="184">
        <v>9215</v>
      </c>
      <c r="C605" s="185">
        <v>101.3</v>
      </c>
      <c r="D605" s="185">
        <v>103.15</v>
      </c>
      <c r="E605" s="185">
        <v>113.85</v>
      </c>
      <c r="F605" s="186">
        <v>112.42</v>
      </c>
    </row>
    <row r="606" spans="1:6" hidden="1" x14ac:dyDescent="0.35">
      <c r="A606" s="180" t="s">
        <v>733</v>
      </c>
      <c r="B606" s="181">
        <v>9220</v>
      </c>
      <c r="C606" s="178">
        <v>99.5</v>
      </c>
      <c r="D606" s="178">
        <v>101.57</v>
      </c>
      <c r="E606" s="178">
        <v>108.99</v>
      </c>
      <c r="F606" s="182">
        <v>108.55</v>
      </c>
    </row>
    <row r="607" spans="1:6" hidden="1" x14ac:dyDescent="0.35">
      <c r="A607" s="183" t="s">
        <v>734</v>
      </c>
      <c r="B607" s="184">
        <v>9222</v>
      </c>
      <c r="C607" s="185">
        <v>100</v>
      </c>
      <c r="D607" s="185">
        <v>102.39</v>
      </c>
      <c r="E607" s="185">
        <v>107.6</v>
      </c>
      <c r="F607" s="186">
        <v>107.6</v>
      </c>
    </row>
    <row r="608" spans="1:6" hidden="1" x14ac:dyDescent="0.35">
      <c r="A608" s="183" t="s">
        <v>735</v>
      </c>
      <c r="B608" s="184">
        <v>9219</v>
      </c>
      <c r="C608" s="185">
        <v>98.62</v>
      </c>
      <c r="D608" s="185">
        <v>100.32</v>
      </c>
      <c r="E608" s="185">
        <v>112.18</v>
      </c>
      <c r="F608" s="186">
        <v>110.75</v>
      </c>
    </row>
    <row r="609" spans="1:6" hidden="1" x14ac:dyDescent="0.35">
      <c r="A609" s="183" t="s">
        <v>736</v>
      </c>
      <c r="B609" s="184">
        <v>9223</v>
      </c>
      <c r="C609" s="185">
        <v>100</v>
      </c>
      <c r="D609" s="185">
        <v>99.1</v>
      </c>
      <c r="E609" s="185">
        <v>99.71</v>
      </c>
      <c r="F609" s="186">
        <v>100.88</v>
      </c>
    </row>
    <row r="610" spans="1:6" hidden="1" x14ac:dyDescent="0.35">
      <c r="A610" s="180" t="s">
        <v>737</v>
      </c>
      <c r="B610" s="181">
        <v>9280</v>
      </c>
      <c r="C610" s="178">
        <v>100</v>
      </c>
      <c r="D610" s="178">
        <v>100.42</v>
      </c>
      <c r="E610" s="178">
        <v>115.92</v>
      </c>
      <c r="F610" s="182">
        <v>115.92</v>
      </c>
    </row>
    <row r="611" spans="1:6" hidden="1" x14ac:dyDescent="0.35">
      <c r="A611" s="183" t="s">
        <v>738</v>
      </c>
      <c r="B611" s="184">
        <v>9212</v>
      </c>
      <c r="C611" s="185">
        <v>100</v>
      </c>
      <c r="D611" s="185">
        <v>100.83</v>
      </c>
      <c r="E611" s="185">
        <v>116.83</v>
      </c>
      <c r="F611" s="186">
        <v>116.83</v>
      </c>
    </row>
    <row r="612" spans="1:6" hidden="1" x14ac:dyDescent="0.35">
      <c r="A612" s="183" t="s">
        <v>739</v>
      </c>
      <c r="B612" s="184">
        <v>9213</v>
      </c>
      <c r="C612" s="185">
        <v>100</v>
      </c>
      <c r="D612" s="185">
        <v>100</v>
      </c>
      <c r="E612" s="185">
        <v>115</v>
      </c>
      <c r="F612" s="186">
        <v>115</v>
      </c>
    </row>
    <row r="613" spans="1:6" hidden="1" x14ac:dyDescent="0.35">
      <c r="A613" s="180" t="s">
        <v>740</v>
      </c>
      <c r="B613" s="181">
        <v>9290</v>
      </c>
      <c r="C613" s="178">
        <v>115.73</v>
      </c>
      <c r="D613" s="178">
        <v>125.91</v>
      </c>
      <c r="E613" s="178">
        <v>112.59</v>
      </c>
      <c r="F613" s="182">
        <v>112.05</v>
      </c>
    </row>
    <row r="614" spans="1:6" hidden="1" x14ac:dyDescent="0.35">
      <c r="A614" s="183" t="s">
        <v>741</v>
      </c>
      <c r="B614" s="184">
        <v>9291</v>
      </c>
      <c r="C614" s="185">
        <v>100</v>
      </c>
      <c r="D614" s="185">
        <v>100</v>
      </c>
      <c r="E614" s="185">
        <v>109.73</v>
      </c>
      <c r="F614" s="186">
        <v>109.73</v>
      </c>
    </row>
    <row r="615" spans="1:6" hidden="1" x14ac:dyDescent="0.35">
      <c r="A615" s="180" t="s">
        <v>742</v>
      </c>
      <c r="B615" s="181">
        <v>9250</v>
      </c>
      <c r="C615" s="178">
        <v>116.46</v>
      </c>
      <c r="D615" s="178">
        <v>127.22</v>
      </c>
      <c r="E615" s="178">
        <v>112.93</v>
      </c>
      <c r="F615" s="182">
        <v>112.27</v>
      </c>
    </row>
    <row r="616" spans="1:6" ht="37.5" hidden="1" x14ac:dyDescent="0.35">
      <c r="A616" s="183" t="s">
        <v>743</v>
      </c>
      <c r="B616" s="184">
        <v>9292</v>
      </c>
      <c r="C616" s="185">
        <v>110.02</v>
      </c>
      <c r="D616" s="185">
        <v>113.56</v>
      </c>
      <c r="E616" s="185">
        <v>114.02</v>
      </c>
      <c r="F616" s="186">
        <v>113.78</v>
      </c>
    </row>
    <row r="617" spans="1:6" ht="37.5" hidden="1" x14ac:dyDescent="0.35">
      <c r="A617" s="183" t="s">
        <v>744</v>
      </c>
      <c r="B617" s="184">
        <v>9293</v>
      </c>
      <c r="C617" s="185">
        <v>112.86</v>
      </c>
      <c r="D617" s="185">
        <v>109.09</v>
      </c>
      <c r="E617" s="185">
        <v>118.7</v>
      </c>
      <c r="F617" s="186">
        <v>121.78</v>
      </c>
    </row>
    <row r="618" spans="1:6" ht="37.5" hidden="1" x14ac:dyDescent="0.35">
      <c r="A618" s="183" t="s">
        <v>745</v>
      </c>
      <c r="B618" s="184">
        <v>9294</v>
      </c>
      <c r="C618" s="185">
        <v>121.05</v>
      </c>
      <c r="D618" s="185">
        <v>143.76</v>
      </c>
      <c r="E618" s="185">
        <v>107.9</v>
      </c>
      <c r="F618" s="186">
        <v>106.03</v>
      </c>
    </row>
    <row r="619" spans="1:6" ht="37.5" hidden="1" x14ac:dyDescent="0.35">
      <c r="A619" s="183" t="s">
        <v>746</v>
      </c>
      <c r="B619" s="184">
        <v>9295</v>
      </c>
      <c r="C619" s="185">
        <v>121.05</v>
      </c>
      <c r="D619" s="185">
        <v>143.76</v>
      </c>
      <c r="E619" s="185">
        <v>107.01</v>
      </c>
      <c r="F619" s="186">
        <v>105.05</v>
      </c>
    </row>
    <row r="620" spans="1:6" hidden="1" x14ac:dyDescent="0.35">
      <c r="A620" s="180" t="s">
        <v>747</v>
      </c>
      <c r="B620" s="187" t="s">
        <v>748</v>
      </c>
      <c r="C620" s="178">
        <v>114.3</v>
      </c>
      <c r="D620" s="178">
        <v>115.96</v>
      </c>
      <c r="E620" s="178">
        <v>117.04</v>
      </c>
      <c r="F620" s="182">
        <v>107.7</v>
      </c>
    </row>
    <row r="621" spans="1:6" ht="25" hidden="1" x14ac:dyDescent="0.35">
      <c r="A621" s="183" t="s">
        <v>749</v>
      </c>
      <c r="B621" s="184">
        <v>9312</v>
      </c>
      <c r="C621" s="185">
        <v>145.44999999999999</v>
      </c>
      <c r="D621" s="185">
        <v>145.44999999999999</v>
      </c>
      <c r="E621" s="185">
        <v>145.44999999999999</v>
      </c>
      <c r="F621" s="186">
        <v>117.52</v>
      </c>
    </row>
    <row r="622" spans="1:6" ht="25" hidden="1" x14ac:dyDescent="0.35">
      <c r="A622" s="183" t="s">
        <v>750</v>
      </c>
      <c r="B622" s="184">
        <v>9313</v>
      </c>
      <c r="C622" s="185">
        <v>107.74</v>
      </c>
      <c r="D622" s="185">
        <v>109.64</v>
      </c>
      <c r="E622" s="185">
        <v>110.9</v>
      </c>
      <c r="F622" s="186">
        <v>105.59</v>
      </c>
    </row>
    <row r="623" spans="1:6" hidden="1" x14ac:dyDescent="0.35">
      <c r="A623" s="180" t="s">
        <v>751</v>
      </c>
      <c r="B623" s="187" t="s">
        <v>752</v>
      </c>
      <c r="C623" s="178">
        <v>104.86</v>
      </c>
      <c r="D623" s="178">
        <v>109.65</v>
      </c>
      <c r="E623" s="178">
        <v>110.65</v>
      </c>
      <c r="F623" s="182">
        <v>110.49</v>
      </c>
    </row>
    <row r="624" spans="1:6" hidden="1" x14ac:dyDescent="0.35">
      <c r="A624" s="180" t="s">
        <v>753</v>
      </c>
      <c r="B624" s="187" t="s">
        <v>754</v>
      </c>
      <c r="C624" s="178">
        <v>100.6</v>
      </c>
      <c r="D624" s="178">
        <v>106.68</v>
      </c>
      <c r="E624" s="178">
        <v>107.62</v>
      </c>
      <c r="F624" s="182">
        <v>111.8</v>
      </c>
    </row>
    <row r="625" spans="1:6" hidden="1" x14ac:dyDescent="0.35">
      <c r="A625" s="183" t="s">
        <v>755</v>
      </c>
      <c r="B625" s="184">
        <v>9192</v>
      </c>
      <c r="C625" s="185">
        <v>100.6</v>
      </c>
      <c r="D625" s="185">
        <v>106.68</v>
      </c>
      <c r="E625" s="185">
        <v>107.62</v>
      </c>
      <c r="F625" s="186">
        <v>111.8</v>
      </c>
    </row>
    <row r="626" spans="1:6" hidden="1" x14ac:dyDescent="0.35">
      <c r="A626" s="180" t="s">
        <v>756</v>
      </c>
      <c r="B626" s="187" t="s">
        <v>757</v>
      </c>
      <c r="C626" s="178">
        <v>100.02</v>
      </c>
      <c r="D626" s="178">
        <v>102.44</v>
      </c>
      <c r="E626" s="178">
        <v>101.74</v>
      </c>
      <c r="F626" s="182">
        <v>102.13</v>
      </c>
    </row>
    <row r="627" spans="1:6" hidden="1" x14ac:dyDescent="0.35">
      <c r="A627" s="180" t="s">
        <v>758</v>
      </c>
      <c r="B627" s="181">
        <v>9320</v>
      </c>
      <c r="C627" s="178">
        <v>103.58</v>
      </c>
      <c r="D627" s="178">
        <v>103.58</v>
      </c>
      <c r="E627" s="178">
        <v>107.82</v>
      </c>
      <c r="F627" s="182">
        <v>105.33</v>
      </c>
    </row>
    <row r="628" spans="1:6" ht="25" hidden="1" x14ac:dyDescent="0.35">
      <c r="A628" s="183" t="s">
        <v>759</v>
      </c>
      <c r="B628" s="184">
        <v>9321</v>
      </c>
      <c r="C628" s="185">
        <v>103.34</v>
      </c>
      <c r="D628" s="185">
        <v>103.34</v>
      </c>
      <c r="E628" s="185">
        <v>108.94</v>
      </c>
      <c r="F628" s="186">
        <v>106.59</v>
      </c>
    </row>
    <row r="629" spans="1:6" ht="37.5" hidden="1" x14ac:dyDescent="0.35">
      <c r="A629" s="183" t="s">
        <v>760</v>
      </c>
      <c r="B629" s="184">
        <v>9322</v>
      </c>
      <c r="C629" s="185">
        <v>101.77</v>
      </c>
      <c r="D629" s="185">
        <v>101.77</v>
      </c>
      <c r="E629" s="185">
        <v>103.67</v>
      </c>
      <c r="F629" s="186">
        <v>102.47</v>
      </c>
    </row>
    <row r="630" spans="1:6" ht="37.5" hidden="1" x14ac:dyDescent="0.35">
      <c r="A630" s="183" t="s">
        <v>761</v>
      </c>
      <c r="B630" s="184">
        <v>9323</v>
      </c>
      <c r="C630" s="185">
        <v>105.68</v>
      </c>
      <c r="D630" s="185">
        <v>105.68</v>
      </c>
      <c r="E630" s="185">
        <v>110.51</v>
      </c>
      <c r="F630" s="186">
        <v>106.55</v>
      </c>
    </row>
    <row r="631" spans="1:6" ht="25" hidden="1" x14ac:dyDescent="0.35">
      <c r="A631" s="183" t="s">
        <v>762</v>
      </c>
      <c r="B631" s="184">
        <v>9324</v>
      </c>
      <c r="C631" s="185">
        <v>105.71</v>
      </c>
      <c r="D631" s="185">
        <v>105.71</v>
      </c>
      <c r="E631" s="185">
        <v>110.45</v>
      </c>
      <c r="F631" s="186">
        <v>106.47</v>
      </c>
    </row>
    <row r="632" spans="1:6" hidden="1" x14ac:dyDescent="0.35">
      <c r="A632" s="180" t="s">
        <v>763</v>
      </c>
      <c r="B632" s="181">
        <v>9330</v>
      </c>
      <c r="C632" s="178">
        <v>100</v>
      </c>
      <c r="D632" s="178">
        <v>109.64</v>
      </c>
      <c r="E632" s="178">
        <v>109.64</v>
      </c>
      <c r="F632" s="182">
        <v>109.64</v>
      </c>
    </row>
    <row r="633" spans="1:6" hidden="1" x14ac:dyDescent="0.35">
      <c r="A633" s="183" t="s">
        <v>764</v>
      </c>
      <c r="B633" s="184">
        <v>9334</v>
      </c>
      <c r="C633" s="185">
        <v>100</v>
      </c>
      <c r="D633" s="185">
        <v>109.64</v>
      </c>
      <c r="E633" s="185">
        <v>109.64</v>
      </c>
      <c r="F633" s="186">
        <v>109.64</v>
      </c>
    </row>
    <row r="634" spans="1:6" hidden="1" x14ac:dyDescent="0.35">
      <c r="A634" s="180" t="s">
        <v>765</v>
      </c>
      <c r="B634" s="181">
        <v>9390</v>
      </c>
      <c r="C634" s="178">
        <v>100</v>
      </c>
      <c r="D634" s="178">
        <v>100</v>
      </c>
      <c r="E634" s="178">
        <v>103.13</v>
      </c>
      <c r="F634" s="182">
        <v>103.56</v>
      </c>
    </row>
    <row r="635" spans="1:6" ht="25" hidden="1" x14ac:dyDescent="0.35">
      <c r="A635" s="183" t="s">
        <v>766</v>
      </c>
      <c r="B635" s="184">
        <v>9391</v>
      </c>
      <c r="C635" s="185">
        <v>100</v>
      </c>
      <c r="D635" s="185">
        <v>100</v>
      </c>
      <c r="E635" s="185">
        <v>103.13</v>
      </c>
      <c r="F635" s="186">
        <v>103.56</v>
      </c>
    </row>
    <row r="636" spans="1:6" hidden="1" x14ac:dyDescent="0.35">
      <c r="A636" s="180" t="s">
        <v>767</v>
      </c>
      <c r="B636" s="181">
        <v>9360</v>
      </c>
      <c r="C636" s="178">
        <v>100</v>
      </c>
      <c r="D636" s="178">
        <v>100</v>
      </c>
      <c r="E636" s="178">
        <v>94.8</v>
      </c>
      <c r="F636" s="182">
        <v>94.8</v>
      </c>
    </row>
    <row r="637" spans="1:6" ht="25" hidden="1" x14ac:dyDescent="0.35">
      <c r="A637" s="183" t="s">
        <v>768</v>
      </c>
      <c r="B637" s="184">
        <v>9365</v>
      </c>
      <c r="C637" s="185">
        <v>100</v>
      </c>
      <c r="D637" s="185">
        <v>100</v>
      </c>
      <c r="E637" s="185">
        <v>94.8</v>
      </c>
      <c r="F637" s="186">
        <v>94.8</v>
      </c>
    </row>
    <row r="638" spans="1:6" hidden="1" x14ac:dyDescent="0.35">
      <c r="A638" s="180" t="s">
        <v>769</v>
      </c>
      <c r="B638" s="181">
        <v>9370</v>
      </c>
      <c r="C638" s="178">
        <v>100</v>
      </c>
      <c r="D638" s="178">
        <v>104.52</v>
      </c>
      <c r="E638" s="178">
        <v>107.49</v>
      </c>
      <c r="F638" s="182">
        <v>108.36</v>
      </c>
    </row>
    <row r="639" spans="1:6" ht="25" hidden="1" x14ac:dyDescent="0.35">
      <c r="A639" s="183" t="s">
        <v>770</v>
      </c>
      <c r="B639" s="184">
        <v>9372</v>
      </c>
      <c r="C639" s="185">
        <v>100</v>
      </c>
      <c r="D639" s="185">
        <v>104.65</v>
      </c>
      <c r="E639" s="185">
        <v>109.03</v>
      </c>
      <c r="F639" s="186">
        <v>109.77</v>
      </c>
    </row>
    <row r="640" spans="1:6" hidden="1" x14ac:dyDescent="0.35">
      <c r="A640" s="183" t="s">
        <v>771</v>
      </c>
      <c r="B640" s="184">
        <v>9374</v>
      </c>
      <c r="C640" s="185">
        <v>100</v>
      </c>
      <c r="D640" s="185">
        <v>104.4</v>
      </c>
      <c r="E640" s="185">
        <v>106.09</v>
      </c>
      <c r="F640" s="186">
        <v>107.07</v>
      </c>
    </row>
    <row r="641" spans="1:6" ht="26" hidden="1" x14ac:dyDescent="0.35">
      <c r="A641" s="180" t="s">
        <v>772</v>
      </c>
      <c r="B641" s="187" t="s">
        <v>773</v>
      </c>
      <c r="C641" s="178">
        <v>100.09</v>
      </c>
      <c r="D641" s="178">
        <v>104.62</v>
      </c>
      <c r="E641" s="178">
        <v>113.76</v>
      </c>
      <c r="F641" s="182">
        <v>113.05</v>
      </c>
    </row>
    <row r="642" spans="1:6" ht="26" hidden="1" x14ac:dyDescent="0.35">
      <c r="A642" s="180" t="s">
        <v>774</v>
      </c>
      <c r="B642" s="181">
        <v>9410</v>
      </c>
      <c r="C642" s="178">
        <v>100.05</v>
      </c>
      <c r="D642" s="178">
        <v>105.24</v>
      </c>
      <c r="E642" s="178">
        <v>115.47</v>
      </c>
      <c r="F642" s="182">
        <v>115.47</v>
      </c>
    </row>
    <row r="643" spans="1:6" hidden="1" x14ac:dyDescent="0.35">
      <c r="A643" s="180" t="s">
        <v>775</v>
      </c>
      <c r="B643" s="181">
        <v>9480</v>
      </c>
      <c r="C643" s="178">
        <v>100.2</v>
      </c>
      <c r="D643" s="178">
        <v>108.58</v>
      </c>
      <c r="E643" s="178">
        <v>112.8</v>
      </c>
      <c r="F643" s="182">
        <v>111.33</v>
      </c>
    </row>
    <row r="644" spans="1:6" ht="26" hidden="1" x14ac:dyDescent="0.35">
      <c r="A644" s="180" t="s">
        <v>776</v>
      </c>
      <c r="B644" s="181">
        <v>77</v>
      </c>
      <c r="C644" s="178">
        <v>100.17</v>
      </c>
      <c r="D644" s="178">
        <v>114.67</v>
      </c>
      <c r="E644" s="178">
        <v>116.83</v>
      </c>
      <c r="F644" s="182">
        <v>116.81</v>
      </c>
    </row>
    <row r="645" spans="1:6" ht="26" hidden="1" x14ac:dyDescent="0.35">
      <c r="A645" s="180" t="s">
        <v>777</v>
      </c>
      <c r="B645" s="181">
        <v>9411</v>
      </c>
      <c r="C645" s="178">
        <v>100.01</v>
      </c>
      <c r="D645" s="178">
        <v>112.47</v>
      </c>
      <c r="E645" s="178">
        <v>113.87</v>
      </c>
      <c r="F645" s="182">
        <v>113.92</v>
      </c>
    </row>
    <row r="646" spans="1:6" ht="37.5" hidden="1" x14ac:dyDescent="0.35">
      <c r="A646" s="183" t="s">
        <v>778</v>
      </c>
      <c r="B646" s="184">
        <v>9416</v>
      </c>
      <c r="C646" s="185">
        <v>100.01</v>
      </c>
      <c r="D646" s="185">
        <v>119.69</v>
      </c>
      <c r="E646" s="185">
        <v>122.24</v>
      </c>
      <c r="F646" s="186">
        <v>122.4</v>
      </c>
    </row>
    <row r="647" spans="1:6" ht="37.5" hidden="1" x14ac:dyDescent="0.35">
      <c r="A647" s="183" t="s">
        <v>779</v>
      </c>
      <c r="B647" s="184">
        <v>9417</v>
      </c>
      <c r="C647" s="185">
        <v>100</v>
      </c>
      <c r="D647" s="185">
        <v>100.3</v>
      </c>
      <c r="E647" s="185">
        <v>100.3</v>
      </c>
      <c r="F647" s="186">
        <v>100.3</v>
      </c>
    </row>
    <row r="648" spans="1:6" ht="50" hidden="1" x14ac:dyDescent="0.35">
      <c r="A648" s="183" t="s">
        <v>780</v>
      </c>
      <c r="B648" s="184">
        <v>9412</v>
      </c>
      <c r="C648" s="185">
        <v>100.01</v>
      </c>
      <c r="D648" s="185">
        <v>101.43</v>
      </c>
      <c r="E648" s="185">
        <v>103.83</v>
      </c>
      <c r="F648" s="186">
        <v>103.89</v>
      </c>
    </row>
    <row r="649" spans="1:6" ht="37.5" hidden="1" x14ac:dyDescent="0.35">
      <c r="A649" s="183" t="s">
        <v>781</v>
      </c>
      <c r="B649" s="184">
        <v>9413</v>
      </c>
      <c r="C649" s="185">
        <v>104.41</v>
      </c>
      <c r="D649" s="185">
        <v>106.71</v>
      </c>
      <c r="E649" s="185">
        <v>112.06</v>
      </c>
      <c r="F649" s="186">
        <v>108.66</v>
      </c>
    </row>
    <row r="650" spans="1:6" ht="25" hidden="1" x14ac:dyDescent="0.35">
      <c r="A650" s="183" t="s">
        <v>782</v>
      </c>
      <c r="B650" s="184">
        <v>9422</v>
      </c>
      <c r="C650" s="185">
        <v>100</v>
      </c>
      <c r="D650" s="185">
        <v>150.02000000000001</v>
      </c>
      <c r="E650" s="185">
        <v>150.02000000000001</v>
      </c>
      <c r="F650" s="186">
        <v>150.02000000000001</v>
      </c>
    </row>
    <row r="651" spans="1:6" hidden="1" x14ac:dyDescent="0.35">
      <c r="A651" s="180" t="s">
        <v>783</v>
      </c>
      <c r="B651" s="181">
        <v>9470</v>
      </c>
      <c r="C651" s="178">
        <v>100</v>
      </c>
      <c r="D651" s="178">
        <v>101.59</v>
      </c>
      <c r="E651" s="178">
        <v>115.01</v>
      </c>
      <c r="F651" s="182">
        <v>115.01</v>
      </c>
    </row>
    <row r="652" spans="1:6" ht="26" hidden="1" x14ac:dyDescent="0.35">
      <c r="A652" s="180" t="s">
        <v>784</v>
      </c>
      <c r="B652" s="187" t="s">
        <v>785</v>
      </c>
      <c r="C652" s="178">
        <v>100</v>
      </c>
      <c r="D652" s="178">
        <v>100</v>
      </c>
      <c r="E652" s="178">
        <v>99.47</v>
      </c>
      <c r="F652" s="182">
        <v>99.47</v>
      </c>
    </row>
    <row r="653" spans="1:6" ht="25" hidden="1" x14ac:dyDescent="0.35">
      <c r="A653" s="183" t="s">
        <v>786</v>
      </c>
      <c r="B653" s="184">
        <v>9447</v>
      </c>
      <c r="C653" s="185">
        <v>100</v>
      </c>
      <c r="D653" s="185">
        <v>100</v>
      </c>
      <c r="E653" s="185">
        <v>99.47</v>
      </c>
      <c r="F653" s="186">
        <v>99.47</v>
      </c>
    </row>
    <row r="654" spans="1:6" ht="26" hidden="1" x14ac:dyDescent="0.35">
      <c r="A654" s="180" t="s">
        <v>787</v>
      </c>
      <c r="B654" s="181">
        <v>75</v>
      </c>
      <c r="C654" s="178">
        <v>100</v>
      </c>
      <c r="D654" s="178">
        <v>101.67</v>
      </c>
      <c r="E654" s="178">
        <v>118.48</v>
      </c>
      <c r="F654" s="182">
        <v>118.48</v>
      </c>
    </row>
    <row r="655" spans="1:6" hidden="1" x14ac:dyDescent="0.35">
      <c r="A655" s="183" t="s">
        <v>788</v>
      </c>
      <c r="B655" s="184">
        <v>9457</v>
      </c>
      <c r="C655" s="185">
        <v>100</v>
      </c>
      <c r="D655" s="185">
        <v>101.67</v>
      </c>
      <c r="E655" s="185">
        <v>117.96</v>
      </c>
      <c r="F655" s="186">
        <v>117.96</v>
      </c>
    </row>
    <row r="656" spans="1:6" hidden="1" x14ac:dyDescent="0.35">
      <c r="A656" s="183" t="s">
        <v>789</v>
      </c>
      <c r="B656" s="184">
        <v>9458</v>
      </c>
      <c r="C656" s="185">
        <v>100</v>
      </c>
      <c r="D656" s="185">
        <v>101.67</v>
      </c>
      <c r="E656" s="185">
        <v>118.91</v>
      </c>
      <c r="F656" s="186">
        <v>118.91</v>
      </c>
    </row>
    <row r="657" spans="1:6" hidden="1" x14ac:dyDescent="0.35">
      <c r="A657" s="180" t="s">
        <v>790</v>
      </c>
      <c r="B657" s="181">
        <v>76</v>
      </c>
      <c r="C657" s="178">
        <v>100</v>
      </c>
      <c r="D657" s="178">
        <v>101.53</v>
      </c>
      <c r="E657" s="178">
        <v>114.83</v>
      </c>
      <c r="F657" s="182">
        <v>114.83</v>
      </c>
    </row>
    <row r="658" spans="1:6" hidden="1" x14ac:dyDescent="0.35">
      <c r="A658" s="183" t="s">
        <v>791</v>
      </c>
      <c r="B658" s="184">
        <v>9448</v>
      </c>
      <c r="C658" s="185">
        <v>100</v>
      </c>
      <c r="D658" s="185">
        <v>101.53</v>
      </c>
      <c r="E658" s="185">
        <v>114.83</v>
      </c>
      <c r="F658" s="186">
        <v>114.83</v>
      </c>
    </row>
    <row r="659" spans="1:6" hidden="1" x14ac:dyDescent="0.35">
      <c r="A659" s="183" t="s">
        <v>792</v>
      </c>
      <c r="B659" s="184">
        <v>9449</v>
      </c>
      <c r="C659" s="185">
        <v>100</v>
      </c>
      <c r="D659" s="185">
        <v>101.67</v>
      </c>
      <c r="E659" s="185">
        <v>114.51</v>
      </c>
      <c r="F659" s="186">
        <v>114.51</v>
      </c>
    </row>
    <row r="660" spans="1:6" hidden="1" x14ac:dyDescent="0.35">
      <c r="A660" s="180" t="s">
        <v>793</v>
      </c>
      <c r="B660" s="181">
        <v>9460</v>
      </c>
      <c r="C660" s="178">
        <v>100</v>
      </c>
      <c r="D660" s="178">
        <v>101.67</v>
      </c>
      <c r="E660" s="178">
        <v>112.14</v>
      </c>
      <c r="F660" s="182">
        <v>112.14</v>
      </c>
    </row>
    <row r="661" spans="1:6" hidden="1" x14ac:dyDescent="0.35">
      <c r="A661" s="180" t="s">
        <v>794</v>
      </c>
      <c r="B661" s="181">
        <v>9450</v>
      </c>
      <c r="C661" s="178">
        <v>100</v>
      </c>
      <c r="D661" s="178">
        <v>101.67</v>
      </c>
      <c r="E661" s="178">
        <v>112.14</v>
      </c>
      <c r="F661" s="182">
        <v>112.14</v>
      </c>
    </row>
    <row r="662" spans="1:6" hidden="1" x14ac:dyDescent="0.35">
      <c r="A662" s="183" t="s">
        <v>795</v>
      </c>
      <c r="B662" s="184">
        <v>9454</v>
      </c>
      <c r="C662" s="185">
        <v>100</v>
      </c>
      <c r="D662" s="185">
        <v>101.67</v>
      </c>
      <c r="E662" s="185">
        <v>112.15</v>
      </c>
      <c r="F662" s="186">
        <v>112.15</v>
      </c>
    </row>
    <row r="663" spans="1:6" hidden="1" x14ac:dyDescent="0.35">
      <c r="A663" s="183" t="s">
        <v>796</v>
      </c>
      <c r="B663" s="184">
        <v>9459</v>
      </c>
      <c r="C663" s="185">
        <v>100</v>
      </c>
      <c r="D663" s="185">
        <v>101.67</v>
      </c>
      <c r="E663" s="185">
        <v>112.14</v>
      </c>
      <c r="F663" s="186">
        <v>112.14</v>
      </c>
    </row>
    <row r="664" spans="1:6" hidden="1" x14ac:dyDescent="0.35">
      <c r="A664" s="180" t="s">
        <v>797</v>
      </c>
      <c r="B664" s="181">
        <v>9475</v>
      </c>
      <c r="C664" s="178">
        <v>100</v>
      </c>
      <c r="D664" s="178">
        <v>101.74</v>
      </c>
      <c r="E664" s="178">
        <v>117.01</v>
      </c>
      <c r="F664" s="182">
        <v>117.01</v>
      </c>
    </row>
    <row r="665" spans="1:6" ht="37.5" hidden="1" x14ac:dyDescent="0.35">
      <c r="A665" s="183" t="s">
        <v>798</v>
      </c>
      <c r="B665" s="184">
        <v>9471</v>
      </c>
      <c r="C665" s="185">
        <v>100</v>
      </c>
      <c r="D665" s="185">
        <v>101.72</v>
      </c>
      <c r="E665" s="185">
        <v>116.99</v>
      </c>
      <c r="F665" s="186">
        <v>116.99</v>
      </c>
    </row>
    <row r="666" spans="1:6" ht="37.5" hidden="1" x14ac:dyDescent="0.35">
      <c r="A666" s="183" t="s">
        <v>799</v>
      </c>
      <c r="B666" s="184">
        <v>9472</v>
      </c>
      <c r="C666" s="185">
        <v>100</v>
      </c>
      <c r="D666" s="185">
        <v>101.68</v>
      </c>
      <c r="E666" s="185">
        <v>116.87</v>
      </c>
      <c r="F666" s="186">
        <v>116.87</v>
      </c>
    </row>
    <row r="667" spans="1:6" ht="37.5" hidden="1" x14ac:dyDescent="0.35">
      <c r="A667" s="183" t="s">
        <v>800</v>
      </c>
      <c r="B667" s="184">
        <v>9473</v>
      </c>
      <c r="C667" s="185">
        <v>100</v>
      </c>
      <c r="D667" s="185">
        <v>101.76</v>
      </c>
      <c r="E667" s="185">
        <v>117</v>
      </c>
      <c r="F667" s="186">
        <v>117</v>
      </c>
    </row>
    <row r="668" spans="1:6" ht="37.5" hidden="1" x14ac:dyDescent="0.35">
      <c r="A668" s="183" t="s">
        <v>801</v>
      </c>
      <c r="B668" s="184">
        <v>9474</v>
      </c>
      <c r="C668" s="185">
        <v>100</v>
      </c>
      <c r="D668" s="185">
        <v>101.75</v>
      </c>
      <c r="E668" s="185">
        <v>117.08</v>
      </c>
      <c r="F668" s="186">
        <v>117.08</v>
      </c>
    </row>
    <row r="669" spans="1:6" hidden="1" x14ac:dyDescent="0.35">
      <c r="A669" s="180" t="s">
        <v>802</v>
      </c>
      <c r="B669" s="187" t="s">
        <v>803</v>
      </c>
      <c r="C669" s="178">
        <v>100.24</v>
      </c>
      <c r="D669" s="178">
        <v>102.31</v>
      </c>
      <c r="E669" s="178">
        <v>108.16</v>
      </c>
      <c r="F669" s="182">
        <v>105.48</v>
      </c>
    </row>
    <row r="670" spans="1:6" ht="25" hidden="1" x14ac:dyDescent="0.35">
      <c r="A670" s="183" t="s">
        <v>804</v>
      </c>
      <c r="B670" s="184">
        <v>9419</v>
      </c>
      <c r="C670" s="185">
        <v>100.35</v>
      </c>
      <c r="D670" s="185">
        <v>103.27</v>
      </c>
      <c r="E670" s="185">
        <v>112.8</v>
      </c>
      <c r="F670" s="186">
        <v>110.6</v>
      </c>
    </row>
    <row r="671" spans="1:6" ht="25" hidden="1" x14ac:dyDescent="0.35">
      <c r="A671" s="183" t="s">
        <v>805</v>
      </c>
      <c r="B671" s="184">
        <v>9421</v>
      </c>
      <c r="C671" s="185">
        <v>100.15</v>
      </c>
      <c r="D671" s="185">
        <v>101.54</v>
      </c>
      <c r="E671" s="185">
        <v>104.68</v>
      </c>
      <c r="F671" s="186">
        <v>101.71</v>
      </c>
    </row>
    <row r="672" spans="1:6" hidden="1" x14ac:dyDescent="0.35">
      <c r="A672" s="180" t="s">
        <v>806</v>
      </c>
      <c r="B672" s="181">
        <v>9490</v>
      </c>
      <c r="C672" s="178">
        <v>99.74</v>
      </c>
      <c r="D672" s="178">
        <v>104.65</v>
      </c>
      <c r="E672" s="178">
        <v>111.6</v>
      </c>
      <c r="F672" s="182">
        <v>112.08</v>
      </c>
    </row>
    <row r="673" spans="1:6" hidden="1" x14ac:dyDescent="0.35">
      <c r="A673" s="180" t="s">
        <v>807</v>
      </c>
      <c r="B673" s="187" t="s">
        <v>808</v>
      </c>
      <c r="C673" s="178">
        <v>99.61</v>
      </c>
      <c r="D673" s="178">
        <v>106.38</v>
      </c>
      <c r="E673" s="178">
        <v>112.52</v>
      </c>
      <c r="F673" s="182">
        <v>112.96</v>
      </c>
    </row>
    <row r="674" spans="1:6" ht="25" hidden="1" x14ac:dyDescent="0.35">
      <c r="A674" s="183" t="s">
        <v>809</v>
      </c>
      <c r="B674" s="184">
        <v>9462</v>
      </c>
      <c r="C674" s="185">
        <v>102</v>
      </c>
      <c r="D674" s="185">
        <v>102.63</v>
      </c>
      <c r="E674" s="185">
        <v>108.9</v>
      </c>
      <c r="F674" s="186">
        <v>106.41</v>
      </c>
    </row>
    <row r="675" spans="1:6" hidden="1" x14ac:dyDescent="0.35">
      <c r="A675" s="183" t="s">
        <v>810</v>
      </c>
      <c r="B675" s="184">
        <v>9463</v>
      </c>
      <c r="C675" s="185">
        <v>100</v>
      </c>
      <c r="D675" s="185">
        <v>104.15</v>
      </c>
      <c r="E675" s="185">
        <v>113.22</v>
      </c>
      <c r="F675" s="186">
        <v>114.06</v>
      </c>
    </row>
    <row r="676" spans="1:6" hidden="1" x14ac:dyDescent="0.35">
      <c r="A676" s="183" t="s">
        <v>811</v>
      </c>
      <c r="B676" s="184">
        <v>9464</v>
      </c>
      <c r="C676" s="185">
        <v>100.47</v>
      </c>
      <c r="D676" s="185">
        <v>107.05</v>
      </c>
      <c r="E676" s="185">
        <v>120.23</v>
      </c>
      <c r="F676" s="186">
        <v>117.66</v>
      </c>
    </row>
    <row r="677" spans="1:6" hidden="1" x14ac:dyDescent="0.35">
      <c r="A677" s="183" t="s">
        <v>812</v>
      </c>
      <c r="B677" s="184">
        <v>9465</v>
      </c>
      <c r="C677" s="185">
        <v>97.96</v>
      </c>
      <c r="D677" s="185">
        <v>108.19</v>
      </c>
      <c r="E677" s="185">
        <v>105.77</v>
      </c>
      <c r="F677" s="186">
        <v>109.2</v>
      </c>
    </row>
    <row r="678" spans="1:6" hidden="1" x14ac:dyDescent="0.35">
      <c r="A678" s="183" t="s">
        <v>813</v>
      </c>
      <c r="B678" s="184">
        <v>9466</v>
      </c>
      <c r="C678" s="185">
        <v>100</v>
      </c>
      <c r="D678" s="185">
        <v>106.6</v>
      </c>
      <c r="E678" s="185">
        <v>116.59</v>
      </c>
      <c r="F678" s="186">
        <v>116.32</v>
      </c>
    </row>
    <row r="679" spans="1:6" hidden="1" x14ac:dyDescent="0.35">
      <c r="A679" s="183" t="s">
        <v>814</v>
      </c>
      <c r="B679" s="184">
        <v>9415</v>
      </c>
      <c r="C679" s="185">
        <v>100</v>
      </c>
      <c r="D679" s="185">
        <v>101.39</v>
      </c>
      <c r="E679" s="185">
        <v>110.23</v>
      </c>
      <c r="F679" s="186">
        <v>110.88</v>
      </c>
    </row>
    <row r="680" spans="1:6" hidden="1" x14ac:dyDescent="0.35">
      <c r="A680" s="180" t="s">
        <v>815</v>
      </c>
      <c r="B680" s="181">
        <v>9950</v>
      </c>
      <c r="C680" s="178">
        <v>100.46</v>
      </c>
      <c r="D680" s="178">
        <v>101.5</v>
      </c>
      <c r="E680" s="178">
        <v>112.01</v>
      </c>
      <c r="F680" s="182">
        <v>111.63</v>
      </c>
    </row>
    <row r="681" spans="1:6" hidden="1" x14ac:dyDescent="0.35">
      <c r="A681" s="180" t="s">
        <v>816</v>
      </c>
      <c r="B681" s="181">
        <v>9510</v>
      </c>
      <c r="C681" s="178">
        <v>101.04</v>
      </c>
      <c r="D681" s="178">
        <v>102.19</v>
      </c>
      <c r="E681" s="178">
        <v>109.39</v>
      </c>
      <c r="F681" s="182">
        <v>108.71</v>
      </c>
    </row>
    <row r="682" spans="1:6" hidden="1" x14ac:dyDescent="0.35">
      <c r="A682" s="183" t="s">
        <v>817</v>
      </c>
      <c r="B682" s="184">
        <v>9513</v>
      </c>
      <c r="C682" s="185">
        <v>104.48</v>
      </c>
      <c r="D682" s="185">
        <v>106.89</v>
      </c>
      <c r="E682" s="185">
        <v>107.87</v>
      </c>
      <c r="F682" s="186">
        <v>104.9</v>
      </c>
    </row>
    <row r="683" spans="1:6" ht="25" hidden="1" x14ac:dyDescent="0.35">
      <c r="A683" s="183" t="s">
        <v>818</v>
      </c>
      <c r="B683" s="184">
        <v>9515</v>
      </c>
      <c r="C683" s="185">
        <v>100</v>
      </c>
      <c r="D683" s="185">
        <v>100.79</v>
      </c>
      <c r="E683" s="185">
        <v>109.43</v>
      </c>
      <c r="F683" s="186">
        <v>109.5</v>
      </c>
    </row>
    <row r="684" spans="1:6" hidden="1" x14ac:dyDescent="0.35">
      <c r="A684" s="180" t="s">
        <v>819</v>
      </c>
      <c r="B684" s="181">
        <v>9500</v>
      </c>
      <c r="C684" s="178">
        <v>100.28</v>
      </c>
      <c r="D684" s="178">
        <v>101.29</v>
      </c>
      <c r="E684" s="178">
        <v>112.99</v>
      </c>
      <c r="F684" s="182">
        <v>112.71</v>
      </c>
    </row>
    <row r="685" spans="1:6" hidden="1" x14ac:dyDescent="0.35">
      <c r="A685" s="180" t="s">
        <v>820</v>
      </c>
      <c r="B685" s="181">
        <v>9920</v>
      </c>
      <c r="C685" s="178">
        <v>100.01</v>
      </c>
      <c r="D685" s="178">
        <v>101.49</v>
      </c>
      <c r="E685" s="178">
        <v>113.7</v>
      </c>
      <c r="F685" s="182">
        <v>113.79</v>
      </c>
    </row>
    <row r="686" spans="1:6" ht="25" hidden="1" x14ac:dyDescent="0.35">
      <c r="A686" s="183" t="s">
        <v>821</v>
      </c>
      <c r="B686" s="184">
        <v>9921</v>
      </c>
      <c r="C686" s="185">
        <v>101.64</v>
      </c>
      <c r="D686" s="185">
        <v>110.52</v>
      </c>
      <c r="E686" s="185">
        <v>122.72</v>
      </c>
      <c r="F686" s="186">
        <v>121.4</v>
      </c>
    </row>
    <row r="687" spans="1:6" ht="50" hidden="1" x14ac:dyDescent="0.35">
      <c r="A687" s="183" t="s">
        <v>822</v>
      </c>
      <c r="B687" s="184">
        <v>9923</v>
      </c>
      <c r="C687" s="185">
        <v>100</v>
      </c>
      <c r="D687" s="185">
        <v>106.78</v>
      </c>
      <c r="E687" s="185">
        <v>112.97</v>
      </c>
      <c r="F687" s="186">
        <v>113.41</v>
      </c>
    </row>
    <row r="688" spans="1:6" ht="37.5" hidden="1" x14ac:dyDescent="0.35">
      <c r="A688" s="183" t="s">
        <v>823</v>
      </c>
      <c r="B688" s="184">
        <v>9922</v>
      </c>
      <c r="C688" s="185">
        <v>100</v>
      </c>
      <c r="D688" s="185">
        <v>100</v>
      </c>
      <c r="E688" s="185">
        <v>113.88</v>
      </c>
      <c r="F688" s="186">
        <v>113.88</v>
      </c>
    </row>
    <row r="689" spans="1:6" hidden="1" x14ac:dyDescent="0.35">
      <c r="A689" s="180" t="s">
        <v>824</v>
      </c>
      <c r="B689" s="181">
        <v>9930</v>
      </c>
      <c r="C689" s="178">
        <v>100.56</v>
      </c>
      <c r="D689" s="178">
        <v>101.94</v>
      </c>
      <c r="E689" s="178">
        <v>113.26</v>
      </c>
      <c r="F689" s="182">
        <v>112.63</v>
      </c>
    </row>
    <row r="690" spans="1:6" ht="25" hidden="1" x14ac:dyDescent="0.35">
      <c r="A690" s="183" t="s">
        <v>825</v>
      </c>
      <c r="B690" s="184">
        <v>9931</v>
      </c>
      <c r="C690" s="185">
        <v>100</v>
      </c>
      <c r="D690" s="185">
        <v>100</v>
      </c>
      <c r="E690" s="185">
        <v>115.41</v>
      </c>
      <c r="F690" s="186">
        <v>115.41</v>
      </c>
    </row>
    <row r="691" spans="1:6" ht="25" hidden="1" x14ac:dyDescent="0.35">
      <c r="A691" s="183" t="s">
        <v>826</v>
      </c>
      <c r="B691" s="184">
        <v>9932</v>
      </c>
      <c r="C691" s="185">
        <v>100</v>
      </c>
      <c r="D691" s="185">
        <v>102.36</v>
      </c>
      <c r="E691" s="185">
        <v>114.1</v>
      </c>
      <c r="F691" s="186">
        <v>113.64</v>
      </c>
    </row>
    <row r="692" spans="1:6" ht="25" hidden="1" x14ac:dyDescent="0.35">
      <c r="A692" s="183" t="s">
        <v>827</v>
      </c>
      <c r="B692" s="184">
        <v>9933</v>
      </c>
      <c r="C692" s="185">
        <v>103.16</v>
      </c>
      <c r="D692" s="185">
        <v>106.66</v>
      </c>
      <c r="E692" s="185">
        <v>111.44</v>
      </c>
      <c r="F692" s="186">
        <v>108.97</v>
      </c>
    </row>
    <row r="693" spans="1:6" hidden="1" x14ac:dyDescent="0.35">
      <c r="A693" s="180" t="s">
        <v>828</v>
      </c>
      <c r="B693" s="181">
        <v>9940</v>
      </c>
      <c r="C693" s="178">
        <v>100</v>
      </c>
      <c r="D693" s="178">
        <v>100.02</v>
      </c>
      <c r="E693" s="178">
        <v>112.35</v>
      </c>
      <c r="F693" s="182">
        <v>112.37</v>
      </c>
    </row>
    <row r="694" spans="1:6" ht="37.5" hidden="1" x14ac:dyDescent="0.35">
      <c r="A694" s="183" t="s">
        <v>829</v>
      </c>
      <c r="B694" s="184">
        <v>9941</v>
      </c>
      <c r="C694" s="185">
        <v>100</v>
      </c>
      <c r="D694" s="185">
        <v>102</v>
      </c>
      <c r="E694" s="185">
        <v>92.79</v>
      </c>
      <c r="F694" s="186">
        <v>94.17</v>
      </c>
    </row>
    <row r="695" spans="1:6" ht="37.5" hidden="1" x14ac:dyDescent="0.35">
      <c r="A695" s="183" t="s">
        <v>830</v>
      </c>
      <c r="B695" s="184">
        <v>9942</v>
      </c>
      <c r="C695" s="185">
        <v>100</v>
      </c>
      <c r="D695" s="185">
        <v>100</v>
      </c>
      <c r="E695" s="185">
        <v>112.67</v>
      </c>
      <c r="F695" s="186">
        <v>112.67</v>
      </c>
    </row>
    <row r="696" spans="1:6" hidden="1" x14ac:dyDescent="0.35">
      <c r="A696" s="180" t="s">
        <v>831</v>
      </c>
      <c r="B696" s="181">
        <v>9520</v>
      </c>
      <c r="C696" s="178">
        <v>99.53</v>
      </c>
      <c r="D696" s="178">
        <v>105.87</v>
      </c>
      <c r="E696" s="178">
        <v>115.29</v>
      </c>
      <c r="F696" s="182">
        <v>115.65</v>
      </c>
    </row>
    <row r="697" spans="1:6" hidden="1" x14ac:dyDescent="0.35">
      <c r="A697" s="183" t="s">
        <v>832</v>
      </c>
      <c r="B697" s="184">
        <v>9521</v>
      </c>
      <c r="C697" s="185">
        <v>98.09</v>
      </c>
      <c r="D697" s="185">
        <v>106.25</v>
      </c>
      <c r="E697" s="185">
        <v>115.47</v>
      </c>
      <c r="F697" s="186">
        <v>117.03</v>
      </c>
    </row>
    <row r="698" spans="1:6" hidden="1" x14ac:dyDescent="0.35">
      <c r="A698" s="183" t="s">
        <v>833</v>
      </c>
      <c r="B698" s="184">
        <v>9523</v>
      </c>
      <c r="C698" s="185">
        <v>100.77</v>
      </c>
      <c r="D698" s="185">
        <v>106.5</v>
      </c>
      <c r="E698" s="185">
        <v>116.8</v>
      </c>
      <c r="F698" s="186">
        <v>115.95</v>
      </c>
    </row>
    <row r="699" spans="1:6" hidden="1" x14ac:dyDescent="0.35">
      <c r="A699" s="183" t="s">
        <v>834</v>
      </c>
      <c r="B699" s="184">
        <v>9525</v>
      </c>
      <c r="C699" s="185">
        <v>100</v>
      </c>
      <c r="D699" s="185">
        <v>100</v>
      </c>
      <c r="E699" s="185">
        <v>106.36</v>
      </c>
      <c r="F699" s="186">
        <v>107.31</v>
      </c>
    </row>
    <row r="700" spans="1:6" hidden="1" x14ac:dyDescent="0.35">
      <c r="A700" s="180" t="s">
        <v>835</v>
      </c>
      <c r="B700" s="181">
        <v>9540</v>
      </c>
      <c r="C700" s="178">
        <v>100.17</v>
      </c>
      <c r="D700" s="178">
        <v>114.05</v>
      </c>
      <c r="E700" s="178">
        <v>107.46</v>
      </c>
      <c r="F700" s="182">
        <v>102.07</v>
      </c>
    </row>
    <row r="701" spans="1:6" hidden="1" x14ac:dyDescent="0.35">
      <c r="A701" s="183" t="s">
        <v>836</v>
      </c>
      <c r="B701" s="184">
        <v>9541</v>
      </c>
      <c r="C701" s="185">
        <v>101</v>
      </c>
      <c r="D701" s="185">
        <v>111.65</v>
      </c>
      <c r="E701" s="185">
        <v>106.69</v>
      </c>
      <c r="F701" s="186">
        <v>103.33</v>
      </c>
    </row>
    <row r="702" spans="1:6" hidden="1" x14ac:dyDescent="0.35">
      <c r="A702" s="183" t="s">
        <v>837</v>
      </c>
      <c r="B702" s="184">
        <v>9547</v>
      </c>
      <c r="C702" s="185">
        <v>105.81</v>
      </c>
      <c r="D702" s="185">
        <v>121.57</v>
      </c>
      <c r="E702" s="185"/>
      <c r="F702" s="186"/>
    </row>
    <row r="703" spans="1:6" hidden="1" x14ac:dyDescent="0.35">
      <c r="A703" s="183" t="s">
        <v>838</v>
      </c>
      <c r="B703" s="184">
        <v>9552</v>
      </c>
      <c r="C703" s="185">
        <v>108.5</v>
      </c>
      <c r="D703" s="185">
        <v>135.06</v>
      </c>
      <c r="E703" s="185">
        <v>120.82</v>
      </c>
      <c r="F703" s="186">
        <v>110.34</v>
      </c>
    </row>
    <row r="704" spans="1:6" hidden="1" x14ac:dyDescent="0.35">
      <c r="A704" s="183" t="s">
        <v>839</v>
      </c>
      <c r="B704" s="184">
        <v>9553</v>
      </c>
      <c r="C704" s="185">
        <v>99.72</v>
      </c>
      <c r="D704" s="185">
        <v>86.63</v>
      </c>
      <c r="E704" s="185">
        <v>88.59</v>
      </c>
      <c r="F704" s="186">
        <v>92.08</v>
      </c>
    </row>
    <row r="705" spans="1:6" hidden="1" x14ac:dyDescent="0.35">
      <c r="A705" s="183" t="s">
        <v>840</v>
      </c>
      <c r="B705" s="184">
        <v>9555</v>
      </c>
      <c r="C705" s="185">
        <v>109.85</v>
      </c>
      <c r="D705" s="185">
        <v>116.41</v>
      </c>
      <c r="E705" s="185">
        <v>105.03</v>
      </c>
      <c r="F705" s="186">
        <v>102.18</v>
      </c>
    </row>
    <row r="706" spans="1:6" ht="25" hidden="1" x14ac:dyDescent="0.35">
      <c r="A706" s="183" t="s">
        <v>841</v>
      </c>
      <c r="B706" s="184">
        <v>9556</v>
      </c>
      <c r="C706" s="185">
        <v>102.42</v>
      </c>
      <c r="D706" s="185">
        <v>102.32</v>
      </c>
      <c r="E706" s="185">
        <v>122.79</v>
      </c>
      <c r="F706" s="186">
        <v>105.34</v>
      </c>
    </row>
    <row r="707" spans="1:6" ht="25" hidden="1" x14ac:dyDescent="0.35">
      <c r="A707" s="183" t="s">
        <v>842</v>
      </c>
      <c r="B707" s="184">
        <v>9559</v>
      </c>
      <c r="C707" s="185">
        <v>96.08</v>
      </c>
      <c r="D707" s="185">
        <v>113.58</v>
      </c>
      <c r="E707" s="185">
        <v>105.73</v>
      </c>
      <c r="F707" s="186">
        <v>100.8</v>
      </c>
    </row>
    <row r="708" spans="1:6" hidden="1" x14ac:dyDescent="0.35">
      <c r="A708" s="180" t="s">
        <v>843</v>
      </c>
      <c r="B708" s="181">
        <v>9550</v>
      </c>
      <c r="C708" s="178">
        <v>96.37</v>
      </c>
      <c r="D708" s="178">
        <v>107.38</v>
      </c>
      <c r="E708" s="178">
        <v>108.54</v>
      </c>
      <c r="F708" s="182">
        <v>116.92</v>
      </c>
    </row>
    <row r="709" spans="1:6" hidden="1" x14ac:dyDescent="0.35">
      <c r="A709" s="183" t="s">
        <v>844</v>
      </c>
      <c r="B709" s="184">
        <v>9534</v>
      </c>
      <c r="C709" s="185">
        <v>100</v>
      </c>
      <c r="D709" s="185">
        <v>100</v>
      </c>
      <c r="E709" s="185">
        <v>110.12</v>
      </c>
      <c r="F709" s="186">
        <v>120.61</v>
      </c>
    </row>
    <row r="710" spans="1:6" hidden="1" x14ac:dyDescent="0.35">
      <c r="A710" s="183" t="s">
        <v>845</v>
      </c>
      <c r="B710" s="184">
        <v>9535</v>
      </c>
      <c r="C710" s="185">
        <v>100</v>
      </c>
      <c r="D710" s="185">
        <v>102.97</v>
      </c>
      <c r="E710" s="185">
        <v>118.01</v>
      </c>
      <c r="F710" s="186">
        <v>116.05</v>
      </c>
    </row>
    <row r="711" spans="1:6" ht="25" hidden="1" x14ac:dyDescent="0.35">
      <c r="A711" s="183" t="s">
        <v>846</v>
      </c>
      <c r="B711" s="184">
        <v>9536</v>
      </c>
      <c r="C711" s="185">
        <v>94.74</v>
      </c>
      <c r="D711" s="185">
        <v>110.51</v>
      </c>
      <c r="E711" s="185">
        <v>107.86</v>
      </c>
      <c r="F711" s="186">
        <v>117.96</v>
      </c>
    </row>
    <row r="712" spans="1:6" hidden="1" x14ac:dyDescent="0.35">
      <c r="A712" s="183" t="s">
        <v>847</v>
      </c>
      <c r="B712" s="184">
        <v>9532</v>
      </c>
      <c r="C712" s="185">
        <v>100</v>
      </c>
      <c r="D712" s="185">
        <v>100</v>
      </c>
      <c r="E712" s="185">
        <v>116.71</v>
      </c>
      <c r="F712" s="186">
        <v>116.71</v>
      </c>
    </row>
    <row r="713" spans="1:6" hidden="1" x14ac:dyDescent="0.35">
      <c r="A713" s="180" t="s">
        <v>848</v>
      </c>
      <c r="B713" s="181">
        <v>9600</v>
      </c>
      <c r="C713" s="178">
        <v>100.46</v>
      </c>
      <c r="D713" s="178">
        <v>104.9</v>
      </c>
      <c r="E713" s="178">
        <v>115.8</v>
      </c>
      <c r="F713" s="182">
        <v>116.21</v>
      </c>
    </row>
    <row r="714" spans="1:6" hidden="1" x14ac:dyDescent="0.35">
      <c r="A714" s="183" t="s">
        <v>849</v>
      </c>
      <c r="B714" s="184">
        <v>9606</v>
      </c>
      <c r="C714" s="185">
        <v>100.21</v>
      </c>
      <c r="D714" s="185">
        <v>105.31</v>
      </c>
      <c r="E714" s="185">
        <v>118.57</v>
      </c>
      <c r="F714" s="186">
        <v>118.81</v>
      </c>
    </row>
    <row r="715" spans="1:6" hidden="1" x14ac:dyDescent="0.35">
      <c r="A715" s="183" t="s">
        <v>850</v>
      </c>
      <c r="B715" s="184">
        <v>9607</v>
      </c>
      <c r="C715" s="185">
        <v>101.1</v>
      </c>
      <c r="D715" s="185">
        <v>103.85</v>
      </c>
      <c r="E715" s="185">
        <v>107.51</v>
      </c>
      <c r="F715" s="186">
        <v>108.46</v>
      </c>
    </row>
    <row r="716" spans="1:6" hidden="1" x14ac:dyDescent="0.35">
      <c r="A716" s="180" t="s">
        <v>851</v>
      </c>
      <c r="B716" s="181">
        <v>9700</v>
      </c>
      <c r="C716" s="178">
        <v>102.03</v>
      </c>
      <c r="D716" s="178">
        <v>105.4</v>
      </c>
      <c r="E716" s="178">
        <v>109.2</v>
      </c>
      <c r="F716" s="182">
        <v>108.61</v>
      </c>
    </row>
    <row r="717" spans="1:6" ht="25" hidden="1" x14ac:dyDescent="0.35">
      <c r="A717" s="183" t="s">
        <v>852</v>
      </c>
      <c r="B717" s="184">
        <v>9711</v>
      </c>
      <c r="C717" s="185">
        <v>104.91</v>
      </c>
      <c r="D717" s="185">
        <v>113.43</v>
      </c>
      <c r="E717" s="185">
        <v>121.39</v>
      </c>
      <c r="F717" s="186">
        <v>116.37</v>
      </c>
    </row>
    <row r="718" spans="1:6" ht="25" hidden="1" x14ac:dyDescent="0.35">
      <c r="A718" s="183" t="s">
        <v>853</v>
      </c>
      <c r="B718" s="184">
        <v>9712</v>
      </c>
      <c r="C718" s="185">
        <v>101.42</v>
      </c>
      <c r="D718" s="185">
        <v>102.6</v>
      </c>
      <c r="E718" s="185">
        <v>108.54</v>
      </c>
      <c r="F718" s="186">
        <v>110.2</v>
      </c>
    </row>
    <row r="719" spans="1:6" ht="25" hidden="1" x14ac:dyDescent="0.35">
      <c r="A719" s="183" t="s">
        <v>854</v>
      </c>
      <c r="B719" s="184">
        <v>9794</v>
      </c>
      <c r="C719" s="185">
        <v>101.69</v>
      </c>
      <c r="D719" s="185">
        <v>101.79</v>
      </c>
      <c r="E719" s="185">
        <v>107.12</v>
      </c>
      <c r="F719" s="186">
        <v>106.53</v>
      </c>
    </row>
    <row r="720" spans="1:6" hidden="1" x14ac:dyDescent="0.35">
      <c r="A720" s="183" t="s">
        <v>855</v>
      </c>
      <c r="B720" s="184">
        <v>9795</v>
      </c>
      <c r="C720" s="185">
        <v>101.8</v>
      </c>
      <c r="D720" s="185">
        <v>107.66</v>
      </c>
      <c r="E720" s="185">
        <v>111.38</v>
      </c>
      <c r="F720" s="186">
        <v>110.15</v>
      </c>
    </row>
    <row r="721" spans="1:6" hidden="1" x14ac:dyDescent="0.35">
      <c r="A721" s="183" t="s">
        <v>856</v>
      </c>
      <c r="B721" s="184">
        <v>9713</v>
      </c>
      <c r="C721" s="185">
        <v>102.25</v>
      </c>
      <c r="D721" s="185">
        <v>103.58</v>
      </c>
      <c r="E721" s="185">
        <v>103.58</v>
      </c>
      <c r="F721" s="186">
        <v>103.05</v>
      </c>
    </row>
    <row r="722" spans="1:6" hidden="1" x14ac:dyDescent="0.35">
      <c r="A722" s="183" t="s">
        <v>857</v>
      </c>
      <c r="B722" s="184">
        <v>9714</v>
      </c>
      <c r="C722" s="185">
        <v>100.71</v>
      </c>
      <c r="D722" s="185">
        <v>106.2</v>
      </c>
      <c r="E722" s="185">
        <v>109.07</v>
      </c>
      <c r="F722" s="186">
        <v>107.43</v>
      </c>
    </row>
    <row r="723" spans="1:6" ht="25" hidden="1" x14ac:dyDescent="0.35">
      <c r="A723" s="183" t="s">
        <v>858</v>
      </c>
      <c r="B723" s="184">
        <v>9723</v>
      </c>
      <c r="C723" s="185">
        <v>105.12</v>
      </c>
      <c r="D723" s="185">
        <v>117.62</v>
      </c>
      <c r="E723" s="185">
        <v>117.62</v>
      </c>
      <c r="F723" s="186">
        <v>111.54</v>
      </c>
    </row>
    <row r="724" spans="1:6" ht="25" hidden="1" x14ac:dyDescent="0.35">
      <c r="A724" s="183" t="s">
        <v>859</v>
      </c>
      <c r="B724" s="184">
        <v>9761</v>
      </c>
      <c r="C724" s="185">
        <v>102.52</v>
      </c>
      <c r="D724" s="185">
        <v>104.39</v>
      </c>
      <c r="E724" s="185">
        <v>107.15</v>
      </c>
      <c r="F724" s="186">
        <v>107.18</v>
      </c>
    </row>
    <row r="725" spans="1:6" ht="25" hidden="1" x14ac:dyDescent="0.35">
      <c r="A725" s="183" t="s">
        <v>860</v>
      </c>
      <c r="B725" s="184">
        <v>9763</v>
      </c>
      <c r="C725" s="185">
        <v>101.1</v>
      </c>
      <c r="D725" s="185">
        <v>102.08</v>
      </c>
      <c r="E725" s="185">
        <v>105.18</v>
      </c>
      <c r="F725" s="186">
        <v>106.11</v>
      </c>
    </row>
    <row r="726" spans="1:6" hidden="1" x14ac:dyDescent="0.35">
      <c r="A726" s="183" t="s">
        <v>861</v>
      </c>
      <c r="B726" s="184">
        <v>9796</v>
      </c>
      <c r="C726" s="185">
        <v>101.38</v>
      </c>
      <c r="D726" s="185">
        <v>104.15</v>
      </c>
      <c r="E726" s="185">
        <v>107.79</v>
      </c>
      <c r="F726" s="186">
        <v>108.45</v>
      </c>
    </row>
    <row r="727" spans="1:6" hidden="1" x14ac:dyDescent="0.35">
      <c r="A727" s="183" t="s">
        <v>862</v>
      </c>
      <c r="B727" s="184">
        <v>9772</v>
      </c>
      <c r="C727" s="185">
        <v>101.53</v>
      </c>
      <c r="D727" s="185">
        <v>104.6</v>
      </c>
      <c r="E727" s="185">
        <v>107.55</v>
      </c>
      <c r="F727" s="186">
        <v>108.01</v>
      </c>
    </row>
    <row r="728" spans="1:6" hidden="1" x14ac:dyDescent="0.35">
      <c r="A728" s="183" t="s">
        <v>863</v>
      </c>
      <c r="B728" s="184">
        <v>9773</v>
      </c>
      <c r="C728" s="185">
        <v>101.45</v>
      </c>
      <c r="D728" s="185">
        <v>101.82</v>
      </c>
      <c r="E728" s="185">
        <v>105.17</v>
      </c>
      <c r="F728" s="186">
        <v>105.49</v>
      </c>
    </row>
    <row r="729" spans="1:6" hidden="1" x14ac:dyDescent="0.35">
      <c r="A729" s="183" t="s">
        <v>864</v>
      </c>
      <c r="B729" s="184">
        <v>9792</v>
      </c>
      <c r="C729" s="185">
        <v>101.72</v>
      </c>
      <c r="D729" s="185">
        <v>104.03</v>
      </c>
      <c r="E729" s="185">
        <v>113.97</v>
      </c>
      <c r="F729" s="186">
        <v>113.47</v>
      </c>
    </row>
    <row r="730" spans="1:6" hidden="1" x14ac:dyDescent="0.35">
      <c r="A730" s="183" t="s">
        <v>865</v>
      </c>
      <c r="B730" s="184">
        <v>9793</v>
      </c>
      <c r="C730" s="185">
        <v>100</v>
      </c>
      <c r="D730" s="185">
        <v>132.33000000000001</v>
      </c>
      <c r="E730" s="185">
        <v>134.02000000000001</v>
      </c>
      <c r="F730" s="186">
        <v>137.81</v>
      </c>
    </row>
    <row r="731" spans="1:6" hidden="1" x14ac:dyDescent="0.35">
      <c r="A731" s="180" t="s">
        <v>866</v>
      </c>
      <c r="B731" s="181">
        <v>9780</v>
      </c>
      <c r="C731" s="178">
        <v>102.14</v>
      </c>
      <c r="D731" s="178">
        <v>106.96</v>
      </c>
      <c r="E731" s="178">
        <v>117.91</v>
      </c>
      <c r="F731" s="182">
        <v>121.75</v>
      </c>
    </row>
    <row r="732" spans="1:6" hidden="1" x14ac:dyDescent="0.35">
      <c r="A732" s="183" t="s">
        <v>867</v>
      </c>
      <c r="B732" s="184">
        <v>9781</v>
      </c>
      <c r="C732" s="185">
        <v>102.58</v>
      </c>
      <c r="D732" s="185">
        <v>109.11</v>
      </c>
      <c r="E732" s="185">
        <v>116.09</v>
      </c>
      <c r="F732" s="186">
        <v>118.57</v>
      </c>
    </row>
    <row r="733" spans="1:6" hidden="1" x14ac:dyDescent="0.35">
      <c r="A733" s="183" t="s">
        <v>868</v>
      </c>
      <c r="B733" s="184">
        <v>9782</v>
      </c>
      <c r="C733" s="185">
        <v>101.32</v>
      </c>
      <c r="D733" s="185">
        <v>103.12</v>
      </c>
      <c r="E733" s="185">
        <v>120.76</v>
      </c>
      <c r="F733" s="186">
        <v>127.22</v>
      </c>
    </row>
    <row r="734" spans="1:6" hidden="1" x14ac:dyDescent="0.35">
      <c r="A734" s="180" t="s">
        <v>869</v>
      </c>
      <c r="B734" s="181">
        <v>9800</v>
      </c>
      <c r="C734" s="178">
        <v>100</v>
      </c>
      <c r="D734" s="178">
        <v>119.41</v>
      </c>
      <c r="E734" s="178">
        <v>123.73</v>
      </c>
      <c r="F734" s="182">
        <v>124.28</v>
      </c>
    </row>
    <row r="735" spans="1:6" ht="25" hidden="1" x14ac:dyDescent="0.35">
      <c r="A735" s="183" t="s">
        <v>870</v>
      </c>
      <c r="B735" s="184">
        <v>9801</v>
      </c>
      <c r="C735" s="185">
        <v>100</v>
      </c>
      <c r="D735" s="185">
        <v>137.5</v>
      </c>
      <c r="E735" s="185">
        <v>137.5</v>
      </c>
      <c r="F735" s="186">
        <v>137.5</v>
      </c>
    </row>
    <row r="736" spans="1:6" ht="25" hidden="1" x14ac:dyDescent="0.35">
      <c r="A736" s="183" t="s">
        <v>871</v>
      </c>
      <c r="B736" s="184">
        <v>9804</v>
      </c>
      <c r="C736" s="185">
        <v>100</v>
      </c>
      <c r="D736" s="185">
        <v>110.72</v>
      </c>
      <c r="E736" s="185">
        <v>110.72</v>
      </c>
      <c r="F736" s="186">
        <v>110.72</v>
      </c>
    </row>
    <row r="737" spans="1:6" ht="25" hidden="1" x14ac:dyDescent="0.35">
      <c r="A737" s="183" t="s">
        <v>872</v>
      </c>
      <c r="B737" s="184">
        <v>9802</v>
      </c>
      <c r="C737" s="185">
        <v>100</v>
      </c>
      <c r="D737" s="185">
        <v>100.34</v>
      </c>
      <c r="E737" s="185">
        <v>114.56</v>
      </c>
      <c r="F737" s="186">
        <v>116.56</v>
      </c>
    </row>
    <row r="738" spans="1:6" hidden="1" x14ac:dyDescent="0.35">
      <c r="A738" s="180" t="s">
        <v>873</v>
      </c>
      <c r="B738" s="181">
        <v>9850</v>
      </c>
      <c r="C738" s="178">
        <v>100.29</v>
      </c>
      <c r="D738" s="178">
        <v>101.66</v>
      </c>
      <c r="E738" s="178">
        <v>87.74</v>
      </c>
      <c r="F738" s="182">
        <v>90.53</v>
      </c>
    </row>
    <row r="739" spans="1:6" ht="37.5" hidden="1" x14ac:dyDescent="0.35">
      <c r="A739" s="183" t="s">
        <v>874</v>
      </c>
      <c r="B739" s="184">
        <v>9853</v>
      </c>
      <c r="C739" s="185">
        <v>100.28</v>
      </c>
      <c r="D739" s="185">
        <v>101.65</v>
      </c>
      <c r="E739" s="185">
        <v>87.68</v>
      </c>
      <c r="F739" s="186">
        <v>90.48</v>
      </c>
    </row>
    <row r="740" spans="1:6" ht="25" hidden="1" x14ac:dyDescent="0.35">
      <c r="A740" s="183" t="s">
        <v>875</v>
      </c>
      <c r="B740" s="184">
        <v>9854</v>
      </c>
      <c r="C740" s="185">
        <v>105.82</v>
      </c>
      <c r="D740" s="185">
        <v>105.82</v>
      </c>
      <c r="E740" s="185">
        <v>120.7</v>
      </c>
      <c r="F740" s="186">
        <v>116.27</v>
      </c>
    </row>
    <row r="741" spans="1:6" hidden="1" x14ac:dyDescent="0.35">
      <c r="A741" s="180" t="s">
        <v>876</v>
      </c>
      <c r="B741" s="181">
        <v>9880</v>
      </c>
      <c r="C741" s="178">
        <v>103.16</v>
      </c>
      <c r="D741" s="178">
        <v>105.59</v>
      </c>
      <c r="E741" s="178">
        <v>116.75</v>
      </c>
      <c r="F741" s="182">
        <v>115.76</v>
      </c>
    </row>
    <row r="742" spans="1:6" ht="25" hidden="1" x14ac:dyDescent="0.35">
      <c r="A742" s="183" t="s">
        <v>877</v>
      </c>
      <c r="B742" s="184">
        <v>9881</v>
      </c>
      <c r="C742" s="185">
        <v>100.4</v>
      </c>
      <c r="D742" s="185">
        <v>100.57</v>
      </c>
      <c r="E742" s="185">
        <v>97.13</v>
      </c>
      <c r="F742" s="186">
        <v>96.87</v>
      </c>
    </row>
    <row r="743" spans="1:6" ht="37.5" hidden="1" x14ac:dyDescent="0.35">
      <c r="A743" s="183" t="s">
        <v>878</v>
      </c>
      <c r="B743" s="184">
        <v>9882</v>
      </c>
      <c r="C743" s="185">
        <v>106.04</v>
      </c>
      <c r="D743" s="185">
        <v>110.95</v>
      </c>
      <c r="E743" s="185">
        <v>121.63</v>
      </c>
      <c r="F743" s="186">
        <v>119.98</v>
      </c>
    </row>
    <row r="744" spans="1:6" ht="50" hidden="1" x14ac:dyDescent="0.35">
      <c r="A744" s="183" t="s">
        <v>879</v>
      </c>
      <c r="B744" s="184">
        <v>9883</v>
      </c>
      <c r="C744" s="185">
        <v>100</v>
      </c>
      <c r="D744" s="185">
        <v>100</v>
      </c>
      <c r="E744" s="185">
        <v>112.91</v>
      </c>
      <c r="F744" s="186">
        <v>112.91</v>
      </c>
    </row>
    <row r="745" spans="1:6" hidden="1" x14ac:dyDescent="0.35">
      <c r="A745" s="180" t="s">
        <v>880</v>
      </c>
      <c r="B745" s="181">
        <v>9900</v>
      </c>
      <c r="C745" s="178">
        <v>100.14</v>
      </c>
      <c r="D745" s="178">
        <v>104.89</v>
      </c>
      <c r="E745" s="178">
        <v>111.23</v>
      </c>
      <c r="F745" s="182">
        <v>111.66</v>
      </c>
    </row>
    <row r="746" spans="1:6" hidden="1" x14ac:dyDescent="0.35">
      <c r="A746" s="183" t="s">
        <v>881</v>
      </c>
      <c r="B746" s="184">
        <v>9901</v>
      </c>
      <c r="C746" s="185">
        <v>100</v>
      </c>
      <c r="D746" s="185">
        <v>101.56</v>
      </c>
      <c r="E746" s="185">
        <v>109.67</v>
      </c>
      <c r="F746" s="186">
        <v>109.67</v>
      </c>
    </row>
    <row r="747" spans="1:6" hidden="1" x14ac:dyDescent="0.35">
      <c r="A747" s="183" t="s">
        <v>882</v>
      </c>
      <c r="B747" s="184">
        <v>9903</v>
      </c>
      <c r="C747" s="185">
        <v>100.21</v>
      </c>
      <c r="D747" s="185">
        <v>106.68</v>
      </c>
      <c r="E747" s="185">
        <v>111.97</v>
      </c>
      <c r="F747" s="186">
        <v>112.67</v>
      </c>
    </row>
    <row r="748" spans="1:6" hidden="1" x14ac:dyDescent="0.35">
      <c r="A748" s="180" t="s">
        <v>883</v>
      </c>
      <c r="B748" s="181">
        <v>9990</v>
      </c>
      <c r="C748" s="178">
        <v>100.1</v>
      </c>
      <c r="D748" s="178">
        <v>102.52</v>
      </c>
      <c r="E748" s="178">
        <v>105.78</v>
      </c>
      <c r="F748" s="182">
        <v>105.75</v>
      </c>
    </row>
    <row r="749" spans="1:6" ht="25" hidden="1" x14ac:dyDescent="0.35">
      <c r="A749" s="183" t="s">
        <v>884</v>
      </c>
      <c r="B749" s="184">
        <v>9991</v>
      </c>
      <c r="C749" s="185">
        <v>100</v>
      </c>
      <c r="D749" s="185">
        <v>100</v>
      </c>
      <c r="E749" s="185">
        <v>100</v>
      </c>
      <c r="F749" s="186">
        <v>100</v>
      </c>
    </row>
    <row r="750" spans="1:6" hidden="1" x14ac:dyDescent="0.35">
      <c r="A750" s="183" t="s">
        <v>885</v>
      </c>
      <c r="B750" s="184">
        <v>9992</v>
      </c>
      <c r="C750" s="185">
        <v>100.26</v>
      </c>
      <c r="D750" s="185">
        <v>103.78</v>
      </c>
      <c r="E750" s="185">
        <v>108.98</v>
      </c>
      <c r="F750" s="186">
        <v>108.95</v>
      </c>
    </row>
    <row r="751" spans="1:6" hidden="1" x14ac:dyDescent="0.35">
      <c r="A751" s="183" t="s">
        <v>886</v>
      </c>
      <c r="B751" s="184">
        <v>9993</v>
      </c>
      <c r="C751" s="185">
        <v>100</v>
      </c>
      <c r="D751" s="185">
        <v>105.19</v>
      </c>
      <c r="E751" s="185">
        <v>117.61</v>
      </c>
      <c r="F751" s="186">
        <v>118.48</v>
      </c>
    </row>
    <row r="752" spans="1:6" hidden="1" x14ac:dyDescent="0.35">
      <c r="A752" s="180" t="s">
        <v>887</v>
      </c>
      <c r="B752" s="181">
        <v>9530</v>
      </c>
      <c r="C752" s="178">
        <v>101.29</v>
      </c>
      <c r="D752" s="178">
        <v>108.09</v>
      </c>
      <c r="E752" s="178">
        <v>109.45</v>
      </c>
      <c r="F752" s="182">
        <v>110.48</v>
      </c>
    </row>
    <row r="753" spans="1:6" hidden="1" x14ac:dyDescent="0.35">
      <c r="A753" s="180" t="s">
        <v>888</v>
      </c>
      <c r="B753" s="181">
        <v>9560</v>
      </c>
      <c r="C753" s="178">
        <v>101.37</v>
      </c>
      <c r="D753" s="178">
        <v>107.68</v>
      </c>
      <c r="E753" s="178">
        <v>109.39</v>
      </c>
      <c r="F753" s="182">
        <v>110.77</v>
      </c>
    </row>
    <row r="754" spans="1:6" ht="26" hidden="1" x14ac:dyDescent="0.35">
      <c r="A754" s="180" t="s">
        <v>889</v>
      </c>
      <c r="B754" s="181">
        <v>7430</v>
      </c>
      <c r="C754" s="178">
        <v>99.62</v>
      </c>
      <c r="D754" s="178">
        <v>101.58</v>
      </c>
      <c r="E754" s="178">
        <v>103.88</v>
      </c>
      <c r="F754" s="182">
        <v>103.48</v>
      </c>
    </row>
    <row r="755" spans="1:6" ht="26" hidden="1" x14ac:dyDescent="0.35">
      <c r="A755" s="180" t="s">
        <v>890</v>
      </c>
      <c r="B755" s="187" t="s">
        <v>891</v>
      </c>
      <c r="C755" s="178">
        <v>101.98</v>
      </c>
      <c r="D755" s="178">
        <v>105.46</v>
      </c>
      <c r="E755" s="178">
        <v>118.1</v>
      </c>
      <c r="F755" s="182">
        <v>117</v>
      </c>
    </row>
    <row r="756" spans="1:6" ht="26" hidden="1" x14ac:dyDescent="0.35">
      <c r="A756" s="180" t="s">
        <v>892</v>
      </c>
      <c r="B756" s="187" t="s">
        <v>893</v>
      </c>
      <c r="C756" s="178">
        <v>101.24</v>
      </c>
      <c r="D756" s="178">
        <v>101.01</v>
      </c>
      <c r="E756" s="178">
        <v>104.9</v>
      </c>
      <c r="F756" s="182">
        <v>106.45</v>
      </c>
    </row>
    <row r="757" spans="1:6" ht="39" hidden="1" x14ac:dyDescent="0.35">
      <c r="A757" s="180" t="s">
        <v>894</v>
      </c>
      <c r="B757" s="187" t="s">
        <v>895</v>
      </c>
      <c r="C757" s="178">
        <v>100.2</v>
      </c>
      <c r="D757" s="178">
        <v>105.94</v>
      </c>
      <c r="E757" s="178">
        <v>115.89</v>
      </c>
      <c r="F757" s="182">
        <v>114.83</v>
      </c>
    </row>
    <row r="758" spans="1:6" ht="39" hidden="1" x14ac:dyDescent="0.35">
      <c r="A758" s="180" t="s">
        <v>896</v>
      </c>
      <c r="B758" s="187" t="s">
        <v>897</v>
      </c>
      <c r="C758" s="178">
        <v>100.43</v>
      </c>
      <c r="D758" s="178">
        <v>100.65</v>
      </c>
      <c r="E758" s="178">
        <v>105.21</v>
      </c>
      <c r="F758" s="182">
        <v>104.95</v>
      </c>
    </row>
    <row r="759" spans="1:6" hidden="1" x14ac:dyDescent="0.35">
      <c r="A759" s="180" t="s">
        <v>898</v>
      </c>
      <c r="B759" s="187" t="s">
        <v>899</v>
      </c>
      <c r="C759" s="178">
        <v>100.23</v>
      </c>
      <c r="D759" s="178">
        <v>101.47</v>
      </c>
      <c r="E759" s="178">
        <v>106.83</v>
      </c>
      <c r="F759" s="182">
        <v>106.57</v>
      </c>
    </row>
    <row r="760" spans="1:6" hidden="1" x14ac:dyDescent="0.35">
      <c r="A760" s="180" t="s">
        <v>900</v>
      </c>
      <c r="B760" s="187" t="s">
        <v>901</v>
      </c>
      <c r="C760" s="178">
        <v>101.56</v>
      </c>
      <c r="D760" s="178">
        <v>104.16</v>
      </c>
      <c r="E760" s="178">
        <v>114.23</v>
      </c>
      <c r="F760" s="182">
        <v>116.4</v>
      </c>
    </row>
    <row r="761" spans="1:6" ht="26" hidden="1" x14ac:dyDescent="0.35">
      <c r="A761" s="180" t="s">
        <v>902</v>
      </c>
      <c r="B761" s="187" t="s">
        <v>903</v>
      </c>
      <c r="C761" s="178">
        <v>99.23</v>
      </c>
      <c r="D761" s="178">
        <v>99.06</v>
      </c>
      <c r="E761" s="178">
        <v>109.18</v>
      </c>
      <c r="F761" s="182">
        <v>109.8</v>
      </c>
    </row>
    <row r="762" spans="1:6" ht="26" hidden="1" x14ac:dyDescent="0.35">
      <c r="A762" s="180" t="s">
        <v>904</v>
      </c>
      <c r="B762" s="187" t="s">
        <v>905</v>
      </c>
      <c r="C762" s="178">
        <v>98.84</v>
      </c>
      <c r="D762" s="178">
        <v>98.84</v>
      </c>
      <c r="E762" s="178">
        <v>107.65</v>
      </c>
      <c r="F762" s="182">
        <v>108.87</v>
      </c>
    </row>
    <row r="763" spans="1:6" hidden="1" x14ac:dyDescent="0.35">
      <c r="A763" s="180" t="s">
        <v>906</v>
      </c>
      <c r="B763" s="187" t="s">
        <v>907</v>
      </c>
      <c r="C763" s="178">
        <v>99.93</v>
      </c>
      <c r="D763" s="178">
        <v>100.08</v>
      </c>
      <c r="E763" s="178">
        <v>106.73</v>
      </c>
      <c r="F763" s="182">
        <v>107.09</v>
      </c>
    </row>
    <row r="764" spans="1:6" hidden="1" x14ac:dyDescent="0.35">
      <c r="A764" s="180" t="s">
        <v>908</v>
      </c>
      <c r="B764" s="187" t="s">
        <v>909</v>
      </c>
      <c r="C764" s="178">
        <v>101.52</v>
      </c>
      <c r="D764" s="178">
        <v>104.57</v>
      </c>
      <c r="E764" s="178">
        <v>112.54</v>
      </c>
      <c r="F764" s="182">
        <v>112.68</v>
      </c>
    </row>
    <row r="765" spans="1:6" hidden="1" x14ac:dyDescent="0.35">
      <c r="A765" s="180" t="s">
        <v>910</v>
      </c>
      <c r="B765" s="187" t="s">
        <v>911</v>
      </c>
      <c r="C765" s="178">
        <v>101</v>
      </c>
      <c r="D765" s="178">
        <v>102.94</v>
      </c>
      <c r="E765" s="178">
        <v>113.1</v>
      </c>
      <c r="F765" s="182">
        <v>112.12</v>
      </c>
    </row>
    <row r="766" spans="1:6" hidden="1" x14ac:dyDescent="0.35">
      <c r="A766" s="180" t="s">
        <v>912</v>
      </c>
      <c r="B766" s="187" t="s">
        <v>913</v>
      </c>
      <c r="C766" s="178">
        <v>99.74</v>
      </c>
      <c r="D766" s="178">
        <v>99.85</v>
      </c>
      <c r="E766" s="178"/>
      <c r="F766" s="182"/>
    </row>
    <row r="767" spans="1:6" ht="26" hidden="1" x14ac:dyDescent="0.35">
      <c r="A767" s="180" t="s">
        <v>914</v>
      </c>
      <c r="B767" s="187" t="s">
        <v>915</v>
      </c>
      <c r="C767" s="178">
        <v>100.98</v>
      </c>
      <c r="D767" s="178">
        <v>101.41</v>
      </c>
      <c r="E767" s="178">
        <v>106.54</v>
      </c>
      <c r="F767" s="182">
        <v>106.47</v>
      </c>
    </row>
    <row r="768" spans="1:6" hidden="1" x14ac:dyDescent="0.35">
      <c r="A768" s="180" t="s">
        <v>916</v>
      </c>
      <c r="B768" s="187" t="s">
        <v>917</v>
      </c>
      <c r="C768" s="178">
        <v>100.63</v>
      </c>
      <c r="D768" s="178">
        <v>101.08</v>
      </c>
      <c r="E768" s="178"/>
      <c r="F768" s="182"/>
    </row>
    <row r="769" spans="1:6" ht="26" hidden="1" x14ac:dyDescent="0.35">
      <c r="A769" s="180" t="s">
        <v>918</v>
      </c>
      <c r="B769" s="187" t="s">
        <v>919</v>
      </c>
      <c r="C769" s="178">
        <v>100.75</v>
      </c>
      <c r="D769" s="178">
        <v>103.58</v>
      </c>
      <c r="E769" s="178">
        <v>106.63</v>
      </c>
      <c r="F769" s="182">
        <v>105.08</v>
      </c>
    </row>
    <row r="770" spans="1:6" ht="39" hidden="1" x14ac:dyDescent="0.35">
      <c r="A770" s="180" t="s">
        <v>920</v>
      </c>
      <c r="B770" s="187" t="s">
        <v>921</v>
      </c>
      <c r="C770" s="178">
        <v>107.47</v>
      </c>
      <c r="D770" s="178">
        <v>110.17</v>
      </c>
      <c r="E770" s="178">
        <v>125.53</v>
      </c>
      <c r="F770" s="182">
        <v>121.97</v>
      </c>
    </row>
    <row r="771" spans="1:6" ht="26" hidden="1" x14ac:dyDescent="0.35">
      <c r="A771" s="180" t="s">
        <v>922</v>
      </c>
      <c r="B771" s="187" t="s">
        <v>923</v>
      </c>
      <c r="C771" s="178">
        <v>101.05</v>
      </c>
      <c r="D771" s="178">
        <v>101.93</v>
      </c>
      <c r="E771" s="178">
        <v>111.92</v>
      </c>
      <c r="F771" s="182">
        <v>112.72</v>
      </c>
    </row>
    <row r="772" spans="1:6" ht="26" hidden="1" x14ac:dyDescent="0.35">
      <c r="A772" s="180" t="s">
        <v>924</v>
      </c>
      <c r="B772" s="187" t="s">
        <v>925</v>
      </c>
      <c r="C772" s="178">
        <v>99.43</v>
      </c>
      <c r="D772" s="178">
        <v>98.74</v>
      </c>
      <c r="E772" s="178">
        <v>99.98</v>
      </c>
      <c r="F772" s="182">
        <v>100.58</v>
      </c>
    </row>
    <row r="773" spans="1:6" ht="26" hidden="1" x14ac:dyDescent="0.35">
      <c r="A773" s="180" t="s">
        <v>926</v>
      </c>
      <c r="B773" s="187" t="s">
        <v>927</v>
      </c>
      <c r="C773" s="178">
        <v>98.46</v>
      </c>
      <c r="D773" s="178">
        <v>100.43</v>
      </c>
      <c r="E773" s="178"/>
      <c r="F773" s="182"/>
    </row>
    <row r="774" spans="1:6" hidden="1" x14ac:dyDescent="0.35">
      <c r="A774" s="180" t="s">
        <v>928</v>
      </c>
      <c r="B774" s="187" t="s">
        <v>929</v>
      </c>
      <c r="C774" s="178">
        <v>101.06</v>
      </c>
      <c r="D774" s="178">
        <v>107.28</v>
      </c>
      <c r="E774" s="178">
        <v>112.32</v>
      </c>
      <c r="F774" s="182">
        <v>111.13</v>
      </c>
    </row>
    <row r="775" spans="1:6" ht="26" hidden="1" x14ac:dyDescent="0.35">
      <c r="A775" s="180" t="s">
        <v>930</v>
      </c>
      <c r="B775" s="187" t="s">
        <v>931</v>
      </c>
      <c r="C775" s="178">
        <v>101.1</v>
      </c>
      <c r="D775" s="178">
        <v>102.47</v>
      </c>
      <c r="E775" s="178">
        <v>112.63</v>
      </c>
      <c r="F775" s="182">
        <v>111.82</v>
      </c>
    </row>
    <row r="776" spans="1:6" ht="30" hidden="1" customHeight="1" x14ac:dyDescent="0.35">
      <c r="A776" s="180" t="s">
        <v>932</v>
      </c>
      <c r="B776" s="187" t="s">
        <v>933</v>
      </c>
      <c r="C776" s="178">
        <v>100.02</v>
      </c>
      <c r="D776" s="178">
        <v>102.12</v>
      </c>
      <c r="E776" s="178">
        <v>108.82</v>
      </c>
      <c r="F776" s="182">
        <v>109.03</v>
      </c>
    </row>
    <row r="777" spans="1:6" hidden="1" x14ac:dyDescent="0.35">
      <c r="A777" s="180" t="s">
        <v>934</v>
      </c>
      <c r="B777" s="187" t="s">
        <v>935</v>
      </c>
      <c r="C777" s="178">
        <v>101.23</v>
      </c>
      <c r="D777" s="178">
        <v>103.73</v>
      </c>
      <c r="E777" s="178">
        <v>110.76</v>
      </c>
      <c r="F777" s="182">
        <v>110.76</v>
      </c>
    </row>
    <row r="778" spans="1:6" hidden="1" x14ac:dyDescent="0.35">
      <c r="A778" s="180" t="s">
        <v>936</v>
      </c>
      <c r="B778" s="187" t="s">
        <v>937</v>
      </c>
      <c r="C778" s="178">
        <v>101.07</v>
      </c>
      <c r="D778" s="178">
        <v>104.44</v>
      </c>
      <c r="E778" s="178">
        <v>112.05</v>
      </c>
      <c r="F778" s="182">
        <v>113.19</v>
      </c>
    </row>
    <row r="779" spans="1:6" hidden="1" x14ac:dyDescent="0.35">
      <c r="A779" s="180" t="s">
        <v>938</v>
      </c>
      <c r="B779" s="187" t="s">
        <v>939</v>
      </c>
      <c r="C779" s="178">
        <v>100.45</v>
      </c>
      <c r="D779" s="178">
        <v>100.76</v>
      </c>
      <c r="E779" s="178">
        <v>113.11</v>
      </c>
      <c r="F779" s="182">
        <v>113.5</v>
      </c>
    </row>
    <row r="780" spans="1:6" ht="39" hidden="1" x14ac:dyDescent="0.35">
      <c r="A780" s="180" t="s">
        <v>940</v>
      </c>
      <c r="B780" s="187" t="s">
        <v>941</v>
      </c>
      <c r="C780" s="178">
        <v>100.86</v>
      </c>
      <c r="D780" s="178">
        <v>103.7</v>
      </c>
      <c r="E780" s="178">
        <v>110.2</v>
      </c>
      <c r="F780" s="182">
        <v>111.13</v>
      </c>
    </row>
    <row r="781" spans="1:6" ht="26" hidden="1" x14ac:dyDescent="0.35">
      <c r="A781" s="180" t="s">
        <v>942</v>
      </c>
      <c r="B781" s="187" t="s">
        <v>943</v>
      </c>
      <c r="C781" s="178">
        <v>99.24</v>
      </c>
      <c r="D781" s="178">
        <v>100.01</v>
      </c>
      <c r="E781" s="178">
        <v>101.99</v>
      </c>
      <c r="F781" s="182">
        <v>103.06</v>
      </c>
    </row>
    <row r="782" spans="1:6" hidden="1" x14ac:dyDescent="0.35">
      <c r="A782" s="189" t="s">
        <v>944</v>
      </c>
      <c r="B782" s="190" t="s">
        <v>945</v>
      </c>
      <c r="C782" s="191">
        <v>100.77</v>
      </c>
      <c r="D782" s="191">
        <v>103.32</v>
      </c>
      <c r="E782" s="191">
        <v>108.3</v>
      </c>
      <c r="F782" s="192">
        <v>108.95</v>
      </c>
    </row>
    <row r="784" spans="1:6" ht="30" customHeight="1" x14ac:dyDescent="0.35">
      <c r="A784" s="293" t="s">
        <v>946</v>
      </c>
      <c r="B784" s="293"/>
      <c r="C784" s="293"/>
      <c r="D784" s="293"/>
      <c r="E784" s="293"/>
      <c r="F784" s="293"/>
    </row>
    <row r="785" spans="1:6" x14ac:dyDescent="0.35">
      <c r="A785" s="290" t="s">
        <v>947</v>
      </c>
      <c r="B785" s="290"/>
      <c r="C785" s="290"/>
      <c r="D785" s="290"/>
      <c r="E785" s="290"/>
      <c r="F785" s="290"/>
    </row>
    <row r="786" spans="1:6" x14ac:dyDescent="0.35">
      <c r="A786" s="290" t="s">
        <v>948</v>
      </c>
      <c r="B786" s="290"/>
      <c r="C786" s="290"/>
      <c r="D786" s="290"/>
      <c r="E786" s="290"/>
      <c r="F786" s="290"/>
    </row>
    <row r="787" spans="1:6" x14ac:dyDescent="0.35">
      <c r="A787" s="289">
        <v>46125</v>
      </c>
      <c r="B787" s="289"/>
      <c r="C787" s="289"/>
      <c r="D787" s="290"/>
      <c r="E787" s="290"/>
      <c r="F787" s="290"/>
    </row>
  </sheetData>
  <autoFilter ref="A4:F782">
    <filterColumn colId="0">
      <filters>
        <filter val="Дизельное топливо, л"/>
      </filters>
    </filterColumn>
  </autoFilter>
  <mergeCells count="6">
    <mergeCell ref="A787:F787"/>
    <mergeCell ref="A1:F1"/>
    <mergeCell ref="A2:F2"/>
    <mergeCell ref="A784:F784"/>
    <mergeCell ref="A785:F785"/>
    <mergeCell ref="A786:F78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87"/>
  <sheetViews>
    <sheetView view="pageBreakPreview" zoomScale="90" zoomScaleNormal="90" zoomScaleSheetLayoutView="90" workbookViewId="0">
      <pane ySplit="4" topLeftCell="A5" activePane="bottomLeft" state="frozen"/>
      <selection activeCell="R775" sqref="R775"/>
      <selection pane="bottomLeft" activeCell="R775" sqref="R775"/>
    </sheetView>
  </sheetViews>
  <sheetFormatPr defaultColWidth="9.1796875" defaultRowHeight="14.5" x14ac:dyDescent="0.35"/>
  <cols>
    <col min="1" max="1" width="44.26953125" style="170" customWidth="1"/>
    <col min="2" max="2" width="15.81640625" style="170" customWidth="1"/>
    <col min="3" max="6" width="12.54296875" style="170" customWidth="1"/>
    <col min="7" max="16384" width="9.1796875" style="170"/>
  </cols>
  <sheetData>
    <row r="1" spans="1:6" ht="35.25" customHeight="1" x14ac:dyDescent="0.35">
      <c r="A1" s="291" t="s">
        <v>951</v>
      </c>
      <c r="B1" s="291"/>
      <c r="C1" s="291"/>
      <c r="D1" s="291"/>
      <c r="E1" s="291"/>
      <c r="F1" s="291"/>
    </row>
    <row r="2" spans="1:6" ht="14.25" customHeight="1" x14ac:dyDescent="0.35">
      <c r="A2" s="292" t="s">
        <v>121</v>
      </c>
      <c r="B2" s="292"/>
      <c r="C2" s="292"/>
      <c r="D2" s="292"/>
      <c r="E2" s="292"/>
      <c r="F2" s="292"/>
    </row>
    <row r="3" spans="1:6" ht="14.25" customHeight="1" x14ac:dyDescent="0.35">
      <c r="A3" s="171"/>
      <c r="B3" s="172"/>
      <c r="C3" s="172"/>
      <c r="D3" s="172"/>
      <c r="E3" s="172"/>
      <c r="F3" s="172"/>
    </row>
    <row r="4" spans="1:6" ht="50" x14ac:dyDescent="0.35">
      <c r="A4" s="174" t="s">
        <v>122</v>
      </c>
      <c r="B4" s="174" t="s">
        <v>123</v>
      </c>
      <c r="C4" s="194" t="s">
        <v>124</v>
      </c>
      <c r="D4" s="194" t="s">
        <v>125</v>
      </c>
      <c r="E4" s="194" t="s">
        <v>126</v>
      </c>
      <c r="F4" s="194" t="s">
        <v>127</v>
      </c>
    </row>
    <row r="5" spans="1:6" hidden="1" x14ac:dyDescent="0.35">
      <c r="A5" s="176" t="s">
        <v>128</v>
      </c>
      <c r="B5" s="177">
        <v>1</v>
      </c>
      <c r="C5" s="195">
        <v>100.78</v>
      </c>
      <c r="D5" s="195">
        <v>102.42</v>
      </c>
      <c r="E5" s="195">
        <v>106.15</v>
      </c>
      <c r="F5" s="179">
        <v>106.28</v>
      </c>
    </row>
    <row r="6" spans="1:6" ht="17.25" hidden="1" customHeight="1" x14ac:dyDescent="0.35">
      <c r="A6" s="180" t="s">
        <v>129</v>
      </c>
      <c r="B6" s="181">
        <v>3</v>
      </c>
      <c r="C6" s="178">
        <v>100.6</v>
      </c>
      <c r="D6" s="178">
        <v>101.63</v>
      </c>
      <c r="E6" s="178">
        <v>105.11</v>
      </c>
      <c r="F6" s="182">
        <v>105.31</v>
      </c>
    </row>
    <row r="7" spans="1:6" hidden="1" x14ac:dyDescent="0.35">
      <c r="A7" s="180" t="s">
        <v>130</v>
      </c>
      <c r="B7" s="181">
        <v>2</v>
      </c>
      <c r="C7" s="178">
        <v>100.67</v>
      </c>
      <c r="D7" s="178">
        <v>101.93</v>
      </c>
      <c r="E7" s="178">
        <v>105.09</v>
      </c>
      <c r="F7" s="182">
        <v>105.33</v>
      </c>
    </row>
    <row r="8" spans="1:6" hidden="1" x14ac:dyDescent="0.35">
      <c r="A8" s="180" t="s">
        <v>131</v>
      </c>
      <c r="B8" s="181">
        <v>6</v>
      </c>
      <c r="C8" s="178">
        <v>101.09</v>
      </c>
      <c r="D8" s="178">
        <v>102.96</v>
      </c>
      <c r="E8" s="178">
        <v>106.86</v>
      </c>
      <c r="F8" s="182">
        <v>107.28</v>
      </c>
    </row>
    <row r="9" spans="1:6" hidden="1" x14ac:dyDescent="0.35">
      <c r="A9" s="180" t="s">
        <v>132</v>
      </c>
      <c r="B9" s="181">
        <v>7</v>
      </c>
      <c r="C9" s="178">
        <v>100.21</v>
      </c>
      <c r="D9" s="178">
        <v>100.83</v>
      </c>
      <c r="E9" s="178">
        <v>103.17</v>
      </c>
      <c r="F9" s="182">
        <v>103.26</v>
      </c>
    </row>
    <row r="10" spans="1:6" hidden="1" x14ac:dyDescent="0.35">
      <c r="A10" s="180" t="s">
        <v>133</v>
      </c>
      <c r="B10" s="181">
        <v>9000</v>
      </c>
      <c r="C10" s="178">
        <v>101.06</v>
      </c>
      <c r="D10" s="178">
        <v>103.73</v>
      </c>
      <c r="E10" s="178">
        <v>109.05</v>
      </c>
      <c r="F10" s="182">
        <v>108.85</v>
      </c>
    </row>
    <row r="11" spans="1:6" ht="26" hidden="1" x14ac:dyDescent="0.35">
      <c r="A11" s="180" t="s">
        <v>134</v>
      </c>
      <c r="B11" s="181">
        <v>80</v>
      </c>
      <c r="C11" s="178">
        <v>101.2</v>
      </c>
      <c r="D11" s="178">
        <v>104.38</v>
      </c>
      <c r="E11" s="178">
        <v>108.61</v>
      </c>
      <c r="F11" s="182">
        <v>108.59</v>
      </c>
    </row>
    <row r="12" spans="1:6" ht="26" hidden="1" x14ac:dyDescent="0.35">
      <c r="A12" s="180" t="s">
        <v>135</v>
      </c>
      <c r="B12" s="181">
        <v>70</v>
      </c>
      <c r="C12" s="178">
        <v>100.67</v>
      </c>
      <c r="D12" s="178">
        <v>102.03</v>
      </c>
      <c r="E12" s="178">
        <v>106.52</v>
      </c>
      <c r="F12" s="182">
        <v>106.66</v>
      </c>
    </row>
    <row r="13" spans="1:6" ht="18.75" hidden="1" customHeight="1" x14ac:dyDescent="0.35">
      <c r="A13" s="180" t="s">
        <v>136</v>
      </c>
      <c r="B13" s="181">
        <v>4</v>
      </c>
      <c r="C13" s="178">
        <v>100.54</v>
      </c>
      <c r="D13" s="178">
        <v>101.78</v>
      </c>
      <c r="E13" s="178">
        <v>104.69</v>
      </c>
      <c r="F13" s="182">
        <v>104.99</v>
      </c>
    </row>
    <row r="14" spans="1:6" ht="26" hidden="1" x14ac:dyDescent="0.35">
      <c r="A14" s="180" t="s">
        <v>137</v>
      </c>
      <c r="B14" s="181">
        <v>71</v>
      </c>
      <c r="C14" s="178">
        <v>100.51</v>
      </c>
      <c r="D14" s="178">
        <v>101.33</v>
      </c>
      <c r="E14" s="178">
        <v>105.51</v>
      </c>
      <c r="F14" s="182">
        <v>105.79</v>
      </c>
    </row>
    <row r="15" spans="1:6" ht="26" hidden="1" x14ac:dyDescent="0.35">
      <c r="A15" s="180" t="s">
        <v>138</v>
      </c>
      <c r="B15" s="181">
        <v>5</v>
      </c>
      <c r="C15" s="178">
        <v>100.89</v>
      </c>
      <c r="D15" s="178">
        <v>102.79</v>
      </c>
      <c r="E15" s="178">
        <v>106.34</v>
      </c>
      <c r="F15" s="182">
        <v>106.91</v>
      </c>
    </row>
    <row r="16" spans="1:6" ht="26" hidden="1" x14ac:dyDescent="0.35">
      <c r="A16" s="180" t="s">
        <v>139</v>
      </c>
      <c r="B16" s="181">
        <v>72</v>
      </c>
      <c r="C16" s="178">
        <v>100.84</v>
      </c>
      <c r="D16" s="178">
        <v>101.89</v>
      </c>
      <c r="E16" s="178">
        <v>108.12</v>
      </c>
      <c r="F16" s="182">
        <v>108.62</v>
      </c>
    </row>
    <row r="17" spans="1:6" hidden="1" x14ac:dyDescent="0.35">
      <c r="A17" s="180" t="s">
        <v>140</v>
      </c>
      <c r="B17" s="181">
        <v>10</v>
      </c>
      <c r="C17" s="178">
        <v>100.51</v>
      </c>
      <c r="D17" s="178">
        <v>101.55</v>
      </c>
      <c r="E17" s="178">
        <v>107.71</v>
      </c>
      <c r="F17" s="182">
        <v>108.1</v>
      </c>
    </row>
    <row r="18" spans="1:6" hidden="1" x14ac:dyDescent="0.35">
      <c r="A18" s="180" t="s">
        <v>141</v>
      </c>
      <c r="B18" s="181">
        <v>100</v>
      </c>
      <c r="C18" s="178">
        <v>100.79</v>
      </c>
      <c r="D18" s="178">
        <v>101.48</v>
      </c>
      <c r="E18" s="178">
        <v>106.43</v>
      </c>
      <c r="F18" s="182">
        <v>106.66</v>
      </c>
    </row>
    <row r="19" spans="1:6" hidden="1" x14ac:dyDescent="0.35">
      <c r="A19" s="180" t="s">
        <v>142</v>
      </c>
      <c r="B19" s="181">
        <v>130</v>
      </c>
      <c r="C19" s="178">
        <v>99.94</v>
      </c>
      <c r="D19" s="178">
        <v>101.02</v>
      </c>
      <c r="E19" s="178">
        <v>108.84</v>
      </c>
      <c r="F19" s="182">
        <v>109.93</v>
      </c>
    </row>
    <row r="20" spans="1:6" hidden="1" x14ac:dyDescent="0.35">
      <c r="A20" s="180" t="s">
        <v>143</v>
      </c>
      <c r="B20" s="181">
        <v>131</v>
      </c>
      <c r="C20" s="178">
        <v>100.28</v>
      </c>
      <c r="D20" s="178">
        <v>101.78</v>
      </c>
      <c r="E20" s="178">
        <v>116.91</v>
      </c>
      <c r="F20" s="182">
        <v>119.79</v>
      </c>
    </row>
    <row r="21" spans="1:6" hidden="1" x14ac:dyDescent="0.35">
      <c r="A21" s="183" t="s">
        <v>144</v>
      </c>
      <c r="B21" s="184">
        <v>111</v>
      </c>
      <c r="C21" s="185">
        <v>100.26</v>
      </c>
      <c r="D21" s="185">
        <v>102.27</v>
      </c>
      <c r="E21" s="185">
        <v>116.22</v>
      </c>
      <c r="F21" s="186">
        <v>119.91</v>
      </c>
    </row>
    <row r="22" spans="1:6" hidden="1" x14ac:dyDescent="0.35">
      <c r="A22" s="183" t="s">
        <v>145</v>
      </c>
      <c r="B22" s="184">
        <v>112</v>
      </c>
      <c r="C22" s="185">
        <v>100.3</v>
      </c>
      <c r="D22" s="185">
        <v>101.5</v>
      </c>
      <c r="E22" s="185">
        <v>117.53</v>
      </c>
      <c r="F22" s="186">
        <v>119.77</v>
      </c>
    </row>
    <row r="23" spans="1:6" hidden="1" x14ac:dyDescent="0.35">
      <c r="A23" s="180" t="s">
        <v>146</v>
      </c>
      <c r="B23" s="181">
        <v>132</v>
      </c>
      <c r="C23" s="178">
        <v>99.81</v>
      </c>
      <c r="D23" s="178">
        <v>100.78</v>
      </c>
      <c r="E23" s="178">
        <v>105.9</v>
      </c>
      <c r="F23" s="182">
        <v>106.41</v>
      </c>
    </row>
    <row r="24" spans="1:6" hidden="1" x14ac:dyDescent="0.35">
      <c r="A24" s="183" t="s">
        <v>147</v>
      </c>
      <c r="B24" s="184">
        <v>113</v>
      </c>
      <c r="C24" s="185">
        <v>100.62</v>
      </c>
      <c r="D24" s="185">
        <v>101.93</v>
      </c>
      <c r="E24" s="185">
        <v>106.89</v>
      </c>
      <c r="F24" s="186">
        <v>106.81</v>
      </c>
    </row>
    <row r="25" spans="1:6" hidden="1" x14ac:dyDescent="0.35">
      <c r="A25" s="183" t="s">
        <v>148</v>
      </c>
      <c r="B25" s="184">
        <v>117</v>
      </c>
      <c r="C25" s="185">
        <v>99</v>
      </c>
      <c r="D25" s="185">
        <v>99.63</v>
      </c>
      <c r="E25" s="185">
        <v>104.92</v>
      </c>
      <c r="F25" s="186">
        <v>106.03</v>
      </c>
    </row>
    <row r="26" spans="1:6" hidden="1" x14ac:dyDescent="0.35">
      <c r="A26" s="183" t="s">
        <v>149</v>
      </c>
      <c r="B26" s="184">
        <v>116</v>
      </c>
      <c r="C26" s="185">
        <v>100.42</v>
      </c>
      <c r="D26" s="185">
        <v>100.19</v>
      </c>
      <c r="E26" s="185">
        <v>110.4</v>
      </c>
      <c r="F26" s="186">
        <v>111.13</v>
      </c>
    </row>
    <row r="27" spans="1:6" hidden="1" x14ac:dyDescent="0.35">
      <c r="A27" s="180" t="s">
        <v>150</v>
      </c>
      <c r="B27" s="181">
        <v>110</v>
      </c>
      <c r="C27" s="178">
        <v>101.91</v>
      </c>
      <c r="D27" s="178">
        <v>102.06</v>
      </c>
      <c r="E27" s="178">
        <v>103.15</v>
      </c>
      <c r="F27" s="182">
        <v>102.32</v>
      </c>
    </row>
    <row r="28" spans="1:6" hidden="1" x14ac:dyDescent="0.35">
      <c r="A28" s="183" t="s">
        <v>151</v>
      </c>
      <c r="B28" s="184">
        <v>114</v>
      </c>
      <c r="C28" s="185">
        <v>102.64</v>
      </c>
      <c r="D28" s="185">
        <v>102.49</v>
      </c>
      <c r="E28" s="185">
        <v>102.23</v>
      </c>
      <c r="F28" s="186">
        <v>101.31</v>
      </c>
    </row>
    <row r="29" spans="1:6" hidden="1" x14ac:dyDescent="0.35">
      <c r="A29" s="183" t="s">
        <v>152</v>
      </c>
      <c r="B29" s="184">
        <v>115</v>
      </c>
      <c r="C29" s="185">
        <v>100.36</v>
      </c>
      <c r="D29" s="185">
        <v>101.07</v>
      </c>
      <c r="E29" s="185">
        <v>105.3</v>
      </c>
      <c r="F29" s="186">
        <v>104.61</v>
      </c>
    </row>
    <row r="30" spans="1:6" hidden="1" x14ac:dyDescent="0.35">
      <c r="A30" s="183" t="s">
        <v>153</v>
      </c>
      <c r="B30" s="184">
        <v>119</v>
      </c>
      <c r="C30" s="185">
        <v>102.15</v>
      </c>
      <c r="D30" s="185">
        <v>102.69</v>
      </c>
      <c r="E30" s="185">
        <v>102.92</v>
      </c>
      <c r="F30" s="186">
        <v>102.25</v>
      </c>
    </row>
    <row r="31" spans="1:6" hidden="1" x14ac:dyDescent="0.35">
      <c r="A31" s="180" t="s">
        <v>154</v>
      </c>
      <c r="B31" s="181">
        <v>150</v>
      </c>
      <c r="C31" s="178">
        <v>100.07</v>
      </c>
      <c r="D31" s="178">
        <v>100.39</v>
      </c>
      <c r="E31" s="178">
        <v>110.12</v>
      </c>
      <c r="F31" s="182">
        <v>110.42</v>
      </c>
    </row>
    <row r="32" spans="1:6" hidden="1" x14ac:dyDescent="0.35">
      <c r="A32" s="183" t="s">
        <v>155</v>
      </c>
      <c r="B32" s="184">
        <v>102</v>
      </c>
      <c r="C32" s="185">
        <v>100.64</v>
      </c>
      <c r="D32" s="185">
        <v>102.23</v>
      </c>
      <c r="E32" s="185">
        <v>112.14</v>
      </c>
      <c r="F32" s="186">
        <v>112.13</v>
      </c>
    </row>
    <row r="33" spans="1:6" hidden="1" x14ac:dyDescent="0.35">
      <c r="A33" s="183" t="s">
        <v>156</v>
      </c>
      <c r="B33" s="184">
        <v>108</v>
      </c>
      <c r="C33" s="185">
        <v>99.13</v>
      </c>
      <c r="D33" s="185">
        <v>97.44</v>
      </c>
      <c r="E33" s="185">
        <v>106.88</v>
      </c>
      <c r="F33" s="186">
        <v>107.69</v>
      </c>
    </row>
    <row r="34" spans="1:6" hidden="1" x14ac:dyDescent="0.35">
      <c r="A34" s="180" t="s">
        <v>157</v>
      </c>
      <c r="B34" s="181">
        <v>140</v>
      </c>
      <c r="C34" s="178">
        <v>100.41</v>
      </c>
      <c r="D34" s="178">
        <v>101.08</v>
      </c>
      <c r="E34" s="178">
        <v>110.47</v>
      </c>
      <c r="F34" s="182">
        <v>111.49</v>
      </c>
    </row>
    <row r="35" spans="1:6" hidden="1" x14ac:dyDescent="0.35">
      <c r="A35" s="183" t="s">
        <v>158</v>
      </c>
      <c r="B35" s="184">
        <v>105</v>
      </c>
      <c r="C35" s="185">
        <v>99.82</v>
      </c>
      <c r="D35" s="185">
        <v>100.49</v>
      </c>
      <c r="E35" s="185">
        <v>111.75</v>
      </c>
      <c r="F35" s="186">
        <v>113.26</v>
      </c>
    </row>
    <row r="36" spans="1:6" hidden="1" x14ac:dyDescent="0.35">
      <c r="A36" s="183" t="s">
        <v>159</v>
      </c>
      <c r="B36" s="184">
        <v>106</v>
      </c>
      <c r="C36" s="185">
        <v>101.14</v>
      </c>
      <c r="D36" s="185">
        <v>101.82</v>
      </c>
      <c r="E36" s="185">
        <v>109.04</v>
      </c>
      <c r="F36" s="186">
        <v>109.5</v>
      </c>
    </row>
    <row r="37" spans="1:6" ht="26" hidden="1" x14ac:dyDescent="0.35">
      <c r="A37" s="180" t="s">
        <v>160</v>
      </c>
      <c r="B37" s="181">
        <v>200</v>
      </c>
      <c r="C37" s="178">
        <v>100.49</v>
      </c>
      <c r="D37" s="178">
        <v>102.44</v>
      </c>
      <c r="E37" s="178">
        <v>107.4</v>
      </c>
      <c r="F37" s="182">
        <v>107.57</v>
      </c>
    </row>
    <row r="38" spans="1:6" hidden="1" x14ac:dyDescent="0.35">
      <c r="A38" s="180" t="s">
        <v>161</v>
      </c>
      <c r="B38" s="181">
        <v>220</v>
      </c>
      <c r="C38" s="178">
        <v>100.26</v>
      </c>
      <c r="D38" s="178">
        <v>102.23</v>
      </c>
      <c r="E38" s="178">
        <v>107.15</v>
      </c>
      <c r="F38" s="182">
        <v>107.47</v>
      </c>
    </row>
    <row r="39" spans="1:6" hidden="1" x14ac:dyDescent="0.35">
      <c r="A39" s="183" t="s">
        <v>162</v>
      </c>
      <c r="B39" s="184">
        <v>202</v>
      </c>
      <c r="C39" s="185">
        <v>100.2</v>
      </c>
      <c r="D39" s="185">
        <v>101.69</v>
      </c>
      <c r="E39" s="185">
        <v>103.89</v>
      </c>
      <c r="F39" s="186">
        <v>104.53</v>
      </c>
    </row>
    <row r="40" spans="1:6" hidden="1" x14ac:dyDescent="0.35">
      <c r="A40" s="183" t="s">
        <v>163</v>
      </c>
      <c r="B40" s="184">
        <v>204</v>
      </c>
      <c r="C40" s="185">
        <v>100.26</v>
      </c>
      <c r="D40" s="185">
        <v>102.37</v>
      </c>
      <c r="E40" s="185">
        <v>108.12</v>
      </c>
      <c r="F40" s="186">
        <v>108.63</v>
      </c>
    </row>
    <row r="41" spans="1:6" hidden="1" x14ac:dyDescent="0.35">
      <c r="A41" s="183" t="s">
        <v>164</v>
      </c>
      <c r="B41" s="184">
        <v>205</v>
      </c>
      <c r="C41" s="185">
        <v>100.77</v>
      </c>
      <c r="D41" s="185">
        <v>101.73</v>
      </c>
      <c r="E41" s="185">
        <v>108.21</v>
      </c>
      <c r="F41" s="186">
        <v>107.11</v>
      </c>
    </row>
    <row r="42" spans="1:6" hidden="1" x14ac:dyDescent="0.35">
      <c r="A42" s="180" t="s">
        <v>165</v>
      </c>
      <c r="B42" s="181">
        <v>210</v>
      </c>
      <c r="C42" s="178">
        <v>100.26</v>
      </c>
      <c r="D42" s="178">
        <v>102.7</v>
      </c>
      <c r="E42" s="178">
        <v>109.37</v>
      </c>
      <c r="F42" s="182">
        <v>109.36</v>
      </c>
    </row>
    <row r="43" spans="1:6" hidden="1" x14ac:dyDescent="0.35">
      <c r="A43" s="183" t="s">
        <v>166</v>
      </c>
      <c r="B43" s="184">
        <v>201</v>
      </c>
      <c r="C43" s="185">
        <v>100.26</v>
      </c>
      <c r="D43" s="185">
        <v>102.7</v>
      </c>
      <c r="E43" s="185">
        <v>109.37</v>
      </c>
      <c r="F43" s="186">
        <v>109.36</v>
      </c>
    </row>
    <row r="44" spans="1:6" hidden="1" x14ac:dyDescent="0.35">
      <c r="A44" s="180" t="s">
        <v>167</v>
      </c>
      <c r="B44" s="181">
        <v>230</v>
      </c>
      <c r="C44" s="178">
        <v>101.27</v>
      </c>
      <c r="D44" s="178">
        <v>103.16</v>
      </c>
      <c r="E44" s="178">
        <v>108.18</v>
      </c>
      <c r="F44" s="182">
        <v>107.84</v>
      </c>
    </row>
    <row r="45" spans="1:6" hidden="1" x14ac:dyDescent="0.35">
      <c r="A45" s="183" t="s">
        <v>168</v>
      </c>
      <c r="B45" s="184">
        <v>208</v>
      </c>
      <c r="C45" s="185">
        <v>102.23</v>
      </c>
      <c r="D45" s="185">
        <v>103.85</v>
      </c>
      <c r="E45" s="185">
        <v>108.82</v>
      </c>
      <c r="F45" s="186">
        <v>108.32</v>
      </c>
    </row>
    <row r="46" spans="1:6" hidden="1" x14ac:dyDescent="0.35">
      <c r="A46" s="183" t="s">
        <v>169</v>
      </c>
      <c r="B46" s="184">
        <v>209</v>
      </c>
      <c r="C46" s="185">
        <v>99.61</v>
      </c>
      <c r="D46" s="185">
        <v>101.97</v>
      </c>
      <c r="E46" s="185">
        <v>107.04</v>
      </c>
      <c r="F46" s="186">
        <v>107.01</v>
      </c>
    </row>
    <row r="47" spans="1:6" hidden="1" x14ac:dyDescent="0.35">
      <c r="A47" s="180" t="s">
        <v>170</v>
      </c>
      <c r="B47" s="181">
        <v>300</v>
      </c>
      <c r="C47" s="178">
        <v>98.35</v>
      </c>
      <c r="D47" s="178">
        <v>98.9</v>
      </c>
      <c r="E47" s="178">
        <v>112.89</v>
      </c>
      <c r="F47" s="182">
        <v>113.52</v>
      </c>
    </row>
    <row r="48" spans="1:6" hidden="1" x14ac:dyDescent="0.35">
      <c r="A48" s="183" t="s">
        <v>171</v>
      </c>
      <c r="B48" s="184">
        <v>303</v>
      </c>
      <c r="C48" s="185">
        <v>98.35</v>
      </c>
      <c r="D48" s="185">
        <v>98.9</v>
      </c>
      <c r="E48" s="185">
        <v>113.55</v>
      </c>
      <c r="F48" s="186">
        <v>114.1</v>
      </c>
    </row>
    <row r="49" spans="1:6" hidden="1" x14ac:dyDescent="0.35">
      <c r="A49" s="183" t="s">
        <v>172</v>
      </c>
      <c r="B49" s="184">
        <v>302</v>
      </c>
      <c r="C49" s="185">
        <v>98.43</v>
      </c>
      <c r="D49" s="185">
        <v>99.08</v>
      </c>
      <c r="E49" s="185">
        <v>102.38</v>
      </c>
      <c r="F49" s="186">
        <v>104.08</v>
      </c>
    </row>
    <row r="50" spans="1:6" hidden="1" x14ac:dyDescent="0.35">
      <c r="A50" s="180" t="s">
        <v>173</v>
      </c>
      <c r="B50" s="181">
        <v>11</v>
      </c>
      <c r="C50" s="178">
        <v>100.04</v>
      </c>
      <c r="D50" s="178">
        <v>100.52</v>
      </c>
      <c r="E50" s="178">
        <v>110.47</v>
      </c>
      <c r="F50" s="182">
        <v>111.89</v>
      </c>
    </row>
    <row r="51" spans="1:6" ht="26" hidden="1" x14ac:dyDescent="0.35">
      <c r="A51" s="180" t="s">
        <v>174</v>
      </c>
      <c r="B51" s="181">
        <v>400</v>
      </c>
      <c r="C51" s="178">
        <v>99.96</v>
      </c>
      <c r="D51" s="178">
        <v>100.58</v>
      </c>
      <c r="E51" s="178">
        <v>110.79</v>
      </c>
      <c r="F51" s="182">
        <v>112.26</v>
      </c>
    </row>
    <row r="52" spans="1:6" hidden="1" x14ac:dyDescent="0.35">
      <c r="A52" s="183" t="s">
        <v>175</v>
      </c>
      <c r="B52" s="184">
        <v>401</v>
      </c>
      <c r="C52" s="185">
        <v>100</v>
      </c>
      <c r="D52" s="185">
        <v>100</v>
      </c>
      <c r="E52" s="185">
        <v>103.05</v>
      </c>
      <c r="F52" s="186">
        <v>103.28</v>
      </c>
    </row>
    <row r="53" spans="1:6" hidden="1" x14ac:dyDescent="0.35">
      <c r="A53" s="183" t="s">
        <v>176</v>
      </c>
      <c r="B53" s="184">
        <v>405</v>
      </c>
      <c r="C53" s="185">
        <v>100.24</v>
      </c>
      <c r="D53" s="185">
        <v>100.98</v>
      </c>
      <c r="E53" s="185">
        <v>122.19</v>
      </c>
      <c r="F53" s="186">
        <v>123.29</v>
      </c>
    </row>
    <row r="54" spans="1:6" ht="25" hidden="1" x14ac:dyDescent="0.35">
      <c r="A54" s="183" t="s">
        <v>177</v>
      </c>
      <c r="B54" s="184">
        <v>413</v>
      </c>
      <c r="C54" s="185">
        <v>99.2</v>
      </c>
      <c r="D54" s="185">
        <v>99.89</v>
      </c>
      <c r="E54" s="185">
        <v>107.32</v>
      </c>
      <c r="F54" s="186">
        <v>109.56</v>
      </c>
    </row>
    <row r="55" spans="1:6" hidden="1" x14ac:dyDescent="0.35">
      <c r="A55" s="183" t="s">
        <v>178</v>
      </c>
      <c r="B55" s="184">
        <v>412</v>
      </c>
      <c r="C55" s="185">
        <v>96.85</v>
      </c>
      <c r="D55" s="185">
        <v>97.25</v>
      </c>
      <c r="E55" s="185">
        <v>99.62</v>
      </c>
      <c r="F55" s="186">
        <v>101.25</v>
      </c>
    </row>
    <row r="56" spans="1:6" hidden="1" x14ac:dyDescent="0.35">
      <c r="A56" s="180" t="s">
        <v>179</v>
      </c>
      <c r="B56" s="181">
        <v>420</v>
      </c>
      <c r="C56" s="178">
        <v>100.82</v>
      </c>
      <c r="D56" s="178">
        <v>100.74</v>
      </c>
      <c r="E56" s="178">
        <v>112.17</v>
      </c>
      <c r="F56" s="182">
        <v>113.5</v>
      </c>
    </row>
    <row r="57" spans="1:6" ht="25" hidden="1" x14ac:dyDescent="0.35">
      <c r="A57" s="183" t="s">
        <v>180</v>
      </c>
      <c r="B57" s="184">
        <v>409</v>
      </c>
      <c r="C57" s="185">
        <v>100.93</v>
      </c>
      <c r="D57" s="185">
        <v>100.72</v>
      </c>
      <c r="E57" s="185">
        <v>115.56</v>
      </c>
      <c r="F57" s="186">
        <v>116.52</v>
      </c>
    </row>
    <row r="58" spans="1:6" ht="25" hidden="1" x14ac:dyDescent="0.35">
      <c r="A58" s="183" t="s">
        <v>181</v>
      </c>
      <c r="B58" s="184">
        <v>403</v>
      </c>
      <c r="C58" s="185">
        <v>100.15</v>
      </c>
      <c r="D58" s="185">
        <v>101.96</v>
      </c>
      <c r="E58" s="185">
        <v>101.71</v>
      </c>
      <c r="F58" s="186">
        <v>101.86</v>
      </c>
    </row>
    <row r="59" spans="1:6" hidden="1" x14ac:dyDescent="0.35">
      <c r="A59" s="183" t="s">
        <v>182</v>
      </c>
      <c r="B59" s="184">
        <v>411</v>
      </c>
      <c r="C59" s="185">
        <v>100.79</v>
      </c>
      <c r="D59" s="185">
        <v>100.69</v>
      </c>
      <c r="E59" s="185">
        <v>110.53</v>
      </c>
      <c r="F59" s="186">
        <v>112.07</v>
      </c>
    </row>
    <row r="60" spans="1:6" hidden="1" x14ac:dyDescent="0.35">
      <c r="A60" s="180" t="s">
        <v>183</v>
      </c>
      <c r="B60" s="181">
        <v>430</v>
      </c>
      <c r="C60" s="178">
        <v>99.19</v>
      </c>
      <c r="D60" s="178">
        <v>99.37</v>
      </c>
      <c r="E60" s="178">
        <v>105.47</v>
      </c>
      <c r="F60" s="182">
        <v>108.25</v>
      </c>
    </row>
    <row r="61" spans="1:6" hidden="1" x14ac:dyDescent="0.35">
      <c r="A61" s="183" t="s">
        <v>184</v>
      </c>
      <c r="B61" s="184">
        <v>404</v>
      </c>
      <c r="C61" s="185">
        <v>99.19</v>
      </c>
      <c r="D61" s="185">
        <v>99.37</v>
      </c>
      <c r="E61" s="185">
        <v>105.47</v>
      </c>
      <c r="F61" s="186">
        <v>108.25</v>
      </c>
    </row>
    <row r="62" spans="1:6" hidden="1" x14ac:dyDescent="0.35">
      <c r="A62" s="183" t="s">
        <v>185</v>
      </c>
      <c r="B62" s="184">
        <v>414</v>
      </c>
      <c r="C62" s="185">
        <v>99.06</v>
      </c>
      <c r="D62" s="185">
        <v>105.3</v>
      </c>
      <c r="E62" s="185">
        <v>108.08</v>
      </c>
      <c r="F62" s="186">
        <v>109.13</v>
      </c>
    </row>
    <row r="63" spans="1:6" hidden="1" x14ac:dyDescent="0.35">
      <c r="A63" s="183" t="s">
        <v>186</v>
      </c>
      <c r="B63" s="184">
        <v>415</v>
      </c>
      <c r="C63" s="185">
        <v>100.85</v>
      </c>
      <c r="D63" s="185">
        <v>102.74</v>
      </c>
      <c r="E63" s="185">
        <v>122.13</v>
      </c>
      <c r="F63" s="186">
        <v>123.37</v>
      </c>
    </row>
    <row r="64" spans="1:6" hidden="1" x14ac:dyDescent="0.35">
      <c r="A64" s="180" t="s">
        <v>187</v>
      </c>
      <c r="B64" s="181">
        <v>500</v>
      </c>
      <c r="C64" s="178">
        <v>100.41</v>
      </c>
      <c r="D64" s="178">
        <v>100.64</v>
      </c>
      <c r="E64" s="178">
        <v>107.71</v>
      </c>
      <c r="F64" s="182">
        <v>109.18</v>
      </c>
    </row>
    <row r="65" spans="1:6" hidden="1" x14ac:dyDescent="0.35">
      <c r="A65" s="183" t="s">
        <v>188</v>
      </c>
      <c r="B65" s="184">
        <v>501</v>
      </c>
      <c r="C65" s="185">
        <v>100.89</v>
      </c>
      <c r="D65" s="185">
        <v>102.22</v>
      </c>
      <c r="E65" s="185">
        <v>111.75</v>
      </c>
      <c r="F65" s="186">
        <v>111.94</v>
      </c>
    </row>
    <row r="66" spans="1:6" hidden="1" x14ac:dyDescent="0.35">
      <c r="A66" s="183" t="s">
        <v>189</v>
      </c>
      <c r="B66" s="184">
        <v>502</v>
      </c>
      <c r="C66" s="185">
        <v>99.79</v>
      </c>
      <c r="D66" s="185">
        <v>98.65</v>
      </c>
      <c r="E66" s="185">
        <v>102.71</v>
      </c>
      <c r="F66" s="186">
        <v>105.73</v>
      </c>
    </row>
    <row r="67" spans="1:6" hidden="1" x14ac:dyDescent="0.35">
      <c r="A67" s="180" t="s">
        <v>190</v>
      </c>
      <c r="B67" s="181">
        <v>600</v>
      </c>
      <c r="C67" s="178">
        <v>100.43</v>
      </c>
      <c r="D67" s="178">
        <v>99.96</v>
      </c>
      <c r="E67" s="178">
        <v>109.48</v>
      </c>
      <c r="F67" s="182">
        <v>110.38</v>
      </c>
    </row>
    <row r="68" spans="1:6" ht="25" hidden="1" x14ac:dyDescent="0.35">
      <c r="A68" s="183" t="s">
        <v>191</v>
      </c>
      <c r="B68" s="184">
        <v>604</v>
      </c>
      <c r="C68" s="185">
        <v>100.66</v>
      </c>
      <c r="D68" s="185">
        <v>100.19</v>
      </c>
      <c r="E68" s="185">
        <v>109.51</v>
      </c>
      <c r="F68" s="186">
        <v>110.25</v>
      </c>
    </row>
    <row r="69" spans="1:6" hidden="1" x14ac:dyDescent="0.35">
      <c r="A69" s="183" t="s">
        <v>192</v>
      </c>
      <c r="B69" s="184">
        <v>605</v>
      </c>
      <c r="C69" s="185">
        <v>98.64</v>
      </c>
      <c r="D69" s="185">
        <v>98.19</v>
      </c>
      <c r="E69" s="185">
        <v>109.43</v>
      </c>
      <c r="F69" s="186">
        <v>111.57</v>
      </c>
    </row>
    <row r="70" spans="1:6" hidden="1" x14ac:dyDescent="0.35">
      <c r="A70" s="180" t="s">
        <v>193</v>
      </c>
      <c r="B70" s="181">
        <v>22</v>
      </c>
      <c r="C70" s="178">
        <v>99.23</v>
      </c>
      <c r="D70" s="178">
        <v>99.55</v>
      </c>
      <c r="E70" s="178">
        <v>101.53</v>
      </c>
      <c r="F70" s="182">
        <v>102.96</v>
      </c>
    </row>
    <row r="71" spans="1:6" hidden="1" x14ac:dyDescent="0.35">
      <c r="A71" s="183" t="s">
        <v>194</v>
      </c>
      <c r="B71" s="184">
        <v>701</v>
      </c>
      <c r="C71" s="185">
        <v>99.5</v>
      </c>
      <c r="D71" s="185">
        <v>99.85</v>
      </c>
      <c r="E71" s="185">
        <v>100.06</v>
      </c>
      <c r="F71" s="186">
        <v>101.71</v>
      </c>
    </row>
    <row r="72" spans="1:6" hidden="1" x14ac:dyDescent="0.35">
      <c r="A72" s="183" t="s">
        <v>195</v>
      </c>
      <c r="B72" s="184">
        <v>803</v>
      </c>
      <c r="C72" s="185">
        <v>98.45</v>
      </c>
      <c r="D72" s="185">
        <v>98.34</v>
      </c>
      <c r="E72" s="185">
        <v>105.33</v>
      </c>
      <c r="F72" s="186">
        <v>106.55</v>
      </c>
    </row>
    <row r="73" spans="1:6" hidden="1" x14ac:dyDescent="0.35">
      <c r="A73" s="183" t="s">
        <v>196</v>
      </c>
      <c r="B73" s="184">
        <v>802</v>
      </c>
      <c r="C73" s="185">
        <v>100.81</v>
      </c>
      <c r="D73" s="185">
        <v>102.47</v>
      </c>
      <c r="E73" s="185">
        <v>99.38</v>
      </c>
      <c r="F73" s="186">
        <v>98.22</v>
      </c>
    </row>
    <row r="74" spans="1:6" hidden="1" x14ac:dyDescent="0.35">
      <c r="A74" s="180" t="s">
        <v>197</v>
      </c>
      <c r="B74" s="181">
        <v>1000</v>
      </c>
      <c r="C74" s="178">
        <v>97.35</v>
      </c>
      <c r="D74" s="178">
        <v>101.29</v>
      </c>
      <c r="E74" s="178">
        <v>111.34</v>
      </c>
      <c r="F74" s="182">
        <v>113.06</v>
      </c>
    </row>
    <row r="75" spans="1:6" hidden="1" x14ac:dyDescent="0.35">
      <c r="A75" s="183" t="s">
        <v>198</v>
      </c>
      <c r="B75" s="184">
        <v>1001</v>
      </c>
      <c r="C75" s="185">
        <v>97.35</v>
      </c>
      <c r="D75" s="185">
        <v>101.29</v>
      </c>
      <c r="E75" s="185">
        <v>111.34</v>
      </c>
      <c r="F75" s="186">
        <v>113.06</v>
      </c>
    </row>
    <row r="76" spans="1:6" hidden="1" x14ac:dyDescent="0.35">
      <c r="A76" s="180" t="s">
        <v>199</v>
      </c>
      <c r="B76" s="187" t="s">
        <v>200</v>
      </c>
      <c r="C76" s="178">
        <v>100.05</v>
      </c>
      <c r="D76" s="178">
        <v>100.53</v>
      </c>
      <c r="E76" s="178">
        <v>104.61</v>
      </c>
      <c r="F76" s="182">
        <v>106.46</v>
      </c>
    </row>
    <row r="77" spans="1:6" hidden="1" x14ac:dyDescent="0.35">
      <c r="A77" s="180" t="s">
        <v>201</v>
      </c>
      <c r="B77" s="181">
        <v>1100</v>
      </c>
      <c r="C77" s="178">
        <v>100.2</v>
      </c>
      <c r="D77" s="178">
        <v>100.89</v>
      </c>
      <c r="E77" s="178">
        <v>106.4</v>
      </c>
      <c r="F77" s="182">
        <v>108.52</v>
      </c>
    </row>
    <row r="78" spans="1:6" hidden="1" x14ac:dyDescent="0.35">
      <c r="A78" s="180" t="s">
        <v>202</v>
      </c>
      <c r="B78" s="181">
        <v>1110</v>
      </c>
      <c r="C78" s="178">
        <v>99.54</v>
      </c>
      <c r="D78" s="178">
        <v>100.8</v>
      </c>
      <c r="E78" s="178">
        <v>107.81</v>
      </c>
      <c r="F78" s="182">
        <v>110.12</v>
      </c>
    </row>
    <row r="79" spans="1:6" hidden="1" x14ac:dyDescent="0.35">
      <c r="A79" s="180" t="s">
        <v>203</v>
      </c>
      <c r="B79" s="181">
        <v>1120</v>
      </c>
      <c r="C79" s="178">
        <v>99.54</v>
      </c>
      <c r="D79" s="178">
        <v>100.8</v>
      </c>
      <c r="E79" s="178">
        <v>107.81</v>
      </c>
      <c r="F79" s="182">
        <v>110.12</v>
      </c>
    </row>
    <row r="80" spans="1:6" ht="25" hidden="1" x14ac:dyDescent="0.35">
      <c r="A80" s="183" t="s">
        <v>204</v>
      </c>
      <c r="B80" s="184">
        <v>1111</v>
      </c>
      <c r="C80" s="185">
        <v>99.94</v>
      </c>
      <c r="D80" s="185">
        <v>101.56</v>
      </c>
      <c r="E80" s="185">
        <v>106.84</v>
      </c>
      <c r="F80" s="186">
        <v>109.24</v>
      </c>
    </row>
    <row r="81" spans="1:6" ht="25" hidden="1" x14ac:dyDescent="0.35">
      <c r="A81" s="183" t="s">
        <v>205</v>
      </c>
      <c r="B81" s="184">
        <v>1131</v>
      </c>
      <c r="C81" s="185">
        <v>98.88</v>
      </c>
      <c r="D81" s="185">
        <v>100.03</v>
      </c>
      <c r="E81" s="185">
        <v>111.47</v>
      </c>
      <c r="F81" s="186">
        <v>113.79</v>
      </c>
    </row>
    <row r="82" spans="1:6" ht="25" hidden="1" x14ac:dyDescent="0.35">
      <c r="A82" s="183" t="s">
        <v>206</v>
      </c>
      <c r="B82" s="184">
        <v>1117</v>
      </c>
      <c r="C82" s="185">
        <v>99.93</v>
      </c>
      <c r="D82" s="185">
        <v>100.6</v>
      </c>
      <c r="E82" s="185">
        <v>104.27</v>
      </c>
      <c r="F82" s="186">
        <v>106.29</v>
      </c>
    </row>
    <row r="83" spans="1:6" hidden="1" x14ac:dyDescent="0.35">
      <c r="A83" s="183" t="s">
        <v>207</v>
      </c>
      <c r="B83" s="184">
        <v>1102</v>
      </c>
      <c r="C83" s="185">
        <v>100.45</v>
      </c>
      <c r="D83" s="185">
        <v>100.71</v>
      </c>
      <c r="E83" s="185">
        <v>105.17</v>
      </c>
      <c r="F83" s="186">
        <v>108.14</v>
      </c>
    </row>
    <row r="84" spans="1:6" hidden="1" x14ac:dyDescent="0.35">
      <c r="A84" s="183" t="s">
        <v>208</v>
      </c>
      <c r="B84" s="184">
        <v>1132</v>
      </c>
      <c r="C84" s="185">
        <v>103.74</v>
      </c>
      <c r="D84" s="185">
        <v>103.76</v>
      </c>
      <c r="E84" s="185">
        <v>105.69</v>
      </c>
      <c r="F84" s="186">
        <v>106.35</v>
      </c>
    </row>
    <row r="85" spans="1:6" hidden="1" x14ac:dyDescent="0.35">
      <c r="A85" s="183" t="s">
        <v>209</v>
      </c>
      <c r="B85" s="184">
        <v>1103</v>
      </c>
      <c r="C85" s="185">
        <v>103.74</v>
      </c>
      <c r="D85" s="185">
        <v>103.86</v>
      </c>
      <c r="E85" s="185">
        <v>105.79</v>
      </c>
      <c r="F85" s="186">
        <v>106.45</v>
      </c>
    </row>
    <row r="86" spans="1:6" hidden="1" x14ac:dyDescent="0.35">
      <c r="A86" s="183" t="s">
        <v>210</v>
      </c>
      <c r="B86" s="184">
        <v>1125</v>
      </c>
      <c r="C86" s="185">
        <v>97.02</v>
      </c>
      <c r="D86" s="185">
        <v>98.16</v>
      </c>
      <c r="E86" s="185">
        <v>100.39</v>
      </c>
      <c r="F86" s="186">
        <v>103.05</v>
      </c>
    </row>
    <row r="87" spans="1:6" hidden="1" x14ac:dyDescent="0.35">
      <c r="A87" s="183" t="s">
        <v>211</v>
      </c>
      <c r="B87" s="184">
        <v>1116</v>
      </c>
      <c r="C87" s="185">
        <v>98.71</v>
      </c>
      <c r="D87" s="185">
        <v>98.5</v>
      </c>
      <c r="E87" s="185">
        <v>101.63</v>
      </c>
      <c r="F87" s="186">
        <v>103.91</v>
      </c>
    </row>
    <row r="88" spans="1:6" hidden="1" x14ac:dyDescent="0.35">
      <c r="A88" s="180" t="s">
        <v>212</v>
      </c>
      <c r="B88" s="181">
        <v>1140</v>
      </c>
      <c r="C88" s="178">
        <v>101.54</v>
      </c>
      <c r="D88" s="178">
        <v>101.72</v>
      </c>
      <c r="E88" s="178">
        <v>108.71</v>
      </c>
      <c r="F88" s="182">
        <v>110.07</v>
      </c>
    </row>
    <row r="89" spans="1:6" hidden="1" x14ac:dyDescent="0.35">
      <c r="A89" s="183" t="s">
        <v>213</v>
      </c>
      <c r="B89" s="184">
        <v>1124</v>
      </c>
      <c r="C89" s="185">
        <v>101.54</v>
      </c>
      <c r="D89" s="185">
        <v>101.72</v>
      </c>
      <c r="E89" s="185">
        <v>108.71</v>
      </c>
      <c r="F89" s="186">
        <v>110.07</v>
      </c>
    </row>
    <row r="90" spans="1:6" hidden="1" x14ac:dyDescent="0.35">
      <c r="A90" s="183" t="s">
        <v>214</v>
      </c>
      <c r="B90" s="184">
        <v>1133</v>
      </c>
      <c r="C90" s="185">
        <v>100.05</v>
      </c>
      <c r="D90" s="185">
        <v>99.92</v>
      </c>
      <c r="E90" s="185">
        <v>108.21</v>
      </c>
      <c r="F90" s="186">
        <v>109.25</v>
      </c>
    </row>
    <row r="91" spans="1:6" hidden="1" x14ac:dyDescent="0.35">
      <c r="A91" s="183" t="s">
        <v>215</v>
      </c>
      <c r="B91" s="184">
        <v>1127</v>
      </c>
      <c r="C91" s="185">
        <v>99.7</v>
      </c>
      <c r="D91" s="185">
        <v>100.78</v>
      </c>
      <c r="E91" s="185">
        <v>106.97</v>
      </c>
      <c r="F91" s="186">
        <v>109.94</v>
      </c>
    </row>
    <row r="92" spans="1:6" hidden="1" x14ac:dyDescent="0.35">
      <c r="A92" s="183" t="s">
        <v>216</v>
      </c>
      <c r="B92" s="184">
        <v>1129</v>
      </c>
      <c r="C92" s="185">
        <v>99.78</v>
      </c>
      <c r="D92" s="185">
        <v>100.22</v>
      </c>
      <c r="E92" s="185">
        <v>107.49</v>
      </c>
      <c r="F92" s="186">
        <v>108.13</v>
      </c>
    </row>
    <row r="93" spans="1:6" hidden="1" x14ac:dyDescent="0.35">
      <c r="A93" s="183" t="s">
        <v>217</v>
      </c>
      <c r="B93" s="184">
        <v>1128</v>
      </c>
      <c r="C93" s="185">
        <v>99.79</v>
      </c>
      <c r="D93" s="185">
        <v>102.52</v>
      </c>
      <c r="E93" s="185">
        <v>107.96</v>
      </c>
      <c r="F93" s="186">
        <v>111.47</v>
      </c>
    </row>
    <row r="94" spans="1:6" hidden="1" x14ac:dyDescent="0.35">
      <c r="A94" s="183" t="s">
        <v>218</v>
      </c>
      <c r="B94" s="184">
        <v>1123</v>
      </c>
      <c r="C94" s="185">
        <v>99.19</v>
      </c>
      <c r="D94" s="185">
        <v>99.13</v>
      </c>
      <c r="E94" s="185">
        <v>104.97</v>
      </c>
      <c r="F94" s="186">
        <v>106.29</v>
      </c>
    </row>
    <row r="95" spans="1:6" hidden="1" x14ac:dyDescent="0.35">
      <c r="A95" s="180" t="s">
        <v>219</v>
      </c>
      <c r="B95" s="181">
        <v>1200</v>
      </c>
      <c r="C95" s="178">
        <v>99.91</v>
      </c>
      <c r="D95" s="178">
        <v>100.09</v>
      </c>
      <c r="E95" s="178">
        <v>102.51</v>
      </c>
      <c r="F95" s="182">
        <v>104.02</v>
      </c>
    </row>
    <row r="96" spans="1:6" hidden="1" x14ac:dyDescent="0.35">
      <c r="A96" s="183" t="s">
        <v>220</v>
      </c>
      <c r="B96" s="184">
        <v>1204</v>
      </c>
      <c r="C96" s="185">
        <v>100</v>
      </c>
      <c r="D96" s="185">
        <v>100.28</v>
      </c>
      <c r="E96" s="185">
        <v>102.84</v>
      </c>
      <c r="F96" s="186">
        <v>104.36</v>
      </c>
    </row>
    <row r="97" spans="1:6" hidden="1" x14ac:dyDescent="0.35">
      <c r="A97" s="183" t="s">
        <v>221</v>
      </c>
      <c r="B97" s="184">
        <v>1202</v>
      </c>
      <c r="C97" s="185">
        <v>100.46</v>
      </c>
      <c r="D97" s="185">
        <v>99.59</v>
      </c>
      <c r="E97" s="185">
        <v>102.76</v>
      </c>
      <c r="F97" s="186">
        <v>103.7</v>
      </c>
    </row>
    <row r="98" spans="1:6" hidden="1" x14ac:dyDescent="0.35">
      <c r="A98" s="183" t="s">
        <v>222</v>
      </c>
      <c r="B98" s="184">
        <v>1203</v>
      </c>
      <c r="C98" s="185">
        <v>98.89</v>
      </c>
      <c r="D98" s="185">
        <v>99.75</v>
      </c>
      <c r="E98" s="185">
        <v>100.71</v>
      </c>
      <c r="F98" s="186">
        <v>102.76</v>
      </c>
    </row>
    <row r="99" spans="1:6" hidden="1" x14ac:dyDescent="0.35">
      <c r="A99" s="180" t="s">
        <v>223</v>
      </c>
      <c r="B99" s="181">
        <v>1300</v>
      </c>
      <c r="C99" s="178">
        <v>99.53</v>
      </c>
      <c r="D99" s="178">
        <v>101.94</v>
      </c>
      <c r="E99" s="178">
        <v>107.92</v>
      </c>
      <c r="F99" s="182">
        <v>109.44</v>
      </c>
    </row>
    <row r="100" spans="1:6" ht="25" hidden="1" x14ac:dyDescent="0.35">
      <c r="A100" s="183" t="s">
        <v>224</v>
      </c>
      <c r="B100" s="184">
        <v>1302</v>
      </c>
      <c r="C100" s="185">
        <v>98.88</v>
      </c>
      <c r="D100" s="185">
        <v>101.53</v>
      </c>
      <c r="E100" s="185">
        <v>107.84</v>
      </c>
      <c r="F100" s="186">
        <v>109.88</v>
      </c>
    </row>
    <row r="101" spans="1:6" hidden="1" x14ac:dyDescent="0.35">
      <c r="A101" s="183" t="s">
        <v>225</v>
      </c>
      <c r="B101" s="184">
        <v>1306</v>
      </c>
      <c r="C101" s="185">
        <v>100.46</v>
      </c>
      <c r="D101" s="185">
        <v>104.89</v>
      </c>
      <c r="E101" s="185">
        <v>110.38</v>
      </c>
      <c r="F101" s="186">
        <v>111.28</v>
      </c>
    </row>
    <row r="102" spans="1:6" hidden="1" x14ac:dyDescent="0.35">
      <c r="A102" s="183" t="s">
        <v>226</v>
      </c>
      <c r="B102" s="184">
        <v>1303</v>
      </c>
      <c r="C102" s="185">
        <v>101.96</v>
      </c>
      <c r="D102" s="185">
        <v>103.16</v>
      </c>
      <c r="E102" s="185">
        <v>107.47</v>
      </c>
      <c r="F102" s="186">
        <v>106.84</v>
      </c>
    </row>
    <row r="103" spans="1:6" hidden="1" x14ac:dyDescent="0.35">
      <c r="A103" s="183" t="s">
        <v>227</v>
      </c>
      <c r="B103" s="184">
        <v>1304</v>
      </c>
      <c r="C103" s="185">
        <v>99.75</v>
      </c>
      <c r="D103" s="185">
        <v>100.65</v>
      </c>
      <c r="E103" s="185">
        <v>106.63</v>
      </c>
      <c r="F103" s="186">
        <v>107.9</v>
      </c>
    </row>
    <row r="104" spans="1:6" hidden="1" x14ac:dyDescent="0.35">
      <c r="A104" s="180" t="s">
        <v>228</v>
      </c>
      <c r="B104" s="181">
        <v>1400</v>
      </c>
      <c r="C104" s="178">
        <v>100.52</v>
      </c>
      <c r="D104" s="178">
        <v>101.2</v>
      </c>
      <c r="E104" s="178">
        <v>105.49</v>
      </c>
      <c r="F104" s="182">
        <v>106.24</v>
      </c>
    </row>
    <row r="105" spans="1:6" hidden="1" x14ac:dyDescent="0.35">
      <c r="A105" s="183" t="s">
        <v>229</v>
      </c>
      <c r="B105" s="184">
        <v>1401</v>
      </c>
      <c r="C105" s="185">
        <v>100.19</v>
      </c>
      <c r="D105" s="185">
        <v>100.84</v>
      </c>
      <c r="E105" s="185">
        <v>105.14</v>
      </c>
      <c r="F105" s="186">
        <v>106.09</v>
      </c>
    </row>
    <row r="106" spans="1:6" ht="25" hidden="1" x14ac:dyDescent="0.35">
      <c r="A106" s="183" t="s">
        <v>230</v>
      </c>
      <c r="B106" s="184">
        <v>1402</v>
      </c>
      <c r="C106" s="185">
        <v>104.16</v>
      </c>
      <c r="D106" s="185">
        <v>105.25</v>
      </c>
      <c r="E106" s="185">
        <v>109.52</v>
      </c>
      <c r="F106" s="186">
        <v>107.84</v>
      </c>
    </row>
    <row r="107" spans="1:6" hidden="1" x14ac:dyDescent="0.35">
      <c r="A107" s="180" t="s">
        <v>231</v>
      </c>
      <c r="B107" s="181">
        <v>1500</v>
      </c>
      <c r="C107" s="178">
        <v>114.18</v>
      </c>
      <c r="D107" s="178">
        <v>114.27</v>
      </c>
      <c r="E107" s="178">
        <v>98.08</v>
      </c>
      <c r="F107" s="182">
        <v>90.95</v>
      </c>
    </row>
    <row r="108" spans="1:6" hidden="1" x14ac:dyDescent="0.35">
      <c r="A108" s="183" t="s">
        <v>232</v>
      </c>
      <c r="B108" s="184">
        <v>1501</v>
      </c>
      <c r="C108" s="185">
        <v>114.18</v>
      </c>
      <c r="D108" s="185">
        <v>114.27</v>
      </c>
      <c r="E108" s="185">
        <v>98.08</v>
      </c>
      <c r="F108" s="186">
        <v>90.95</v>
      </c>
    </row>
    <row r="109" spans="1:6" hidden="1" x14ac:dyDescent="0.35">
      <c r="A109" s="180" t="s">
        <v>233</v>
      </c>
      <c r="B109" s="181">
        <v>1600</v>
      </c>
      <c r="C109" s="178">
        <v>101.45</v>
      </c>
      <c r="D109" s="178">
        <v>98.33</v>
      </c>
      <c r="E109" s="178">
        <v>94.41</v>
      </c>
      <c r="F109" s="182">
        <v>94.23</v>
      </c>
    </row>
    <row r="110" spans="1:6" hidden="1" x14ac:dyDescent="0.35">
      <c r="A110" s="183" t="s">
        <v>234</v>
      </c>
      <c r="B110" s="184">
        <v>1601</v>
      </c>
      <c r="C110" s="185">
        <v>101.45</v>
      </c>
      <c r="D110" s="185">
        <v>98.33</v>
      </c>
      <c r="E110" s="185">
        <v>94.41</v>
      </c>
      <c r="F110" s="186">
        <v>94.23</v>
      </c>
    </row>
    <row r="111" spans="1:6" hidden="1" x14ac:dyDescent="0.35">
      <c r="A111" s="180" t="s">
        <v>235</v>
      </c>
      <c r="B111" s="181">
        <v>1700</v>
      </c>
      <c r="C111" s="178">
        <v>100.43</v>
      </c>
      <c r="D111" s="178">
        <v>101.62</v>
      </c>
      <c r="E111" s="178">
        <v>108.49</v>
      </c>
      <c r="F111" s="182">
        <v>108.57</v>
      </c>
    </row>
    <row r="112" spans="1:6" hidden="1" x14ac:dyDescent="0.35">
      <c r="A112" s="180" t="s">
        <v>236</v>
      </c>
      <c r="B112" s="181">
        <v>1710</v>
      </c>
      <c r="C112" s="178">
        <v>99.71</v>
      </c>
      <c r="D112" s="178">
        <v>100.65</v>
      </c>
      <c r="E112" s="178">
        <v>108.23</v>
      </c>
      <c r="F112" s="182">
        <v>108.76</v>
      </c>
    </row>
    <row r="113" spans="1:6" hidden="1" x14ac:dyDescent="0.35">
      <c r="A113" s="183" t="s">
        <v>237</v>
      </c>
      <c r="B113" s="184">
        <v>1707</v>
      </c>
      <c r="C113" s="185">
        <v>101.33</v>
      </c>
      <c r="D113" s="185">
        <v>101.33</v>
      </c>
      <c r="E113" s="185">
        <v>108.57</v>
      </c>
      <c r="F113" s="186">
        <v>109.52</v>
      </c>
    </row>
    <row r="114" spans="1:6" hidden="1" x14ac:dyDescent="0.35">
      <c r="A114" s="183" t="s">
        <v>238</v>
      </c>
      <c r="B114" s="184">
        <v>1711</v>
      </c>
      <c r="C114" s="185">
        <v>100.41</v>
      </c>
      <c r="D114" s="185">
        <v>101.19</v>
      </c>
      <c r="E114" s="185">
        <v>110.26</v>
      </c>
      <c r="F114" s="186">
        <v>110.17</v>
      </c>
    </row>
    <row r="115" spans="1:6" hidden="1" x14ac:dyDescent="0.35">
      <c r="A115" s="183" t="s">
        <v>239</v>
      </c>
      <c r="B115" s="184">
        <v>1714</v>
      </c>
      <c r="C115" s="185">
        <v>100.51</v>
      </c>
      <c r="D115" s="185">
        <v>101.71</v>
      </c>
      <c r="E115" s="185">
        <v>111.73</v>
      </c>
      <c r="F115" s="186">
        <v>112.02</v>
      </c>
    </row>
    <row r="116" spans="1:6" hidden="1" x14ac:dyDescent="0.35">
      <c r="A116" s="180" t="s">
        <v>240</v>
      </c>
      <c r="B116" s="181">
        <v>1720</v>
      </c>
      <c r="C116" s="178">
        <v>98.74</v>
      </c>
      <c r="D116" s="178">
        <v>99.83</v>
      </c>
      <c r="E116" s="178">
        <v>106.44</v>
      </c>
      <c r="F116" s="182">
        <v>107.35</v>
      </c>
    </row>
    <row r="117" spans="1:6" hidden="1" x14ac:dyDescent="0.35">
      <c r="A117" s="183" t="s">
        <v>241</v>
      </c>
      <c r="B117" s="184">
        <v>1712</v>
      </c>
      <c r="C117" s="185">
        <v>97.09</v>
      </c>
      <c r="D117" s="185">
        <v>98.34</v>
      </c>
      <c r="E117" s="185">
        <v>105.05</v>
      </c>
      <c r="F117" s="186">
        <v>106.84</v>
      </c>
    </row>
    <row r="118" spans="1:6" ht="25" hidden="1" x14ac:dyDescent="0.35">
      <c r="A118" s="183" t="s">
        <v>242</v>
      </c>
      <c r="B118" s="184">
        <v>1718</v>
      </c>
      <c r="C118" s="185">
        <v>100.66</v>
      </c>
      <c r="D118" s="185">
        <v>101.56</v>
      </c>
      <c r="E118" s="185">
        <v>108.05</v>
      </c>
      <c r="F118" s="186">
        <v>107.95</v>
      </c>
    </row>
    <row r="119" spans="1:6" hidden="1" x14ac:dyDescent="0.35">
      <c r="A119" s="183" t="s">
        <v>243</v>
      </c>
      <c r="B119" s="184">
        <v>1717</v>
      </c>
      <c r="C119" s="185">
        <v>101.52</v>
      </c>
      <c r="D119" s="185">
        <v>101.36</v>
      </c>
      <c r="E119" s="185">
        <v>105.23</v>
      </c>
      <c r="F119" s="186">
        <v>104.31</v>
      </c>
    </row>
    <row r="120" spans="1:6" hidden="1" x14ac:dyDescent="0.35">
      <c r="A120" s="180" t="s">
        <v>244</v>
      </c>
      <c r="B120" s="181">
        <v>1730</v>
      </c>
      <c r="C120" s="178">
        <v>101.01</v>
      </c>
      <c r="D120" s="178">
        <v>102.4</v>
      </c>
      <c r="E120" s="178">
        <v>108.66</v>
      </c>
      <c r="F120" s="182">
        <v>108.38</v>
      </c>
    </row>
    <row r="121" spans="1:6" hidden="1" x14ac:dyDescent="0.35">
      <c r="A121" s="183" t="s">
        <v>245</v>
      </c>
      <c r="B121" s="184">
        <v>1701</v>
      </c>
      <c r="C121" s="185">
        <v>101.36</v>
      </c>
      <c r="D121" s="185">
        <v>102.09</v>
      </c>
      <c r="E121" s="185">
        <v>108.88</v>
      </c>
      <c r="F121" s="186">
        <v>108.51</v>
      </c>
    </row>
    <row r="122" spans="1:6" hidden="1" x14ac:dyDescent="0.35">
      <c r="A122" s="183" t="s">
        <v>246</v>
      </c>
      <c r="B122" s="184">
        <v>1702</v>
      </c>
      <c r="C122" s="185">
        <v>98.56</v>
      </c>
      <c r="D122" s="185">
        <v>99.92</v>
      </c>
      <c r="E122" s="185">
        <v>107.51</v>
      </c>
      <c r="F122" s="186">
        <v>109.28</v>
      </c>
    </row>
    <row r="123" spans="1:6" hidden="1" x14ac:dyDescent="0.35">
      <c r="A123" s="183" t="s">
        <v>247</v>
      </c>
      <c r="B123" s="184">
        <v>1715</v>
      </c>
      <c r="C123" s="185">
        <v>101.07</v>
      </c>
      <c r="D123" s="185">
        <v>103.11</v>
      </c>
      <c r="E123" s="185">
        <v>108.44</v>
      </c>
      <c r="F123" s="186">
        <v>107.96</v>
      </c>
    </row>
    <row r="124" spans="1:6" hidden="1" x14ac:dyDescent="0.35">
      <c r="A124" s="183" t="s">
        <v>248</v>
      </c>
      <c r="B124" s="184">
        <v>1716</v>
      </c>
      <c r="C124" s="185">
        <v>101.56</v>
      </c>
      <c r="D124" s="185">
        <v>103.15</v>
      </c>
      <c r="E124" s="185">
        <v>110.94</v>
      </c>
      <c r="F124" s="186">
        <v>110.06</v>
      </c>
    </row>
    <row r="125" spans="1:6" hidden="1" x14ac:dyDescent="0.35">
      <c r="A125" s="180" t="s">
        <v>249</v>
      </c>
      <c r="B125" s="181">
        <v>1800</v>
      </c>
      <c r="C125" s="178">
        <v>100.7</v>
      </c>
      <c r="D125" s="178">
        <v>101.97</v>
      </c>
      <c r="E125" s="178">
        <v>110.28</v>
      </c>
      <c r="F125" s="182">
        <v>110.51</v>
      </c>
    </row>
    <row r="126" spans="1:6" hidden="1" x14ac:dyDescent="0.35">
      <c r="A126" s="183" t="s">
        <v>250</v>
      </c>
      <c r="B126" s="184">
        <v>1801</v>
      </c>
      <c r="C126" s="185">
        <v>101.7</v>
      </c>
      <c r="D126" s="185">
        <v>102.01</v>
      </c>
      <c r="E126" s="185">
        <v>107.05</v>
      </c>
      <c r="F126" s="186">
        <v>106.76</v>
      </c>
    </row>
    <row r="127" spans="1:6" hidden="1" x14ac:dyDescent="0.35">
      <c r="A127" s="183" t="s">
        <v>251</v>
      </c>
      <c r="B127" s="184">
        <v>1802</v>
      </c>
      <c r="C127" s="185">
        <v>99.89</v>
      </c>
      <c r="D127" s="185">
        <v>101.94</v>
      </c>
      <c r="E127" s="185">
        <v>112.64</v>
      </c>
      <c r="F127" s="186">
        <v>113.33</v>
      </c>
    </row>
    <row r="128" spans="1:6" hidden="1" x14ac:dyDescent="0.35">
      <c r="A128" s="180" t="s">
        <v>252</v>
      </c>
      <c r="B128" s="181">
        <v>24</v>
      </c>
      <c r="C128" s="178">
        <v>99.4</v>
      </c>
      <c r="D128" s="178">
        <v>100.11</v>
      </c>
      <c r="E128" s="178">
        <v>113.65</v>
      </c>
      <c r="F128" s="182">
        <v>115.58</v>
      </c>
    </row>
    <row r="129" spans="1:6" hidden="1" x14ac:dyDescent="0.35">
      <c r="A129" s="180" t="s">
        <v>253</v>
      </c>
      <c r="B129" s="181">
        <v>1910</v>
      </c>
      <c r="C129" s="178">
        <v>99.23</v>
      </c>
      <c r="D129" s="178">
        <v>99.31</v>
      </c>
      <c r="E129" s="178">
        <v>116.8</v>
      </c>
      <c r="F129" s="182">
        <v>119.45</v>
      </c>
    </row>
    <row r="130" spans="1:6" hidden="1" x14ac:dyDescent="0.35">
      <c r="A130" s="183" t="s">
        <v>254</v>
      </c>
      <c r="B130" s="184">
        <v>1902</v>
      </c>
      <c r="C130" s="185">
        <v>99.19</v>
      </c>
      <c r="D130" s="185">
        <v>98.05</v>
      </c>
      <c r="E130" s="185">
        <v>113.33</v>
      </c>
      <c r="F130" s="186">
        <v>116.17</v>
      </c>
    </row>
    <row r="131" spans="1:6" hidden="1" x14ac:dyDescent="0.35">
      <c r="A131" s="183" t="s">
        <v>255</v>
      </c>
      <c r="B131" s="184">
        <v>1904</v>
      </c>
      <c r="C131" s="185">
        <v>99.31</v>
      </c>
      <c r="D131" s="185">
        <v>101.48</v>
      </c>
      <c r="E131" s="185">
        <v>123.28</v>
      </c>
      <c r="F131" s="186">
        <v>125.52</v>
      </c>
    </row>
    <row r="132" spans="1:6" hidden="1" x14ac:dyDescent="0.35">
      <c r="A132" s="180" t="s">
        <v>256</v>
      </c>
      <c r="B132" s="181">
        <v>1920</v>
      </c>
      <c r="C132" s="178">
        <v>99.67</v>
      </c>
      <c r="D132" s="178">
        <v>101.69</v>
      </c>
      <c r="E132" s="178">
        <v>107.45</v>
      </c>
      <c r="F132" s="182">
        <v>108.1</v>
      </c>
    </row>
    <row r="133" spans="1:6" hidden="1" x14ac:dyDescent="0.35">
      <c r="A133" s="183" t="s">
        <v>257</v>
      </c>
      <c r="B133" s="184">
        <v>1903</v>
      </c>
      <c r="C133" s="185">
        <v>98.59</v>
      </c>
      <c r="D133" s="185">
        <v>99.67</v>
      </c>
      <c r="E133" s="185">
        <v>109.92</v>
      </c>
      <c r="F133" s="186">
        <v>111.88</v>
      </c>
    </row>
    <row r="134" spans="1:6" ht="25" hidden="1" x14ac:dyDescent="0.35">
      <c r="A134" s="183" t="s">
        <v>258</v>
      </c>
      <c r="B134" s="184">
        <v>1905</v>
      </c>
      <c r="C134" s="185">
        <v>101.02</v>
      </c>
      <c r="D134" s="185">
        <v>104.6</v>
      </c>
      <c r="E134" s="185">
        <v>104.61</v>
      </c>
      <c r="F134" s="186">
        <v>103.63</v>
      </c>
    </row>
    <row r="135" spans="1:6" hidden="1" x14ac:dyDescent="0.35">
      <c r="A135" s="183" t="s">
        <v>259</v>
      </c>
      <c r="B135" s="184">
        <v>1906</v>
      </c>
      <c r="C135" s="185">
        <v>99.81</v>
      </c>
      <c r="D135" s="185">
        <v>101.6</v>
      </c>
      <c r="E135" s="185">
        <v>106.27</v>
      </c>
      <c r="F135" s="186">
        <v>106.81</v>
      </c>
    </row>
    <row r="136" spans="1:6" hidden="1" x14ac:dyDescent="0.35">
      <c r="A136" s="183" t="s">
        <v>260</v>
      </c>
      <c r="B136" s="184">
        <v>1708</v>
      </c>
      <c r="C136" s="185">
        <v>101.77</v>
      </c>
      <c r="D136" s="185">
        <v>107.06</v>
      </c>
      <c r="E136" s="185">
        <v>111.62</v>
      </c>
      <c r="F136" s="186">
        <v>112.01</v>
      </c>
    </row>
    <row r="137" spans="1:6" hidden="1" x14ac:dyDescent="0.35">
      <c r="A137" s="180" t="s">
        <v>261</v>
      </c>
      <c r="B137" s="181">
        <v>25</v>
      </c>
      <c r="C137" s="178">
        <v>100.51</v>
      </c>
      <c r="D137" s="178">
        <v>101.86</v>
      </c>
      <c r="E137" s="178">
        <v>110.04</v>
      </c>
      <c r="F137" s="182">
        <v>110.84</v>
      </c>
    </row>
    <row r="138" spans="1:6" hidden="1" x14ac:dyDescent="0.35">
      <c r="A138" s="183" t="s">
        <v>262</v>
      </c>
      <c r="B138" s="184">
        <v>2001</v>
      </c>
      <c r="C138" s="185">
        <v>100.47</v>
      </c>
      <c r="D138" s="185">
        <v>101.03</v>
      </c>
      <c r="E138" s="185">
        <v>104.25</v>
      </c>
      <c r="F138" s="186">
        <v>105.49</v>
      </c>
    </row>
    <row r="139" spans="1:6" hidden="1" x14ac:dyDescent="0.35">
      <c r="A139" s="183" t="s">
        <v>263</v>
      </c>
      <c r="B139" s="184">
        <v>1305</v>
      </c>
      <c r="C139" s="185">
        <v>100.9</v>
      </c>
      <c r="D139" s="185">
        <v>100.41</v>
      </c>
      <c r="E139" s="185">
        <v>103.84</v>
      </c>
      <c r="F139" s="186">
        <v>104.09</v>
      </c>
    </row>
    <row r="140" spans="1:6" hidden="1" x14ac:dyDescent="0.35">
      <c r="A140" s="183" t="s">
        <v>264</v>
      </c>
      <c r="B140" s="184">
        <v>2002</v>
      </c>
      <c r="C140" s="185">
        <v>100.49</v>
      </c>
      <c r="D140" s="185">
        <v>101.46</v>
      </c>
      <c r="E140" s="185">
        <v>110.87</v>
      </c>
      <c r="F140" s="186">
        <v>110.61</v>
      </c>
    </row>
    <row r="141" spans="1:6" hidden="1" x14ac:dyDescent="0.35">
      <c r="A141" s="183" t="s">
        <v>265</v>
      </c>
      <c r="B141" s="184">
        <v>2008</v>
      </c>
      <c r="C141" s="185">
        <v>100.36</v>
      </c>
      <c r="D141" s="185">
        <v>104.83</v>
      </c>
      <c r="E141" s="185">
        <v>120.16</v>
      </c>
      <c r="F141" s="186">
        <v>121.51</v>
      </c>
    </row>
    <row r="142" spans="1:6" hidden="1" x14ac:dyDescent="0.35">
      <c r="A142" s="183" t="s">
        <v>266</v>
      </c>
      <c r="B142" s="184">
        <v>2007</v>
      </c>
      <c r="C142" s="185">
        <v>100.26</v>
      </c>
      <c r="D142" s="185">
        <v>102.1</v>
      </c>
      <c r="E142" s="185">
        <v>117.55</v>
      </c>
      <c r="F142" s="186">
        <v>118.77</v>
      </c>
    </row>
    <row r="143" spans="1:6" hidden="1" x14ac:dyDescent="0.35">
      <c r="A143" s="180" t="s">
        <v>267</v>
      </c>
      <c r="B143" s="181">
        <v>2100</v>
      </c>
      <c r="C143" s="178">
        <v>100.68</v>
      </c>
      <c r="D143" s="178">
        <v>101.82</v>
      </c>
      <c r="E143" s="178">
        <v>110.3</v>
      </c>
      <c r="F143" s="182">
        <v>110.37</v>
      </c>
    </row>
    <row r="144" spans="1:6" hidden="1" x14ac:dyDescent="0.35">
      <c r="A144" s="183" t="s">
        <v>268</v>
      </c>
      <c r="B144" s="184">
        <v>2101</v>
      </c>
      <c r="C144" s="185">
        <v>100.68</v>
      </c>
      <c r="D144" s="185">
        <v>101.82</v>
      </c>
      <c r="E144" s="185">
        <v>110.3</v>
      </c>
      <c r="F144" s="186">
        <v>110.37</v>
      </c>
    </row>
    <row r="145" spans="1:6" hidden="1" x14ac:dyDescent="0.35">
      <c r="A145" s="180" t="s">
        <v>269</v>
      </c>
      <c r="B145" s="181">
        <v>2200</v>
      </c>
      <c r="C145" s="178">
        <v>100.7</v>
      </c>
      <c r="D145" s="178">
        <v>102.18</v>
      </c>
      <c r="E145" s="178">
        <v>112.36</v>
      </c>
      <c r="F145" s="182">
        <v>113.25</v>
      </c>
    </row>
    <row r="146" spans="1:6" ht="25" hidden="1" x14ac:dyDescent="0.35">
      <c r="A146" s="183" t="s">
        <v>270</v>
      </c>
      <c r="B146" s="184">
        <v>2201</v>
      </c>
      <c r="C146" s="185">
        <v>101.98</v>
      </c>
      <c r="D146" s="185">
        <v>104.75</v>
      </c>
      <c r="E146" s="185">
        <v>112.22</v>
      </c>
      <c r="F146" s="186">
        <v>111.7</v>
      </c>
    </row>
    <row r="147" spans="1:6" hidden="1" x14ac:dyDescent="0.35">
      <c r="A147" s="180" t="s">
        <v>271</v>
      </c>
      <c r="B147" s="181">
        <v>2210</v>
      </c>
      <c r="C147" s="178">
        <v>100.48</v>
      </c>
      <c r="D147" s="178">
        <v>101.87</v>
      </c>
      <c r="E147" s="178">
        <v>113.11</v>
      </c>
      <c r="F147" s="182">
        <v>114.33</v>
      </c>
    </row>
    <row r="148" spans="1:6" ht="25" hidden="1" x14ac:dyDescent="0.35">
      <c r="A148" s="183" t="s">
        <v>272</v>
      </c>
      <c r="B148" s="184">
        <v>2207</v>
      </c>
      <c r="C148" s="185">
        <v>100.44</v>
      </c>
      <c r="D148" s="185">
        <v>101.95</v>
      </c>
      <c r="E148" s="185">
        <v>112.47</v>
      </c>
      <c r="F148" s="186">
        <v>113.61</v>
      </c>
    </row>
    <row r="149" spans="1:6" ht="25" hidden="1" x14ac:dyDescent="0.35">
      <c r="A149" s="183" t="s">
        <v>273</v>
      </c>
      <c r="B149" s="184">
        <v>2204</v>
      </c>
      <c r="C149" s="185">
        <v>100.67</v>
      </c>
      <c r="D149" s="185">
        <v>101.47</v>
      </c>
      <c r="E149" s="185">
        <v>115.93</v>
      </c>
      <c r="F149" s="186">
        <v>117.53</v>
      </c>
    </row>
    <row r="150" spans="1:6" hidden="1" x14ac:dyDescent="0.35">
      <c r="A150" s="183" t="s">
        <v>274</v>
      </c>
      <c r="B150" s="184">
        <v>2205</v>
      </c>
      <c r="C150" s="185">
        <v>100.6</v>
      </c>
      <c r="D150" s="185">
        <v>101.2</v>
      </c>
      <c r="E150" s="185">
        <v>104.68</v>
      </c>
      <c r="F150" s="186">
        <v>105.31</v>
      </c>
    </row>
    <row r="151" spans="1:6" hidden="1" x14ac:dyDescent="0.35">
      <c r="A151" s="183" t="s">
        <v>275</v>
      </c>
      <c r="B151" s="184">
        <v>2206</v>
      </c>
      <c r="C151" s="185">
        <v>101.44</v>
      </c>
      <c r="D151" s="185">
        <v>102.13</v>
      </c>
      <c r="E151" s="185">
        <v>111.9</v>
      </c>
      <c r="F151" s="186">
        <v>110.87</v>
      </c>
    </row>
    <row r="152" spans="1:6" hidden="1" x14ac:dyDescent="0.35">
      <c r="A152" s="180" t="s">
        <v>276</v>
      </c>
      <c r="B152" s="181">
        <v>20</v>
      </c>
      <c r="C152" s="178">
        <v>100.39</v>
      </c>
      <c r="D152" s="178">
        <v>101.25</v>
      </c>
      <c r="E152" s="178">
        <v>99.27</v>
      </c>
      <c r="F152" s="182">
        <v>99.58</v>
      </c>
    </row>
    <row r="153" spans="1:6" hidden="1" x14ac:dyDescent="0.35">
      <c r="A153" s="180" t="s">
        <v>277</v>
      </c>
      <c r="B153" s="181">
        <v>2300</v>
      </c>
      <c r="C153" s="178">
        <v>99.84</v>
      </c>
      <c r="D153" s="178">
        <v>101.05</v>
      </c>
      <c r="E153" s="178">
        <v>97.47</v>
      </c>
      <c r="F153" s="182">
        <v>98.25</v>
      </c>
    </row>
    <row r="154" spans="1:6" hidden="1" x14ac:dyDescent="0.35">
      <c r="A154" s="183" t="s">
        <v>278</v>
      </c>
      <c r="B154" s="184">
        <v>2301</v>
      </c>
      <c r="C154" s="185">
        <v>99.47</v>
      </c>
      <c r="D154" s="185">
        <v>100.9</v>
      </c>
      <c r="E154" s="185">
        <v>93.09</v>
      </c>
      <c r="F154" s="186">
        <v>94.41</v>
      </c>
    </row>
    <row r="155" spans="1:6" hidden="1" x14ac:dyDescent="0.35">
      <c r="A155" s="183" t="s">
        <v>279</v>
      </c>
      <c r="B155" s="184">
        <v>2302</v>
      </c>
      <c r="C155" s="185">
        <v>101.28</v>
      </c>
      <c r="D155" s="185">
        <v>99.5</v>
      </c>
      <c r="E155" s="185">
        <v>100.76</v>
      </c>
      <c r="F155" s="186">
        <v>100.65</v>
      </c>
    </row>
    <row r="156" spans="1:6" hidden="1" x14ac:dyDescent="0.35">
      <c r="A156" s="183" t="s">
        <v>280</v>
      </c>
      <c r="B156" s="184">
        <v>2303</v>
      </c>
      <c r="C156" s="185">
        <v>98.87</v>
      </c>
      <c r="D156" s="185">
        <v>100.69</v>
      </c>
      <c r="E156" s="185">
        <v>95.16</v>
      </c>
      <c r="F156" s="186">
        <v>95.85</v>
      </c>
    </row>
    <row r="157" spans="1:6" hidden="1" x14ac:dyDescent="0.35">
      <c r="A157" s="183" t="s">
        <v>281</v>
      </c>
      <c r="B157" s="184">
        <v>2306</v>
      </c>
      <c r="C157" s="185">
        <v>99.4</v>
      </c>
      <c r="D157" s="185">
        <v>99.44</v>
      </c>
      <c r="E157" s="185">
        <v>101.53</v>
      </c>
      <c r="F157" s="186">
        <v>102.38</v>
      </c>
    </row>
    <row r="158" spans="1:6" hidden="1" x14ac:dyDescent="0.35">
      <c r="A158" s="183" t="s">
        <v>282</v>
      </c>
      <c r="B158" s="184">
        <v>2307</v>
      </c>
      <c r="C158" s="185">
        <v>100.2</v>
      </c>
      <c r="D158" s="185">
        <v>101.94</v>
      </c>
      <c r="E158" s="185">
        <v>101.55</v>
      </c>
      <c r="F158" s="186">
        <v>101.79</v>
      </c>
    </row>
    <row r="159" spans="1:6" hidden="1" x14ac:dyDescent="0.35">
      <c r="A159" s="183" t="s">
        <v>283</v>
      </c>
      <c r="B159" s="184">
        <v>2308</v>
      </c>
      <c r="C159" s="185">
        <v>99.77</v>
      </c>
      <c r="D159" s="185">
        <v>99.95</v>
      </c>
      <c r="E159" s="185">
        <v>99.73</v>
      </c>
      <c r="F159" s="186">
        <v>100.28</v>
      </c>
    </row>
    <row r="160" spans="1:6" hidden="1" x14ac:dyDescent="0.35">
      <c r="A160" s="183" t="s">
        <v>284</v>
      </c>
      <c r="B160" s="184">
        <v>2309</v>
      </c>
      <c r="C160" s="185">
        <v>100.97</v>
      </c>
      <c r="D160" s="185">
        <v>101.08</v>
      </c>
      <c r="E160" s="185">
        <v>107.36</v>
      </c>
      <c r="F160" s="186">
        <v>107.42</v>
      </c>
    </row>
    <row r="161" spans="1:6" hidden="1" x14ac:dyDescent="0.35">
      <c r="A161" s="180" t="s">
        <v>285</v>
      </c>
      <c r="B161" s="181">
        <v>2400</v>
      </c>
      <c r="C161" s="178">
        <v>101.42</v>
      </c>
      <c r="D161" s="178">
        <v>101.64</v>
      </c>
      <c r="E161" s="178">
        <v>102.55</v>
      </c>
      <c r="F161" s="182">
        <v>101.97</v>
      </c>
    </row>
    <row r="162" spans="1:6" hidden="1" x14ac:dyDescent="0.35">
      <c r="A162" s="183" t="s">
        <v>286</v>
      </c>
      <c r="B162" s="184">
        <v>2401</v>
      </c>
      <c r="C162" s="185">
        <v>102.74</v>
      </c>
      <c r="D162" s="185">
        <v>102.58</v>
      </c>
      <c r="E162" s="185">
        <v>104.14</v>
      </c>
      <c r="F162" s="186">
        <v>103.11</v>
      </c>
    </row>
    <row r="163" spans="1:6" ht="25" hidden="1" x14ac:dyDescent="0.35">
      <c r="A163" s="183" t="s">
        <v>287</v>
      </c>
      <c r="B163" s="184">
        <v>2403</v>
      </c>
      <c r="C163" s="185">
        <v>100.91</v>
      </c>
      <c r="D163" s="185">
        <v>101.27</v>
      </c>
      <c r="E163" s="185">
        <v>101.93</v>
      </c>
      <c r="F163" s="186">
        <v>101.53</v>
      </c>
    </row>
    <row r="164" spans="1:6" ht="26" hidden="1" x14ac:dyDescent="0.35">
      <c r="A164" s="180" t="s">
        <v>288</v>
      </c>
      <c r="B164" s="181">
        <v>21</v>
      </c>
      <c r="C164" s="178">
        <v>102.76</v>
      </c>
      <c r="D164" s="178">
        <v>110.49</v>
      </c>
      <c r="E164" s="178">
        <v>99.3</v>
      </c>
      <c r="F164" s="182">
        <v>99.24</v>
      </c>
    </row>
    <row r="165" spans="1:6" hidden="1" x14ac:dyDescent="0.35">
      <c r="A165" s="183" t="s">
        <v>289</v>
      </c>
      <c r="B165" s="184">
        <v>2501</v>
      </c>
      <c r="C165" s="185">
        <v>100.32</v>
      </c>
      <c r="D165" s="185">
        <v>106.82</v>
      </c>
      <c r="E165" s="185">
        <v>77.459999999999994</v>
      </c>
      <c r="F165" s="186">
        <v>80.34</v>
      </c>
    </row>
    <row r="166" spans="1:6" hidden="1" x14ac:dyDescent="0.35">
      <c r="A166" s="180" t="s">
        <v>290</v>
      </c>
      <c r="B166" s="181">
        <v>2600</v>
      </c>
      <c r="C166" s="178">
        <v>104.98</v>
      </c>
      <c r="D166" s="178">
        <v>118.24</v>
      </c>
      <c r="E166" s="178">
        <v>98.28</v>
      </c>
      <c r="F166" s="182">
        <v>97.86</v>
      </c>
    </row>
    <row r="167" spans="1:6" hidden="1" x14ac:dyDescent="0.35">
      <c r="A167" s="183" t="s">
        <v>291</v>
      </c>
      <c r="B167" s="184">
        <v>2601</v>
      </c>
      <c r="C167" s="185">
        <v>104.76</v>
      </c>
      <c r="D167" s="185">
        <v>113.32</v>
      </c>
      <c r="E167" s="185">
        <v>79.89</v>
      </c>
      <c r="F167" s="186">
        <v>83.22</v>
      </c>
    </row>
    <row r="168" spans="1:6" hidden="1" x14ac:dyDescent="0.35">
      <c r="A168" s="183" t="s">
        <v>292</v>
      </c>
      <c r="B168" s="184">
        <v>2603</v>
      </c>
      <c r="C168" s="185">
        <v>100.56</v>
      </c>
      <c r="D168" s="185">
        <v>102.46</v>
      </c>
      <c r="E168" s="185">
        <v>82.43</v>
      </c>
      <c r="F168" s="186">
        <v>82.52</v>
      </c>
    </row>
    <row r="169" spans="1:6" hidden="1" x14ac:dyDescent="0.35">
      <c r="A169" s="183" t="s">
        <v>293</v>
      </c>
      <c r="B169" s="184">
        <v>2604</v>
      </c>
      <c r="C169" s="185">
        <v>101.74</v>
      </c>
      <c r="D169" s="185">
        <v>110.99</v>
      </c>
      <c r="E169" s="185">
        <v>99.13</v>
      </c>
      <c r="F169" s="186">
        <v>99.06</v>
      </c>
    </row>
    <row r="170" spans="1:6" hidden="1" x14ac:dyDescent="0.35">
      <c r="A170" s="183" t="s">
        <v>294</v>
      </c>
      <c r="B170" s="184">
        <v>2605</v>
      </c>
      <c r="C170" s="185">
        <v>103.15</v>
      </c>
      <c r="D170" s="185">
        <v>110.55</v>
      </c>
      <c r="E170" s="185">
        <v>100.87</v>
      </c>
      <c r="F170" s="186">
        <v>101.22</v>
      </c>
    </row>
    <row r="171" spans="1:6" hidden="1" x14ac:dyDescent="0.35">
      <c r="A171" s="183" t="s">
        <v>295</v>
      </c>
      <c r="B171" s="184">
        <v>2611</v>
      </c>
      <c r="C171" s="185">
        <v>99.45</v>
      </c>
      <c r="D171" s="185">
        <v>98.74</v>
      </c>
      <c r="E171" s="185">
        <v>79.209999999999994</v>
      </c>
      <c r="F171" s="186">
        <v>78.7</v>
      </c>
    </row>
    <row r="172" spans="1:6" hidden="1" x14ac:dyDescent="0.35">
      <c r="A172" s="183" t="s">
        <v>296</v>
      </c>
      <c r="B172" s="184">
        <v>2621</v>
      </c>
      <c r="C172" s="185">
        <v>108.44</v>
      </c>
      <c r="D172" s="185">
        <v>138.97</v>
      </c>
      <c r="E172" s="185">
        <v>106.65</v>
      </c>
      <c r="F172" s="186">
        <v>106.36</v>
      </c>
    </row>
    <row r="173" spans="1:6" hidden="1" x14ac:dyDescent="0.35">
      <c r="A173" s="183" t="s">
        <v>297</v>
      </c>
      <c r="B173" s="184">
        <v>2623</v>
      </c>
      <c r="C173" s="185">
        <v>104.71</v>
      </c>
      <c r="D173" s="185">
        <v>122.45</v>
      </c>
      <c r="E173" s="185">
        <v>96.6</v>
      </c>
      <c r="F173" s="186">
        <v>97.53</v>
      </c>
    </row>
    <row r="174" spans="1:6" hidden="1" x14ac:dyDescent="0.35">
      <c r="A174" s="183" t="s">
        <v>298</v>
      </c>
      <c r="B174" s="184">
        <v>2632</v>
      </c>
      <c r="C174" s="185">
        <v>109.24</v>
      </c>
      <c r="D174" s="185">
        <v>103.18</v>
      </c>
      <c r="E174" s="185">
        <v>104.73</v>
      </c>
      <c r="F174" s="186">
        <v>96.89</v>
      </c>
    </row>
    <row r="175" spans="1:6" hidden="1" x14ac:dyDescent="0.35">
      <c r="A175" s="183" t="s">
        <v>299</v>
      </c>
      <c r="B175" s="184">
        <v>2602</v>
      </c>
      <c r="C175" s="185">
        <v>102.23</v>
      </c>
      <c r="D175" s="185">
        <v>104.97</v>
      </c>
      <c r="E175" s="185">
        <v>102.21</v>
      </c>
      <c r="F175" s="186">
        <v>101.86</v>
      </c>
    </row>
    <row r="176" spans="1:6" hidden="1" x14ac:dyDescent="0.35">
      <c r="A176" s="183" t="s">
        <v>300</v>
      </c>
      <c r="B176" s="184">
        <v>2624</v>
      </c>
      <c r="C176" s="185">
        <v>94.71</v>
      </c>
      <c r="D176" s="185">
        <v>108.02</v>
      </c>
      <c r="E176" s="185">
        <v>105.89</v>
      </c>
      <c r="F176" s="186">
        <v>101.35</v>
      </c>
    </row>
    <row r="177" spans="1:6" hidden="1" x14ac:dyDescent="0.35">
      <c r="A177" s="183" t="s">
        <v>301</v>
      </c>
      <c r="B177" s="184">
        <v>2631</v>
      </c>
      <c r="C177" s="185">
        <v>101.19</v>
      </c>
      <c r="D177" s="185">
        <v>101.7</v>
      </c>
      <c r="E177" s="185">
        <v>113.04</v>
      </c>
      <c r="F177" s="186">
        <v>112.77</v>
      </c>
    </row>
    <row r="178" spans="1:6" hidden="1" x14ac:dyDescent="0.35">
      <c r="A178" s="180" t="s">
        <v>302</v>
      </c>
      <c r="B178" s="181">
        <v>2700</v>
      </c>
      <c r="C178" s="178">
        <v>101.41</v>
      </c>
      <c r="D178" s="178">
        <v>105.66</v>
      </c>
      <c r="E178" s="178">
        <v>102.07</v>
      </c>
      <c r="F178" s="182">
        <v>101.89</v>
      </c>
    </row>
    <row r="179" spans="1:6" hidden="1" x14ac:dyDescent="0.35">
      <c r="A179" s="183" t="s">
        <v>303</v>
      </c>
      <c r="B179" s="184">
        <v>2701</v>
      </c>
      <c r="C179" s="185">
        <v>102.44</v>
      </c>
      <c r="D179" s="185">
        <v>105.72</v>
      </c>
      <c r="E179" s="185">
        <v>107.31</v>
      </c>
      <c r="F179" s="186">
        <v>105.78</v>
      </c>
    </row>
    <row r="180" spans="1:6" hidden="1" x14ac:dyDescent="0.35">
      <c r="A180" s="183" t="s">
        <v>304</v>
      </c>
      <c r="B180" s="184">
        <v>2702</v>
      </c>
      <c r="C180" s="185">
        <v>102.27</v>
      </c>
      <c r="D180" s="185">
        <v>106.06</v>
      </c>
      <c r="E180" s="185">
        <v>88.81</v>
      </c>
      <c r="F180" s="186">
        <v>90.37</v>
      </c>
    </row>
    <row r="181" spans="1:6" hidden="1" x14ac:dyDescent="0.35">
      <c r="A181" s="183" t="s">
        <v>305</v>
      </c>
      <c r="B181" s="184">
        <v>2703</v>
      </c>
      <c r="C181" s="185">
        <v>95.42</v>
      </c>
      <c r="D181" s="185">
        <v>96.38</v>
      </c>
      <c r="E181" s="185">
        <v>94.02</v>
      </c>
      <c r="F181" s="186">
        <v>92.86</v>
      </c>
    </row>
    <row r="182" spans="1:6" hidden="1" x14ac:dyDescent="0.35">
      <c r="A182" s="183" t="s">
        <v>306</v>
      </c>
      <c r="B182" s="184">
        <v>2704</v>
      </c>
      <c r="C182" s="185">
        <v>106.22</v>
      </c>
      <c r="D182" s="185">
        <v>123.28</v>
      </c>
      <c r="E182" s="185">
        <v>91.78</v>
      </c>
      <c r="F182" s="186">
        <v>90.62</v>
      </c>
    </row>
    <row r="183" spans="1:6" hidden="1" x14ac:dyDescent="0.35">
      <c r="A183" s="183" t="s">
        <v>307</v>
      </c>
      <c r="B183" s="184">
        <v>2705</v>
      </c>
      <c r="C183" s="185">
        <v>101.11</v>
      </c>
      <c r="D183" s="185">
        <v>102.11</v>
      </c>
      <c r="E183" s="185">
        <v>142.55000000000001</v>
      </c>
      <c r="F183" s="186">
        <v>142.72</v>
      </c>
    </row>
    <row r="184" spans="1:6" hidden="1" x14ac:dyDescent="0.35">
      <c r="A184" s="183" t="s">
        <v>308</v>
      </c>
      <c r="B184" s="184">
        <v>2711</v>
      </c>
      <c r="C184" s="185">
        <v>100.88</v>
      </c>
      <c r="D184" s="185">
        <v>104.2</v>
      </c>
      <c r="E184" s="185">
        <v>94.16</v>
      </c>
      <c r="F184" s="186">
        <v>95.71</v>
      </c>
    </row>
    <row r="185" spans="1:6" hidden="1" x14ac:dyDescent="0.35">
      <c r="A185" s="183" t="s">
        <v>309</v>
      </c>
      <c r="B185" s="184">
        <v>2706</v>
      </c>
      <c r="C185" s="185">
        <v>97.44</v>
      </c>
      <c r="D185" s="185">
        <v>98.54</v>
      </c>
      <c r="E185" s="185">
        <v>100.9</v>
      </c>
      <c r="F185" s="186">
        <v>104.28</v>
      </c>
    </row>
    <row r="186" spans="1:6" hidden="1" x14ac:dyDescent="0.35">
      <c r="A186" s="183" t="s">
        <v>310</v>
      </c>
      <c r="B186" s="184">
        <v>2712</v>
      </c>
      <c r="C186" s="185">
        <v>99.38</v>
      </c>
      <c r="D186" s="185">
        <v>102.71</v>
      </c>
      <c r="E186" s="185">
        <v>108.01</v>
      </c>
      <c r="F186" s="186">
        <v>109.32</v>
      </c>
    </row>
    <row r="187" spans="1:6" hidden="1" x14ac:dyDescent="0.35">
      <c r="A187" s="183" t="s">
        <v>311</v>
      </c>
      <c r="B187" s="184">
        <v>2713</v>
      </c>
      <c r="C187" s="185">
        <v>103.09</v>
      </c>
      <c r="D187" s="185">
        <v>102.42</v>
      </c>
      <c r="E187" s="185">
        <v>122.19</v>
      </c>
      <c r="F187" s="186">
        <v>120.29</v>
      </c>
    </row>
    <row r="188" spans="1:6" hidden="1" x14ac:dyDescent="0.35">
      <c r="A188" s="180" t="s">
        <v>312</v>
      </c>
      <c r="B188" s="181">
        <v>8</v>
      </c>
      <c r="C188" s="178">
        <v>102.52</v>
      </c>
      <c r="D188" s="178">
        <v>104.18</v>
      </c>
      <c r="E188" s="178">
        <v>110.9</v>
      </c>
      <c r="F188" s="182">
        <v>110.28</v>
      </c>
    </row>
    <row r="189" spans="1:6" hidden="1" x14ac:dyDescent="0.35">
      <c r="A189" s="180" t="s">
        <v>313</v>
      </c>
      <c r="B189" s="181">
        <v>2810</v>
      </c>
      <c r="C189" s="178">
        <v>103.75</v>
      </c>
      <c r="D189" s="178">
        <v>105.97</v>
      </c>
      <c r="E189" s="178">
        <v>113.1</v>
      </c>
      <c r="F189" s="182">
        <v>112.51</v>
      </c>
    </row>
    <row r="190" spans="1:6" hidden="1" x14ac:dyDescent="0.35">
      <c r="A190" s="183" t="s">
        <v>314</v>
      </c>
      <c r="B190" s="184">
        <v>2812</v>
      </c>
      <c r="C190" s="185">
        <v>103.75</v>
      </c>
      <c r="D190" s="185">
        <v>105.97</v>
      </c>
      <c r="E190" s="185">
        <v>113.1</v>
      </c>
      <c r="F190" s="186">
        <v>112.51</v>
      </c>
    </row>
    <row r="191" spans="1:6" hidden="1" x14ac:dyDescent="0.35">
      <c r="A191" s="180" t="s">
        <v>315</v>
      </c>
      <c r="B191" s="181">
        <v>2900</v>
      </c>
      <c r="C191" s="178">
        <v>101.43</v>
      </c>
      <c r="D191" s="178">
        <v>102.24</v>
      </c>
      <c r="E191" s="178">
        <v>104.79</v>
      </c>
      <c r="F191" s="182">
        <v>103.9</v>
      </c>
    </row>
    <row r="192" spans="1:6" hidden="1" x14ac:dyDescent="0.35">
      <c r="A192" s="183" t="s">
        <v>316</v>
      </c>
      <c r="B192" s="184">
        <v>2904</v>
      </c>
      <c r="C192" s="185">
        <v>102.15</v>
      </c>
      <c r="D192" s="185">
        <v>103.61</v>
      </c>
      <c r="E192" s="185">
        <v>106.61</v>
      </c>
      <c r="F192" s="186">
        <v>104.78</v>
      </c>
    </row>
    <row r="193" spans="1:6" hidden="1" x14ac:dyDescent="0.35">
      <c r="A193" s="183" t="s">
        <v>317</v>
      </c>
      <c r="B193" s="184">
        <v>2905</v>
      </c>
      <c r="C193" s="185">
        <v>101.05</v>
      </c>
      <c r="D193" s="185">
        <v>101.52</v>
      </c>
      <c r="E193" s="185">
        <v>103.82</v>
      </c>
      <c r="F193" s="186">
        <v>103.39</v>
      </c>
    </row>
    <row r="194" spans="1:6" hidden="1" x14ac:dyDescent="0.35">
      <c r="A194" s="180" t="s">
        <v>318</v>
      </c>
      <c r="B194" s="181">
        <v>3000</v>
      </c>
      <c r="C194" s="178">
        <v>99.33</v>
      </c>
      <c r="D194" s="178">
        <v>102.2</v>
      </c>
      <c r="E194" s="178">
        <v>105.51</v>
      </c>
      <c r="F194" s="182">
        <v>106.81</v>
      </c>
    </row>
    <row r="195" spans="1:6" hidden="1" x14ac:dyDescent="0.35">
      <c r="A195" s="183" t="s">
        <v>319</v>
      </c>
      <c r="B195" s="184">
        <v>3002</v>
      </c>
      <c r="C195" s="185">
        <v>99.33</v>
      </c>
      <c r="D195" s="185">
        <v>102.2</v>
      </c>
      <c r="E195" s="185">
        <v>105.51</v>
      </c>
      <c r="F195" s="186">
        <v>106.81</v>
      </c>
    </row>
    <row r="196" spans="1:6" hidden="1" x14ac:dyDescent="0.35">
      <c r="A196" s="180" t="s">
        <v>320</v>
      </c>
      <c r="B196" s="181">
        <v>3100</v>
      </c>
      <c r="C196" s="178">
        <v>102.67</v>
      </c>
      <c r="D196" s="178">
        <v>103.89</v>
      </c>
      <c r="E196" s="178">
        <v>107.46</v>
      </c>
      <c r="F196" s="182">
        <v>107.12</v>
      </c>
    </row>
    <row r="197" spans="1:6" hidden="1" x14ac:dyDescent="0.35">
      <c r="A197" s="183" t="s">
        <v>321</v>
      </c>
      <c r="B197" s="184">
        <v>3102</v>
      </c>
      <c r="C197" s="185">
        <v>102.67</v>
      </c>
      <c r="D197" s="185">
        <v>103.89</v>
      </c>
      <c r="E197" s="185">
        <v>107.46</v>
      </c>
      <c r="F197" s="186">
        <v>107.12</v>
      </c>
    </row>
    <row r="198" spans="1:6" hidden="1" x14ac:dyDescent="0.35">
      <c r="A198" s="180" t="s">
        <v>322</v>
      </c>
      <c r="B198" s="181">
        <v>3200</v>
      </c>
      <c r="C198" s="178">
        <v>103.78</v>
      </c>
      <c r="D198" s="178">
        <v>105.32</v>
      </c>
      <c r="E198" s="178">
        <v>116.97</v>
      </c>
      <c r="F198" s="182">
        <v>115.67</v>
      </c>
    </row>
    <row r="199" spans="1:6" hidden="1" x14ac:dyDescent="0.35">
      <c r="A199" s="183" t="s">
        <v>323</v>
      </c>
      <c r="B199" s="184">
        <v>3203</v>
      </c>
      <c r="C199" s="185">
        <v>103.78</v>
      </c>
      <c r="D199" s="185">
        <v>105.32</v>
      </c>
      <c r="E199" s="185">
        <v>116.97</v>
      </c>
      <c r="F199" s="186">
        <v>115.67</v>
      </c>
    </row>
    <row r="200" spans="1:6" hidden="1" x14ac:dyDescent="0.35">
      <c r="A200" s="180" t="s">
        <v>324</v>
      </c>
      <c r="B200" s="181">
        <v>3300</v>
      </c>
      <c r="C200" s="178">
        <v>101.92</v>
      </c>
      <c r="D200" s="178">
        <v>102.71</v>
      </c>
      <c r="E200" s="178">
        <v>108.19</v>
      </c>
      <c r="F200" s="182">
        <v>108.36</v>
      </c>
    </row>
    <row r="201" spans="1:6" hidden="1" x14ac:dyDescent="0.35">
      <c r="A201" s="180" t="s">
        <v>325</v>
      </c>
      <c r="B201" s="187" t="s">
        <v>326</v>
      </c>
      <c r="C201" s="178">
        <v>101.8</v>
      </c>
      <c r="D201" s="178">
        <v>102.47</v>
      </c>
      <c r="E201" s="178">
        <v>110.98</v>
      </c>
      <c r="F201" s="182">
        <v>109.14</v>
      </c>
    </row>
    <row r="202" spans="1:6" hidden="1" x14ac:dyDescent="0.35">
      <c r="A202" s="183" t="s">
        <v>327</v>
      </c>
      <c r="B202" s="184">
        <v>3306</v>
      </c>
      <c r="C202" s="185">
        <v>102.54</v>
      </c>
      <c r="D202" s="185">
        <v>102.71</v>
      </c>
      <c r="E202" s="185">
        <v>111.24</v>
      </c>
      <c r="F202" s="186">
        <v>109</v>
      </c>
    </row>
    <row r="203" spans="1:6" hidden="1" x14ac:dyDescent="0.35">
      <c r="A203" s="183" t="s">
        <v>328</v>
      </c>
      <c r="B203" s="184">
        <v>3307</v>
      </c>
      <c r="C203" s="185">
        <v>100.44</v>
      </c>
      <c r="D203" s="185">
        <v>102</v>
      </c>
      <c r="E203" s="185">
        <v>110.47</v>
      </c>
      <c r="F203" s="186">
        <v>109.36</v>
      </c>
    </row>
    <row r="204" spans="1:6" hidden="1" x14ac:dyDescent="0.35">
      <c r="A204" s="183" t="s">
        <v>329</v>
      </c>
      <c r="B204" s="184">
        <v>3305</v>
      </c>
      <c r="C204" s="185">
        <v>102.01</v>
      </c>
      <c r="D204" s="185">
        <v>102.89</v>
      </c>
      <c r="E204" s="185">
        <v>106.57</v>
      </c>
      <c r="F204" s="186">
        <v>107.9</v>
      </c>
    </row>
    <row r="205" spans="1:6" hidden="1" x14ac:dyDescent="0.35">
      <c r="A205" s="180" t="s">
        <v>330</v>
      </c>
      <c r="B205" s="181">
        <v>3400</v>
      </c>
      <c r="C205" s="178">
        <v>100.49</v>
      </c>
      <c r="D205" s="178">
        <v>100.53</v>
      </c>
      <c r="E205" s="178">
        <v>108.33</v>
      </c>
      <c r="F205" s="182">
        <v>109.8</v>
      </c>
    </row>
    <row r="206" spans="1:6" hidden="1" x14ac:dyDescent="0.35">
      <c r="A206" s="183" t="s">
        <v>331</v>
      </c>
      <c r="B206" s="184">
        <v>3403</v>
      </c>
      <c r="C206" s="185">
        <v>100.49</v>
      </c>
      <c r="D206" s="185">
        <v>100.53</v>
      </c>
      <c r="E206" s="185">
        <v>108.33</v>
      </c>
      <c r="F206" s="186">
        <v>109.8</v>
      </c>
    </row>
    <row r="207" spans="1:6" hidden="1" x14ac:dyDescent="0.35">
      <c r="A207" s="180" t="s">
        <v>332</v>
      </c>
      <c r="B207" s="181">
        <v>3600</v>
      </c>
      <c r="C207" s="178">
        <v>101.12</v>
      </c>
      <c r="D207" s="178">
        <v>103.16</v>
      </c>
      <c r="E207" s="178">
        <v>110.46</v>
      </c>
      <c r="F207" s="182">
        <v>110.46</v>
      </c>
    </row>
    <row r="208" spans="1:6" ht="25" hidden="1" x14ac:dyDescent="0.35">
      <c r="A208" s="183" t="s">
        <v>333</v>
      </c>
      <c r="B208" s="184">
        <v>3602</v>
      </c>
      <c r="C208" s="185">
        <v>102.23</v>
      </c>
      <c r="D208" s="185">
        <v>103.93</v>
      </c>
      <c r="E208" s="185">
        <v>108.64</v>
      </c>
      <c r="F208" s="186">
        <v>107.88</v>
      </c>
    </row>
    <row r="209" spans="1:6" ht="25" hidden="1" x14ac:dyDescent="0.35">
      <c r="A209" s="183" t="s">
        <v>334</v>
      </c>
      <c r="B209" s="184">
        <v>3608</v>
      </c>
      <c r="C209" s="185">
        <v>103.68</v>
      </c>
      <c r="D209" s="185">
        <v>104.92</v>
      </c>
      <c r="E209" s="185">
        <v>112.24</v>
      </c>
      <c r="F209" s="186">
        <v>110.79</v>
      </c>
    </row>
    <row r="210" spans="1:6" ht="25" hidden="1" x14ac:dyDescent="0.35">
      <c r="A210" s="183" t="s">
        <v>335</v>
      </c>
      <c r="B210" s="184">
        <v>3606</v>
      </c>
      <c r="C210" s="185">
        <v>101.46</v>
      </c>
      <c r="D210" s="185">
        <v>104.72</v>
      </c>
      <c r="E210" s="185">
        <v>112.66</v>
      </c>
      <c r="F210" s="186">
        <v>112.2</v>
      </c>
    </row>
    <row r="211" spans="1:6" hidden="1" x14ac:dyDescent="0.35">
      <c r="A211" s="183" t="s">
        <v>336</v>
      </c>
      <c r="B211" s="184">
        <v>3601</v>
      </c>
      <c r="C211" s="185">
        <v>100.05</v>
      </c>
      <c r="D211" s="185">
        <v>100.79</v>
      </c>
      <c r="E211" s="185">
        <v>107.67</v>
      </c>
      <c r="F211" s="186">
        <v>108.8</v>
      </c>
    </row>
    <row r="212" spans="1:6" hidden="1" x14ac:dyDescent="0.35">
      <c r="A212" s="183" t="s">
        <v>337</v>
      </c>
      <c r="B212" s="184">
        <v>3607</v>
      </c>
      <c r="C212" s="185">
        <v>99.62</v>
      </c>
      <c r="D212" s="185">
        <v>100.06</v>
      </c>
      <c r="E212" s="185">
        <v>106.4</v>
      </c>
      <c r="F212" s="186">
        <v>107.94</v>
      </c>
    </row>
    <row r="213" spans="1:6" hidden="1" x14ac:dyDescent="0.35">
      <c r="A213" s="180" t="s">
        <v>338</v>
      </c>
      <c r="B213" s="181">
        <v>12</v>
      </c>
      <c r="C213" s="178">
        <v>99.79</v>
      </c>
      <c r="D213" s="178">
        <v>101.23</v>
      </c>
      <c r="E213" s="178">
        <v>102.54</v>
      </c>
      <c r="F213" s="182">
        <v>102.72</v>
      </c>
    </row>
    <row r="214" spans="1:6" hidden="1" x14ac:dyDescent="0.35">
      <c r="A214" s="180" t="s">
        <v>339</v>
      </c>
      <c r="B214" s="181">
        <v>3700</v>
      </c>
      <c r="C214" s="178">
        <v>100.32</v>
      </c>
      <c r="D214" s="178">
        <v>100.34</v>
      </c>
      <c r="E214" s="178">
        <v>101.16</v>
      </c>
      <c r="F214" s="182">
        <v>101.61</v>
      </c>
    </row>
    <row r="215" spans="1:6" hidden="1" x14ac:dyDescent="0.35">
      <c r="A215" s="183" t="s">
        <v>340</v>
      </c>
      <c r="B215" s="184">
        <v>3709</v>
      </c>
      <c r="C215" s="185">
        <v>100.32</v>
      </c>
      <c r="D215" s="185">
        <v>100.34</v>
      </c>
      <c r="E215" s="185">
        <v>101.16</v>
      </c>
      <c r="F215" s="186">
        <v>101.61</v>
      </c>
    </row>
    <row r="216" spans="1:6" hidden="1" x14ac:dyDescent="0.35">
      <c r="A216" s="180" t="s">
        <v>341</v>
      </c>
      <c r="B216" s="181">
        <v>3800</v>
      </c>
      <c r="C216" s="178">
        <v>100.28</v>
      </c>
      <c r="D216" s="178">
        <v>100.27</v>
      </c>
      <c r="E216" s="178">
        <v>100.32</v>
      </c>
      <c r="F216" s="182">
        <v>100.34</v>
      </c>
    </row>
    <row r="217" spans="1:6" hidden="1" x14ac:dyDescent="0.35">
      <c r="A217" s="183" t="s">
        <v>342</v>
      </c>
      <c r="B217" s="184">
        <v>3808</v>
      </c>
      <c r="C217" s="185">
        <v>100.28</v>
      </c>
      <c r="D217" s="185">
        <v>100.27</v>
      </c>
      <c r="E217" s="185">
        <v>100.32</v>
      </c>
      <c r="F217" s="186">
        <v>100.34</v>
      </c>
    </row>
    <row r="218" spans="1:6" hidden="1" x14ac:dyDescent="0.35">
      <c r="A218" s="180" t="s">
        <v>343</v>
      </c>
      <c r="B218" s="181">
        <v>3900</v>
      </c>
      <c r="C218" s="178">
        <v>99.7</v>
      </c>
      <c r="D218" s="178">
        <v>101.37</v>
      </c>
      <c r="E218" s="178">
        <v>102.84</v>
      </c>
      <c r="F218" s="182">
        <v>103.01</v>
      </c>
    </row>
    <row r="219" spans="1:6" ht="25" hidden="1" x14ac:dyDescent="0.35">
      <c r="A219" s="183" t="s">
        <v>344</v>
      </c>
      <c r="B219" s="184">
        <v>3902</v>
      </c>
      <c r="C219" s="185">
        <v>100</v>
      </c>
      <c r="D219" s="185">
        <v>100</v>
      </c>
      <c r="E219" s="185">
        <v>101.1</v>
      </c>
      <c r="F219" s="186">
        <v>101.1</v>
      </c>
    </row>
    <row r="220" spans="1:6" ht="25" hidden="1" x14ac:dyDescent="0.35">
      <c r="A220" s="183" t="s">
        <v>345</v>
      </c>
      <c r="B220" s="184">
        <v>3903</v>
      </c>
      <c r="C220" s="185">
        <v>99.67</v>
      </c>
      <c r="D220" s="185">
        <v>101.5</v>
      </c>
      <c r="E220" s="185">
        <v>103.02</v>
      </c>
      <c r="F220" s="186">
        <v>103.21</v>
      </c>
    </row>
    <row r="221" spans="1:6" hidden="1" x14ac:dyDescent="0.35">
      <c r="A221" s="180" t="s">
        <v>346</v>
      </c>
      <c r="B221" s="181">
        <v>4050</v>
      </c>
      <c r="C221" s="178">
        <v>101.45</v>
      </c>
      <c r="D221" s="178">
        <v>101.83</v>
      </c>
      <c r="E221" s="178">
        <v>109.41</v>
      </c>
      <c r="F221" s="182">
        <v>108.67</v>
      </c>
    </row>
    <row r="222" spans="1:6" hidden="1" x14ac:dyDescent="0.35">
      <c r="A222" s="183" t="s">
        <v>347</v>
      </c>
      <c r="B222" s="184">
        <v>4052</v>
      </c>
      <c r="C222" s="185">
        <v>101.25</v>
      </c>
      <c r="D222" s="185">
        <v>101.59</v>
      </c>
      <c r="E222" s="185">
        <v>109.96</v>
      </c>
      <c r="F222" s="186">
        <v>109.3</v>
      </c>
    </row>
    <row r="223" spans="1:6" hidden="1" x14ac:dyDescent="0.35">
      <c r="A223" s="183" t="s">
        <v>348</v>
      </c>
      <c r="B223" s="184">
        <v>4056</v>
      </c>
      <c r="C223" s="185">
        <v>102.17</v>
      </c>
      <c r="D223" s="185">
        <v>102.67</v>
      </c>
      <c r="E223" s="185">
        <v>106.74</v>
      </c>
      <c r="F223" s="186">
        <v>105.75</v>
      </c>
    </row>
    <row r="224" spans="1:6" hidden="1" x14ac:dyDescent="0.35">
      <c r="A224" s="180" t="s">
        <v>349</v>
      </c>
      <c r="B224" s="181">
        <v>4100</v>
      </c>
      <c r="C224" s="178">
        <v>99.42</v>
      </c>
      <c r="D224" s="178">
        <v>99.53</v>
      </c>
      <c r="E224" s="178">
        <v>100.29</v>
      </c>
      <c r="F224" s="182">
        <v>100.76</v>
      </c>
    </row>
    <row r="225" spans="1:6" hidden="1" x14ac:dyDescent="0.35">
      <c r="A225" s="180" t="s">
        <v>350</v>
      </c>
      <c r="B225" s="181">
        <v>30</v>
      </c>
      <c r="C225" s="178">
        <v>99.41</v>
      </c>
      <c r="D225" s="178">
        <v>99.44</v>
      </c>
      <c r="E225" s="178">
        <v>100.03</v>
      </c>
      <c r="F225" s="182">
        <v>100.49</v>
      </c>
    </row>
    <row r="226" spans="1:6" hidden="1" x14ac:dyDescent="0.35">
      <c r="A226" s="180" t="s">
        <v>351</v>
      </c>
      <c r="B226" s="181">
        <v>4110</v>
      </c>
      <c r="C226" s="178">
        <v>100.15</v>
      </c>
      <c r="D226" s="178">
        <v>100.62</v>
      </c>
      <c r="E226" s="178">
        <v>100.57</v>
      </c>
      <c r="F226" s="182">
        <v>100.62</v>
      </c>
    </row>
    <row r="227" spans="1:6" ht="25" hidden="1" x14ac:dyDescent="0.35">
      <c r="A227" s="183" t="s">
        <v>352</v>
      </c>
      <c r="B227" s="184">
        <v>4113</v>
      </c>
      <c r="C227" s="185">
        <v>101.08</v>
      </c>
      <c r="D227" s="185">
        <v>101.22</v>
      </c>
      <c r="E227" s="185">
        <v>100.8</v>
      </c>
      <c r="F227" s="186">
        <v>99.53</v>
      </c>
    </row>
    <row r="228" spans="1:6" hidden="1" x14ac:dyDescent="0.35">
      <c r="A228" s="183" t="s">
        <v>353</v>
      </c>
      <c r="B228" s="184">
        <v>4128</v>
      </c>
      <c r="C228" s="185">
        <v>99.95</v>
      </c>
      <c r="D228" s="185">
        <v>100.32</v>
      </c>
      <c r="E228" s="185">
        <v>97.26</v>
      </c>
      <c r="F228" s="186">
        <v>100.28</v>
      </c>
    </row>
    <row r="229" spans="1:6" hidden="1" x14ac:dyDescent="0.35">
      <c r="A229" s="183" t="s">
        <v>354</v>
      </c>
      <c r="B229" s="184">
        <v>4120</v>
      </c>
      <c r="C229" s="185">
        <v>101.74</v>
      </c>
      <c r="D229" s="185">
        <v>101.01</v>
      </c>
      <c r="E229" s="185">
        <v>98.91</v>
      </c>
      <c r="F229" s="186">
        <v>97.92</v>
      </c>
    </row>
    <row r="230" spans="1:6" hidden="1" x14ac:dyDescent="0.35">
      <c r="A230" s="183" t="s">
        <v>355</v>
      </c>
      <c r="B230" s="184">
        <v>4121</v>
      </c>
      <c r="C230" s="185">
        <v>99.52</v>
      </c>
      <c r="D230" s="185">
        <v>101.54</v>
      </c>
      <c r="E230" s="185">
        <v>103.77</v>
      </c>
      <c r="F230" s="186">
        <v>104.14</v>
      </c>
    </row>
    <row r="231" spans="1:6" ht="25" hidden="1" x14ac:dyDescent="0.35">
      <c r="A231" s="183" t="s">
        <v>356</v>
      </c>
      <c r="B231" s="184">
        <v>4116</v>
      </c>
      <c r="C231" s="185">
        <v>100.02</v>
      </c>
      <c r="D231" s="185">
        <v>101.22</v>
      </c>
      <c r="E231" s="185">
        <v>100.43</v>
      </c>
      <c r="F231" s="186">
        <v>100.21</v>
      </c>
    </row>
    <row r="232" spans="1:6" hidden="1" x14ac:dyDescent="0.35">
      <c r="A232" s="183" t="s">
        <v>357</v>
      </c>
      <c r="B232" s="184">
        <v>4117</v>
      </c>
      <c r="C232" s="185">
        <v>99.88</v>
      </c>
      <c r="D232" s="185">
        <v>100.32</v>
      </c>
      <c r="E232" s="185">
        <v>100.89</v>
      </c>
      <c r="F232" s="186">
        <v>101.07</v>
      </c>
    </row>
    <row r="233" spans="1:6" hidden="1" x14ac:dyDescent="0.35">
      <c r="A233" s="183" t="s">
        <v>358</v>
      </c>
      <c r="B233" s="184">
        <v>4118</v>
      </c>
      <c r="C233" s="185">
        <v>99.95</v>
      </c>
      <c r="D233" s="185">
        <v>99.93</v>
      </c>
      <c r="E233" s="185">
        <v>100.22</v>
      </c>
      <c r="F233" s="186">
        <v>100.26</v>
      </c>
    </row>
    <row r="234" spans="1:6" hidden="1" x14ac:dyDescent="0.35">
      <c r="A234" s="180" t="s">
        <v>359</v>
      </c>
      <c r="B234" s="181">
        <v>4130</v>
      </c>
      <c r="C234" s="178">
        <v>99</v>
      </c>
      <c r="D234" s="178">
        <v>98.99</v>
      </c>
      <c r="E234" s="178">
        <v>99.61</v>
      </c>
      <c r="F234" s="182">
        <v>100.33</v>
      </c>
    </row>
    <row r="235" spans="1:6" hidden="1" x14ac:dyDescent="0.35">
      <c r="A235" s="183" t="s">
        <v>360</v>
      </c>
      <c r="B235" s="184">
        <v>4136</v>
      </c>
      <c r="C235" s="185">
        <v>99.56</v>
      </c>
      <c r="D235" s="185">
        <v>98.55</v>
      </c>
      <c r="E235" s="185">
        <v>99.11</v>
      </c>
      <c r="F235" s="186">
        <v>99.77</v>
      </c>
    </row>
    <row r="236" spans="1:6" hidden="1" x14ac:dyDescent="0.35">
      <c r="A236" s="183" t="s">
        <v>361</v>
      </c>
      <c r="B236" s="184">
        <v>4132</v>
      </c>
      <c r="C236" s="185">
        <v>100.31</v>
      </c>
      <c r="D236" s="185">
        <v>98.98</v>
      </c>
      <c r="E236" s="185">
        <v>98.41</v>
      </c>
      <c r="F236" s="186">
        <v>98.99</v>
      </c>
    </row>
    <row r="237" spans="1:6" ht="25" hidden="1" x14ac:dyDescent="0.35">
      <c r="A237" s="183" t="s">
        <v>362</v>
      </c>
      <c r="B237" s="184">
        <v>4133</v>
      </c>
      <c r="C237" s="185">
        <v>97.11</v>
      </c>
      <c r="D237" s="185">
        <v>97.03</v>
      </c>
      <c r="E237" s="185">
        <v>93.86</v>
      </c>
      <c r="F237" s="186">
        <v>95.36</v>
      </c>
    </row>
    <row r="238" spans="1:6" hidden="1" x14ac:dyDescent="0.35">
      <c r="A238" s="183" t="s">
        <v>363</v>
      </c>
      <c r="B238" s="184">
        <v>4129</v>
      </c>
      <c r="C238" s="185">
        <v>96.71</v>
      </c>
      <c r="D238" s="185">
        <v>96.42</v>
      </c>
      <c r="E238" s="185">
        <v>96.54</v>
      </c>
      <c r="F238" s="186">
        <v>100.32</v>
      </c>
    </row>
    <row r="239" spans="1:6" ht="25" hidden="1" x14ac:dyDescent="0.35">
      <c r="A239" s="183" t="s">
        <v>364</v>
      </c>
      <c r="B239" s="184">
        <v>4165</v>
      </c>
      <c r="C239" s="185">
        <v>98.55</v>
      </c>
      <c r="D239" s="185">
        <v>97.93</v>
      </c>
      <c r="E239" s="185">
        <v>99.97</v>
      </c>
      <c r="F239" s="186">
        <v>100.9</v>
      </c>
    </row>
    <row r="240" spans="1:6" ht="25" hidden="1" x14ac:dyDescent="0.35">
      <c r="A240" s="183" t="s">
        <v>365</v>
      </c>
      <c r="B240" s="184">
        <v>4148</v>
      </c>
      <c r="C240" s="185">
        <v>98.69</v>
      </c>
      <c r="D240" s="185">
        <v>98.06</v>
      </c>
      <c r="E240" s="185">
        <v>96.69</v>
      </c>
      <c r="F240" s="186">
        <v>97.25</v>
      </c>
    </row>
    <row r="241" spans="1:6" hidden="1" x14ac:dyDescent="0.35">
      <c r="A241" s="183" t="s">
        <v>366</v>
      </c>
      <c r="B241" s="184">
        <v>4126</v>
      </c>
      <c r="C241" s="185">
        <v>98.9</v>
      </c>
      <c r="D241" s="185">
        <v>98.85</v>
      </c>
      <c r="E241" s="185">
        <v>99.74</v>
      </c>
      <c r="F241" s="186">
        <v>100.46</v>
      </c>
    </row>
    <row r="242" spans="1:6" ht="25" hidden="1" x14ac:dyDescent="0.35">
      <c r="A242" s="183" t="s">
        <v>367</v>
      </c>
      <c r="B242" s="184">
        <v>4125</v>
      </c>
      <c r="C242" s="185">
        <v>99.18</v>
      </c>
      <c r="D242" s="185">
        <v>99.08</v>
      </c>
      <c r="E242" s="185">
        <v>105.59</v>
      </c>
      <c r="F242" s="186">
        <v>106.07</v>
      </c>
    </row>
    <row r="243" spans="1:6" hidden="1" x14ac:dyDescent="0.35">
      <c r="A243" s="183" t="s">
        <v>368</v>
      </c>
      <c r="B243" s="184">
        <v>4166</v>
      </c>
      <c r="C243" s="185">
        <v>100.04</v>
      </c>
      <c r="D243" s="185">
        <v>100.64</v>
      </c>
      <c r="E243" s="185">
        <v>103.51</v>
      </c>
      <c r="F243" s="186">
        <v>103.57</v>
      </c>
    </row>
    <row r="244" spans="1:6" hidden="1" x14ac:dyDescent="0.35">
      <c r="A244" s="183" t="s">
        <v>369</v>
      </c>
      <c r="B244" s="184">
        <v>4139</v>
      </c>
      <c r="C244" s="185">
        <v>99.69</v>
      </c>
      <c r="D244" s="185">
        <v>100.25</v>
      </c>
      <c r="E244" s="185">
        <v>101.68</v>
      </c>
      <c r="F244" s="186">
        <v>101.44</v>
      </c>
    </row>
    <row r="245" spans="1:6" hidden="1" x14ac:dyDescent="0.35">
      <c r="A245" s="183" t="s">
        <v>370</v>
      </c>
      <c r="B245" s="184">
        <v>4145</v>
      </c>
      <c r="C245" s="185">
        <v>100.38</v>
      </c>
      <c r="D245" s="185">
        <v>101.86</v>
      </c>
      <c r="E245" s="185">
        <v>104.54</v>
      </c>
      <c r="F245" s="186">
        <v>104.34</v>
      </c>
    </row>
    <row r="246" spans="1:6" hidden="1" x14ac:dyDescent="0.35">
      <c r="A246" s="183" t="s">
        <v>371</v>
      </c>
      <c r="B246" s="184">
        <v>4147</v>
      </c>
      <c r="C246" s="185">
        <v>100.45</v>
      </c>
      <c r="D246" s="185">
        <v>100.79</v>
      </c>
      <c r="E246" s="185">
        <v>103.11</v>
      </c>
      <c r="F246" s="186">
        <v>103.06</v>
      </c>
    </row>
    <row r="247" spans="1:6" hidden="1" x14ac:dyDescent="0.35">
      <c r="A247" s="183" t="s">
        <v>372</v>
      </c>
      <c r="B247" s="184">
        <v>4141</v>
      </c>
      <c r="C247" s="185">
        <v>99.88</v>
      </c>
      <c r="D247" s="185">
        <v>100.55</v>
      </c>
      <c r="E247" s="185">
        <v>101.55</v>
      </c>
      <c r="F247" s="186">
        <v>101.75</v>
      </c>
    </row>
    <row r="248" spans="1:6" hidden="1" x14ac:dyDescent="0.35">
      <c r="A248" s="180" t="s">
        <v>373</v>
      </c>
      <c r="B248" s="181">
        <v>4150</v>
      </c>
      <c r="C248" s="178">
        <v>99.58</v>
      </c>
      <c r="D248" s="178">
        <v>99.2</v>
      </c>
      <c r="E248" s="178">
        <v>100.45</v>
      </c>
      <c r="F248" s="182">
        <v>100.75</v>
      </c>
    </row>
    <row r="249" spans="1:6" hidden="1" x14ac:dyDescent="0.35">
      <c r="A249" s="180" t="s">
        <v>374</v>
      </c>
      <c r="B249" s="181">
        <v>47</v>
      </c>
      <c r="C249" s="178">
        <v>99.33</v>
      </c>
      <c r="D249" s="178">
        <v>98.91</v>
      </c>
      <c r="E249" s="178">
        <v>100.23</v>
      </c>
      <c r="F249" s="182">
        <v>100.69</v>
      </c>
    </row>
    <row r="250" spans="1:6" ht="25" hidden="1" x14ac:dyDescent="0.35">
      <c r="A250" s="183" t="s">
        <v>375</v>
      </c>
      <c r="B250" s="184">
        <v>4153</v>
      </c>
      <c r="C250" s="185">
        <v>98.07</v>
      </c>
      <c r="D250" s="185">
        <v>97.77</v>
      </c>
      <c r="E250" s="185">
        <v>97.04</v>
      </c>
      <c r="F250" s="186">
        <v>98.23</v>
      </c>
    </row>
    <row r="251" spans="1:6" ht="25" hidden="1" x14ac:dyDescent="0.35">
      <c r="A251" s="183" t="s">
        <v>376</v>
      </c>
      <c r="B251" s="184">
        <v>4154</v>
      </c>
      <c r="C251" s="185">
        <v>99.28</v>
      </c>
      <c r="D251" s="185">
        <v>99.97</v>
      </c>
      <c r="E251" s="185">
        <v>102.32</v>
      </c>
      <c r="F251" s="186">
        <v>102.91</v>
      </c>
    </row>
    <row r="252" spans="1:6" ht="25" hidden="1" x14ac:dyDescent="0.35">
      <c r="A252" s="183" t="s">
        <v>377</v>
      </c>
      <c r="B252" s="184">
        <v>4155</v>
      </c>
      <c r="C252" s="185">
        <v>98.04</v>
      </c>
      <c r="D252" s="185">
        <v>97.09</v>
      </c>
      <c r="E252" s="185">
        <v>95.68</v>
      </c>
      <c r="F252" s="186">
        <v>96.65</v>
      </c>
    </row>
    <row r="253" spans="1:6" ht="25" hidden="1" x14ac:dyDescent="0.35">
      <c r="A253" s="183" t="s">
        <v>378</v>
      </c>
      <c r="B253" s="184">
        <v>4161</v>
      </c>
      <c r="C253" s="185">
        <v>99.84</v>
      </c>
      <c r="D253" s="185">
        <v>99.43</v>
      </c>
      <c r="E253" s="185">
        <v>97.88</v>
      </c>
      <c r="F253" s="186">
        <v>97.89</v>
      </c>
    </row>
    <row r="254" spans="1:6" ht="25" hidden="1" x14ac:dyDescent="0.35">
      <c r="A254" s="183" t="s">
        <v>379</v>
      </c>
      <c r="B254" s="184">
        <v>4157</v>
      </c>
      <c r="C254" s="185">
        <v>100.14</v>
      </c>
      <c r="D254" s="185">
        <v>100.2</v>
      </c>
      <c r="E254" s="185">
        <v>101.82</v>
      </c>
      <c r="F254" s="186">
        <v>101.83</v>
      </c>
    </row>
    <row r="255" spans="1:6" hidden="1" x14ac:dyDescent="0.35">
      <c r="A255" s="183" t="s">
        <v>380</v>
      </c>
      <c r="B255" s="184">
        <v>4158</v>
      </c>
      <c r="C255" s="185">
        <v>100.22</v>
      </c>
      <c r="D255" s="185">
        <v>99.42</v>
      </c>
      <c r="E255" s="185">
        <v>108.05</v>
      </c>
      <c r="F255" s="186">
        <v>108.26</v>
      </c>
    </row>
    <row r="256" spans="1:6" hidden="1" x14ac:dyDescent="0.35">
      <c r="A256" s="183" t="s">
        <v>381</v>
      </c>
      <c r="B256" s="184">
        <v>4163</v>
      </c>
      <c r="C256" s="185">
        <v>99.69</v>
      </c>
      <c r="D256" s="185">
        <v>98.41</v>
      </c>
      <c r="E256" s="185">
        <v>100.83</v>
      </c>
      <c r="F256" s="186">
        <v>101.16</v>
      </c>
    </row>
    <row r="257" spans="1:6" hidden="1" x14ac:dyDescent="0.35">
      <c r="A257" s="180" t="s">
        <v>382</v>
      </c>
      <c r="B257" s="181">
        <v>48</v>
      </c>
      <c r="C257" s="178">
        <v>100.02</v>
      </c>
      <c r="D257" s="178">
        <v>99.66</v>
      </c>
      <c r="E257" s="178">
        <v>101.09</v>
      </c>
      <c r="F257" s="182">
        <v>101.33</v>
      </c>
    </row>
    <row r="258" spans="1:6" ht="25" hidden="1" x14ac:dyDescent="0.35">
      <c r="A258" s="183" t="s">
        <v>383</v>
      </c>
      <c r="B258" s="184">
        <v>4180</v>
      </c>
      <c r="C258" s="185">
        <v>100</v>
      </c>
      <c r="D258" s="185">
        <v>100.34</v>
      </c>
      <c r="E258" s="185">
        <v>100.24</v>
      </c>
      <c r="F258" s="186">
        <v>100.37</v>
      </c>
    </row>
    <row r="259" spans="1:6" ht="25" hidden="1" x14ac:dyDescent="0.35">
      <c r="A259" s="183" t="s">
        <v>384</v>
      </c>
      <c r="B259" s="184">
        <v>4173</v>
      </c>
      <c r="C259" s="185">
        <v>100.25</v>
      </c>
      <c r="D259" s="185">
        <v>99.91</v>
      </c>
      <c r="E259" s="185">
        <v>103.35</v>
      </c>
      <c r="F259" s="186">
        <v>103.06</v>
      </c>
    </row>
    <row r="260" spans="1:6" ht="25" hidden="1" x14ac:dyDescent="0.35">
      <c r="A260" s="183" t="s">
        <v>385</v>
      </c>
      <c r="B260" s="184">
        <v>4172</v>
      </c>
      <c r="C260" s="185">
        <v>100.4</v>
      </c>
      <c r="D260" s="185">
        <v>100.15</v>
      </c>
      <c r="E260" s="185">
        <v>103.1</v>
      </c>
      <c r="F260" s="186">
        <v>103.57</v>
      </c>
    </row>
    <row r="261" spans="1:6" ht="25" hidden="1" x14ac:dyDescent="0.35">
      <c r="A261" s="183" t="s">
        <v>386</v>
      </c>
      <c r="B261" s="184">
        <v>4174</v>
      </c>
      <c r="C261" s="185">
        <v>99.53</v>
      </c>
      <c r="D261" s="185">
        <v>98.09</v>
      </c>
      <c r="E261" s="185">
        <v>98.57</v>
      </c>
      <c r="F261" s="186">
        <v>99.48</v>
      </c>
    </row>
    <row r="262" spans="1:6" hidden="1" x14ac:dyDescent="0.35">
      <c r="A262" s="180" t="s">
        <v>387</v>
      </c>
      <c r="B262" s="181">
        <v>49</v>
      </c>
      <c r="C262" s="178">
        <v>100.21</v>
      </c>
      <c r="D262" s="178">
        <v>100.07</v>
      </c>
      <c r="E262" s="178">
        <v>100.6</v>
      </c>
      <c r="F262" s="182">
        <v>100.16</v>
      </c>
    </row>
    <row r="263" spans="1:6" ht="25" hidden="1" x14ac:dyDescent="0.35">
      <c r="A263" s="183" t="s">
        <v>388</v>
      </c>
      <c r="B263" s="184">
        <v>4188</v>
      </c>
      <c r="C263" s="185">
        <v>99.92</v>
      </c>
      <c r="D263" s="185">
        <v>99.81</v>
      </c>
      <c r="E263" s="185">
        <v>95.33</v>
      </c>
      <c r="F263" s="186">
        <v>95.44</v>
      </c>
    </row>
    <row r="264" spans="1:6" hidden="1" x14ac:dyDescent="0.35">
      <c r="A264" s="183" t="s">
        <v>389</v>
      </c>
      <c r="B264" s="184">
        <v>4176</v>
      </c>
      <c r="C264" s="185">
        <v>100.46</v>
      </c>
      <c r="D264" s="185">
        <v>100.08</v>
      </c>
      <c r="E264" s="185">
        <v>105.21</v>
      </c>
      <c r="F264" s="186">
        <v>104.34</v>
      </c>
    </row>
    <row r="265" spans="1:6" ht="25" hidden="1" x14ac:dyDescent="0.35">
      <c r="A265" s="183" t="s">
        <v>390</v>
      </c>
      <c r="B265" s="184">
        <v>4177</v>
      </c>
      <c r="C265" s="185">
        <v>100.77</v>
      </c>
      <c r="D265" s="185">
        <v>100.51</v>
      </c>
      <c r="E265" s="185">
        <v>104.1</v>
      </c>
      <c r="F265" s="186">
        <v>103.21</v>
      </c>
    </row>
    <row r="266" spans="1:6" ht="25" hidden="1" x14ac:dyDescent="0.35">
      <c r="A266" s="183" t="s">
        <v>391</v>
      </c>
      <c r="B266" s="184">
        <v>4181</v>
      </c>
      <c r="C266" s="185">
        <v>100.06</v>
      </c>
      <c r="D266" s="185">
        <v>100.1</v>
      </c>
      <c r="E266" s="185">
        <v>102.8</v>
      </c>
      <c r="F266" s="186">
        <v>102.12</v>
      </c>
    </row>
    <row r="267" spans="1:6" hidden="1" x14ac:dyDescent="0.35">
      <c r="A267" s="180" t="s">
        <v>392</v>
      </c>
      <c r="B267" s="181">
        <v>4190</v>
      </c>
      <c r="C267" s="178">
        <v>99.62</v>
      </c>
      <c r="D267" s="178">
        <v>100.68</v>
      </c>
      <c r="E267" s="178">
        <v>103.45</v>
      </c>
      <c r="F267" s="182">
        <v>104.03</v>
      </c>
    </row>
    <row r="268" spans="1:6" ht="25" hidden="1" x14ac:dyDescent="0.35">
      <c r="A268" s="183" t="s">
        <v>393</v>
      </c>
      <c r="B268" s="184">
        <v>4189</v>
      </c>
      <c r="C268" s="185">
        <v>99.41</v>
      </c>
      <c r="D268" s="185">
        <v>100.27</v>
      </c>
      <c r="E268" s="185">
        <v>104.44</v>
      </c>
      <c r="F268" s="186">
        <v>105.04</v>
      </c>
    </row>
    <row r="269" spans="1:6" hidden="1" x14ac:dyDescent="0.35">
      <c r="A269" s="183" t="s">
        <v>394</v>
      </c>
      <c r="B269" s="184">
        <v>4194</v>
      </c>
      <c r="C269" s="185">
        <v>99.95</v>
      </c>
      <c r="D269" s="185">
        <v>100.04</v>
      </c>
      <c r="E269" s="185">
        <v>101.79</v>
      </c>
      <c r="F269" s="186">
        <v>101.8</v>
      </c>
    </row>
    <row r="270" spans="1:6" hidden="1" x14ac:dyDescent="0.35">
      <c r="A270" s="183" t="s">
        <v>395</v>
      </c>
      <c r="B270" s="184">
        <v>4199</v>
      </c>
      <c r="C270" s="185">
        <v>99.94</v>
      </c>
      <c r="D270" s="185">
        <v>103.05</v>
      </c>
      <c r="E270" s="185">
        <v>103.42</v>
      </c>
      <c r="F270" s="186">
        <v>104.45</v>
      </c>
    </row>
    <row r="271" spans="1:6" hidden="1" x14ac:dyDescent="0.35">
      <c r="A271" s="180" t="s">
        <v>396</v>
      </c>
      <c r="B271" s="181">
        <v>4200</v>
      </c>
      <c r="C271" s="178">
        <v>100.32</v>
      </c>
      <c r="D271" s="178">
        <v>101.74</v>
      </c>
      <c r="E271" s="178">
        <v>102.31</v>
      </c>
      <c r="F271" s="182">
        <v>100.57</v>
      </c>
    </row>
    <row r="272" spans="1:6" hidden="1" x14ac:dyDescent="0.35">
      <c r="A272" s="183" t="s">
        <v>397</v>
      </c>
      <c r="B272" s="184">
        <v>4219</v>
      </c>
      <c r="C272" s="185">
        <v>100.32</v>
      </c>
      <c r="D272" s="185">
        <v>101.74</v>
      </c>
      <c r="E272" s="185">
        <v>102.31</v>
      </c>
      <c r="F272" s="186">
        <v>100.57</v>
      </c>
    </row>
    <row r="273" spans="1:6" hidden="1" x14ac:dyDescent="0.35">
      <c r="A273" s="180" t="s">
        <v>398</v>
      </c>
      <c r="B273" s="181">
        <v>14</v>
      </c>
      <c r="C273" s="178">
        <v>99.75</v>
      </c>
      <c r="D273" s="178">
        <v>100.54</v>
      </c>
      <c r="E273" s="178">
        <v>100.6</v>
      </c>
      <c r="F273" s="182">
        <v>100.68</v>
      </c>
    </row>
    <row r="274" spans="1:6" ht="26" hidden="1" x14ac:dyDescent="0.35">
      <c r="A274" s="180" t="s">
        <v>399</v>
      </c>
      <c r="B274" s="181">
        <v>4400</v>
      </c>
      <c r="C274" s="178">
        <v>99.9</v>
      </c>
      <c r="D274" s="178">
        <v>100.4</v>
      </c>
      <c r="E274" s="178">
        <v>99.67</v>
      </c>
      <c r="F274" s="182">
        <v>99.54</v>
      </c>
    </row>
    <row r="275" spans="1:6" hidden="1" x14ac:dyDescent="0.35">
      <c r="A275" s="183" t="s">
        <v>400</v>
      </c>
      <c r="B275" s="184">
        <v>4408</v>
      </c>
      <c r="C275" s="185">
        <v>100</v>
      </c>
      <c r="D275" s="185">
        <v>99.88</v>
      </c>
      <c r="E275" s="185">
        <v>101.28</v>
      </c>
      <c r="F275" s="186">
        <v>101.28</v>
      </c>
    </row>
    <row r="276" spans="1:6" hidden="1" x14ac:dyDescent="0.35">
      <c r="A276" s="183" t="s">
        <v>401</v>
      </c>
      <c r="B276" s="184">
        <v>4409</v>
      </c>
      <c r="C276" s="185">
        <v>99.99</v>
      </c>
      <c r="D276" s="185">
        <v>100.43</v>
      </c>
      <c r="E276" s="185">
        <v>97.84</v>
      </c>
      <c r="F276" s="186">
        <v>97.19</v>
      </c>
    </row>
    <row r="277" spans="1:6" hidden="1" x14ac:dyDescent="0.35">
      <c r="A277" s="183" t="s">
        <v>402</v>
      </c>
      <c r="B277" s="184">
        <v>4402</v>
      </c>
      <c r="C277" s="185">
        <v>99.97</v>
      </c>
      <c r="D277" s="185">
        <v>100.44</v>
      </c>
      <c r="E277" s="185">
        <v>100.49</v>
      </c>
      <c r="F277" s="186">
        <v>100.4</v>
      </c>
    </row>
    <row r="278" spans="1:6" hidden="1" x14ac:dyDescent="0.35">
      <c r="A278" s="183" t="s">
        <v>403</v>
      </c>
      <c r="B278" s="184">
        <v>4403</v>
      </c>
      <c r="C278" s="185">
        <v>98.94</v>
      </c>
      <c r="D278" s="185">
        <v>102.07</v>
      </c>
      <c r="E278" s="185">
        <v>93.88</v>
      </c>
      <c r="F278" s="186">
        <v>94.02</v>
      </c>
    </row>
    <row r="279" spans="1:6" ht="25" hidden="1" x14ac:dyDescent="0.35">
      <c r="A279" s="183" t="s">
        <v>404</v>
      </c>
      <c r="B279" s="184">
        <v>4404</v>
      </c>
      <c r="C279" s="185">
        <v>99.46</v>
      </c>
      <c r="D279" s="185">
        <v>97.47</v>
      </c>
      <c r="E279" s="185">
        <v>99.24</v>
      </c>
      <c r="F279" s="186">
        <v>99.62</v>
      </c>
    </row>
    <row r="280" spans="1:6" ht="25" hidden="1" x14ac:dyDescent="0.35">
      <c r="A280" s="183" t="s">
        <v>405</v>
      </c>
      <c r="B280" s="184">
        <v>4405</v>
      </c>
      <c r="C280" s="185">
        <v>99.78</v>
      </c>
      <c r="D280" s="185">
        <v>99.16</v>
      </c>
      <c r="E280" s="185">
        <v>97.19</v>
      </c>
      <c r="F280" s="186">
        <v>98.38</v>
      </c>
    </row>
    <row r="281" spans="1:6" hidden="1" x14ac:dyDescent="0.35">
      <c r="A281" s="183" t="s">
        <v>406</v>
      </c>
      <c r="B281" s="184">
        <v>4407</v>
      </c>
      <c r="C281" s="185">
        <v>99.65</v>
      </c>
      <c r="D281" s="185">
        <v>100.86</v>
      </c>
      <c r="E281" s="185">
        <v>107.52</v>
      </c>
      <c r="F281" s="186">
        <v>107.17</v>
      </c>
    </row>
    <row r="282" spans="1:6" hidden="1" x14ac:dyDescent="0.35">
      <c r="A282" s="183" t="s">
        <v>407</v>
      </c>
      <c r="B282" s="184">
        <v>4412</v>
      </c>
      <c r="C282" s="185">
        <v>102.03</v>
      </c>
      <c r="D282" s="185">
        <v>102.03</v>
      </c>
      <c r="E282" s="185">
        <v>104.75</v>
      </c>
      <c r="F282" s="186">
        <v>103.87</v>
      </c>
    </row>
    <row r="283" spans="1:6" hidden="1" x14ac:dyDescent="0.35">
      <c r="A283" s="183" t="s">
        <v>408</v>
      </c>
      <c r="B283" s="184">
        <v>4415</v>
      </c>
      <c r="C283" s="185">
        <v>100.57</v>
      </c>
      <c r="D283" s="185">
        <v>99.14</v>
      </c>
      <c r="E283" s="185">
        <v>103.7</v>
      </c>
      <c r="F283" s="186">
        <v>103.12</v>
      </c>
    </row>
    <row r="284" spans="1:6" hidden="1" x14ac:dyDescent="0.35">
      <c r="A284" s="183" t="s">
        <v>409</v>
      </c>
      <c r="B284" s="184">
        <v>4414</v>
      </c>
      <c r="C284" s="185">
        <v>100.45</v>
      </c>
      <c r="D284" s="185">
        <v>100.97</v>
      </c>
      <c r="E284" s="185">
        <v>102.2</v>
      </c>
      <c r="F284" s="186">
        <v>101.97</v>
      </c>
    </row>
    <row r="285" spans="1:6" hidden="1" x14ac:dyDescent="0.35">
      <c r="A285" s="183" t="s">
        <v>410</v>
      </c>
      <c r="B285" s="184">
        <v>4418</v>
      </c>
      <c r="C285" s="185">
        <v>100.08</v>
      </c>
      <c r="D285" s="185">
        <v>98.69</v>
      </c>
      <c r="E285" s="185">
        <v>99.32</v>
      </c>
      <c r="F285" s="186">
        <v>98.27</v>
      </c>
    </row>
    <row r="286" spans="1:6" hidden="1" x14ac:dyDescent="0.35">
      <c r="A286" s="180" t="s">
        <v>411</v>
      </c>
      <c r="B286" s="181">
        <v>4500</v>
      </c>
      <c r="C286" s="178">
        <v>99.46</v>
      </c>
      <c r="D286" s="178">
        <v>100.79</v>
      </c>
      <c r="E286" s="178">
        <v>102.58</v>
      </c>
      <c r="F286" s="182">
        <v>103.11</v>
      </c>
    </row>
    <row r="287" spans="1:6" hidden="1" x14ac:dyDescent="0.35">
      <c r="A287" s="183" t="s">
        <v>412</v>
      </c>
      <c r="B287" s="184">
        <v>4502</v>
      </c>
      <c r="C287" s="185">
        <v>100.44</v>
      </c>
      <c r="D287" s="185">
        <v>103.22</v>
      </c>
      <c r="E287" s="185">
        <v>104.36</v>
      </c>
      <c r="F287" s="186">
        <v>103.83</v>
      </c>
    </row>
    <row r="288" spans="1:6" hidden="1" x14ac:dyDescent="0.35">
      <c r="A288" s="183" t="s">
        <v>413</v>
      </c>
      <c r="B288" s="184">
        <v>4509</v>
      </c>
      <c r="C288" s="185">
        <v>100.16</v>
      </c>
      <c r="D288" s="185">
        <v>102.52</v>
      </c>
      <c r="E288" s="185">
        <v>105.03</v>
      </c>
      <c r="F288" s="186">
        <v>105.21</v>
      </c>
    </row>
    <row r="289" spans="1:6" hidden="1" x14ac:dyDescent="0.35">
      <c r="A289" s="183" t="s">
        <v>414</v>
      </c>
      <c r="B289" s="184">
        <v>4508</v>
      </c>
      <c r="C289" s="185">
        <v>100.2</v>
      </c>
      <c r="D289" s="185">
        <v>100.23</v>
      </c>
      <c r="E289" s="185">
        <v>103.9</v>
      </c>
      <c r="F289" s="186">
        <v>104.18</v>
      </c>
    </row>
    <row r="290" spans="1:6" hidden="1" x14ac:dyDescent="0.35">
      <c r="A290" s="183" t="s">
        <v>415</v>
      </c>
      <c r="B290" s="184">
        <v>4504</v>
      </c>
      <c r="C290" s="185">
        <v>97.61</v>
      </c>
      <c r="D290" s="185">
        <v>98.7</v>
      </c>
      <c r="E290" s="185">
        <v>102.52</v>
      </c>
      <c r="F290" s="186">
        <v>104.23</v>
      </c>
    </row>
    <row r="291" spans="1:6" hidden="1" x14ac:dyDescent="0.35">
      <c r="A291" s="183" t="s">
        <v>416</v>
      </c>
      <c r="B291" s="184">
        <v>4503</v>
      </c>
      <c r="C291" s="185">
        <v>100</v>
      </c>
      <c r="D291" s="185">
        <v>100.38</v>
      </c>
      <c r="E291" s="185">
        <v>94.19</v>
      </c>
      <c r="F291" s="186">
        <v>94.48</v>
      </c>
    </row>
    <row r="292" spans="1:6" hidden="1" x14ac:dyDescent="0.35">
      <c r="A292" s="183" t="s">
        <v>417</v>
      </c>
      <c r="B292" s="184">
        <v>4505</v>
      </c>
      <c r="C292" s="185">
        <v>99.39</v>
      </c>
      <c r="D292" s="185">
        <v>99.4</v>
      </c>
      <c r="E292" s="185">
        <v>100.18</v>
      </c>
      <c r="F292" s="186">
        <v>100.99</v>
      </c>
    </row>
    <row r="293" spans="1:6" hidden="1" x14ac:dyDescent="0.35">
      <c r="A293" s="180" t="s">
        <v>418</v>
      </c>
      <c r="B293" s="181">
        <v>4600</v>
      </c>
      <c r="C293" s="178">
        <v>98.37</v>
      </c>
      <c r="D293" s="178">
        <v>98.98</v>
      </c>
      <c r="E293" s="178">
        <v>102.54</v>
      </c>
      <c r="F293" s="182">
        <v>103.11</v>
      </c>
    </row>
    <row r="294" spans="1:6" hidden="1" x14ac:dyDescent="0.35">
      <c r="A294" s="183" t="s">
        <v>419</v>
      </c>
      <c r="B294" s="184">
        <v>4603</v>
      </c>
      <c r="C294" s="185">
        <v>98.02</v>
      </c>
      <c r="D294" s="185">
        <v>98.3</v>
      </c>
      <c r="E294" s="185">
        <v>106.11</v>
      </c>
      <c r="F294" s="186">
        <v>107.11</v>
      </c>
    </row>
    <row r="295" spans="1:6" hidden="1" x14ac:dyDescent="0.35">
      <c r="A295" s="183" t="s">
        <v>420</v>
      </c>
      <c r="B295" s="184">
        <v>4608</v>
      </c>
      <c r="C295" s="185">
        <v>99.84</v>
      </c>
      <c r="D295" s="185">
        <v>99.97</v>
      </c>
      <c r="E295" s="185">
        <v>105.32</v>
      </c>
      <c r="F295" s="186">
        <v>105.64</v>
      </c>
    </row>
    <row r="296" spans="1:6" hidden="1" x14ac:dyDescent="0.35">
      <c r="A296" s="183" t="s">
        <v>421</v>
      </c>
      <c r="B296" s="184">
        <v>4601</v>
      </c>
      <c r="C296" s="185">
        <v>97.55</v>
      </c>
      <c r="D296" s="185">
        <v>99.04</v>
      </c>
      <c r="E296" s="185">
        <v>98.07</v>
      </c>
      <c r="F296" s="186">
        <v>99.02</v>
      </c>
    </row>
    <row r="297" spans="1:6" hidden="1" x14ac:dyDescent="0.35">
      <c r="A297" s="183" t="s">
        <v>422</v>
      </c>
      <c r="B297" s="184">
        <v>4605</v>
      </c>
      <c r="C297" s="185">
        <v>98.6</v>
      </c>
      <c r="D297" s="185">
        <v>99.02</v>
      </c>
      <c r="E297" s="185">
        <v>102.5</v>
      </c>
      <c r="F297" s="186">
        <v>101.86</v>
      </c>
    </row>
    <row r="298" spans="1:6" hidden="1" x14ac:dyDescent="0.35">
      <c r="A298" s="183" t="s">
        <v>423</v>
      </c>
      <c r="B298" s="184">
        <v>4604</v>
      </c>
      <c r="C298" s="185">
        <v>98.89</v>
      </c>
      <c r="D298" s="185">
        <v>98.23</v>
      </c>
      <c r="E298" s="185">
        <v>101.1</v>
      </c>
      <c r="F298" s="186">
        <v>101.37</v>
      </c>
    </row>
    <row r="299" spans="1:6" ht="26" hidden="1" x14ac:dyDescent="0.35">
      <c r="A299" s="180" t="s">
        <v>424</v>
      </c>
      <c r="B299" s="181">
        <v>4700</v>
      </c>
      <c r="C299" s="178">
        <v>99.93</v>
      </c>
      <c r="D299" s="178">
        <v>100.05</v>
      </c>
      <c r="E299" s="178">
        <v>99.73</v>
      </c>
      <c r="F299" s="182">
        <v>100.89</v>
      </c>
    </row>
    <row r="300" spans="1:6" hidden="1" x14ac:dyDescent="0.35">
      <c r="A300" s="180" t="s">
        <v>425</v>
      </c>
      <c r="B300" s="181">
        <v>4750</v>
      </c>
      <c r="C300" s="178">
        <v>99.68</v>
      </c>
      <c r="D300" s="178">
        <v>99.35</v>
      </c>
      <c r="E300" s="178">
        <v>103.11</v>
      </c>
      <c r="F300" s="182">
        <v>104.7</v>
      </c>
    </row>
    <row r="301" spans="1:6" ht="25" hidden="1" x14ac:dyDescent="0.35">
      <c r="A301" s="183" t="s">
        <v>426</v>
      </c>
      <c r="B301" s="184">
        <v>4751</v>
      </c>
      <c r="C301" s="185">
        <v>99.05</v>
      </c>
      <c r="D301" s="185">
        <v>97.76</v>
      </c>
      <c r="E301" s="185">
        <v>106.3</v>
      </c>
      <c r="F301" s="186">
        <v>108.18</v>
      </c>
    </row>
    <row r="302" spans="1:6" ht="25" hidden="1" x14ac:dyDescent="0.35">
      <c r="A302" s="183" t="s">
        <v>427</v>
      </c>
      <c r="B302" s="184">
        <v>4752</v>
      </c>
      <c r="C302" s="185">
        <v>100.72</v>
      </c>
      <c r="D302" s="185">
        <v>102.76</v>
      </c>
      <c r="E302" s="185">
        <v>93.83</v>
      </c>
      <c r="F302" s="186">
        <v>95.15</v>
      </c>
    </row>
    <row r="303" spans="1:6" ht="25" hidden="1" x14ac:dyDescent="0.35">
      <c r="A303" s="183" t="s">
        <v>428</v>
      </c>
      <c r="B303" s="184">
        <v>4753</v>
      </c>
      <c r="C303" s="185">
        <v>101.11</v>
      </c>
      <c r="D303" s="185">
        <v>100.89</v>
      </c>
      <c r="E303" s="185">
        <v>109.09</v>
      </c>
      <c r="F303" s="186">
        <v>109.36</v>
      </c>
    </row>
    <row r="304" spans="1:6" hidden="1" x14ac:dyDescent="0.35">
      <c r="A304" s="180" t="s">
        <v>429</v>
      </c>
      <c r="B304" s="181">
        <v>4710</v>
      </c>
      <c r="C304" s="178">
        <v>100.04</v>
      </c>
      <c r="D304" s="178">
        <v>100.13</v>
      </c>
      <c r="E304" s="178">
        <v>101.08</v>
      </c>
      <c r="F304" s="182">
        <v>101.9</v>
      </c>
    </row>
    <row r="305" spans="1:6" ht="25" hidden="1" x14ac:dyDescent="0.35">
      <c r="A305" s="183" t="s">
        <v>430</v>
      </c>
      <c r="B305" s="184">
        <v>4712</v>
      </c>
      <c r="C305" s="185">
        <v>98.56</v>
      </c>
      <c r="D305" s="185">
        <v>98.71</v>
      </c>
      <c r="E305" s="185">
        <v>102.43</v>
      </c>
      <c r="F305" s="186">
        <v>103.18</v>
      </c>
    </row>
    <row r="306" spans="1:6" ht="25" hidden="1" x14ac:dyDescent="0.35">
      <c r="A306" s="183" t="s">
        <v>431</v>
      </c>
      <c r="B306" s="184">
        <v>4729</v>
      </c>
      <c r="C306" s="185">
        <v>100.22</v>
      </c>
      <c r="D306" s="185">
        <v>99.8</v>
      </c>
      <c r="E306" s="185">
        <v>95.97</v>
      </c>
      <c r="F306" s="186">
        <v>96.84</v>
      </c>
    </row>
    <row r="307" spans="1:6" hidden="1" x14ac:dyDescent="0.35">
      <c r="A307" s="183" t="s">
        <v>432</v>
      </c>
      <c r="B307" s="184">
        <v>4732</v>
      </c>
      <c r="C307" s="185">
        <v>100.62</v>
      </c>
      <c r="D307" s="185">
        <v>100.34</v>
      </c>
      <c r="E307" s="185">
        <v>97.39</v>
      </c>
      <c r="F307" s="186">
        <v>97.93</v>
      </c>
    </row>
    <row r="308" spans="1:6" hidden="1" x14ac:dyDescent="0.35">
      <c r="A308" s="183" t="s">
        <v>433</v>
      </c>
      <c r="B308" s="184">
        <v>4733</v>
      </c>
      <c r="C308" s="185">
        <v>103.89</v>
      </c>
      <c r="D308" s="185">
        <v>105.56</v>
      </c>
      <c r="E308" s="185">
        <v>110.27</v>
      </c>
      <c r="F308" s="186">
        <v>111.19</v>
      </c>
    </row>
    <row r="309" spans="1:6" ht="25" hidden="1" x14ac:dyDescent="0.35">
      <c r="A309" s="183" t="s">
        <v>434</v>
      </c>
      <c r="B309" s="184">
        <v>4726</v>
      </c>
      <c r="C309" s="185">
        <v>99.7</v>
      </c>
      <c r="D309" s="185">
        <v>99.71</v>
      </c>
      <c r="E309" s="185">
        <v>102.06</v>
      </c>
      <c r="F309" s="186">
        <v>103.57</v>
      </c>
    </row>
    <row r="310" spans="1:6" hidden="1" x14ac:dyDescent="0.35">
      <c r="A310" s="180" t="s">
        <v>435</v>
      </c>
      <c r="B310" s="181">
        <v>4730</v>
      </c>
      <c r="C310" s="178">
        <v>99.65</v>
      </c>
      <c r="D310" s="178">
        <v>98.99</v>
      </c>
      <c r="E310" s="178">
        <v>98.72</v>
      </c>
      <c r="F310" s="182">
        <v>99.45</v>
      </c>
    </row>
    <row r="311" spans="1:6" ht="25" hidden="1" x14ac:dyDescent="0.35">
      <c r="A311" s="183" t="s">
        <v>436</v>
      </c>
      <c r="B311" s="184">
        <v>4731</v>
      </c>
      <c r="C311" s="185">
        <v>98.45</v>
      </c>
      <c r="D311" s="185">
        <v>96.8</v>
      </c>
      <c r="E311" s="185">
        <v>100.89</v>
      </c>
      <c r="F311" s="186">
        <v>101.95</v>
      </c>
    </row>
    <row r="312" spans="1:6" ht="25" hidden="1" x14ac:dyDescent="0.35">
      <c r="A312" s="183" t="s">
        <v>437</v>
      </c>
      <c r="B312" s="184">
        <v>4746</v>
      </c>
      <c r="C312" s="185">
        <v>99.8</v>
      </c>
      <c r="D312" s="185">
        <v>99.77</v>
      </c>
      <c r="E312" s="185">
        <v>99.19</v>
      </c>
      <c r="F312" s="186">
        <v>99.45</v>
      </c>
    </row>
    <row r="313" spans="1:6" ht="25" hidden="1" x14ac:dyDescent="0.35">
      <c r="A313" s="183" t="s">
        <v>438</v>
      </c>
      <c r="B313" s="184">
        <v>4735</v>
      </c>
      <c r="C313" s="185">
        <v>100.26</v>
      </c>
      <c r="D313" s="185">
        <v>99.14</v>
      </c>
      <c r="E313" s="185">
        <v>96.76</v>
      </c>
      <c r="F313" s="186">
        <v>97.54</v>
      </c>
    </row>
    <row r="314" spans="1:6" hidden="1" x14ac:dyDescent="0.35">
      <c r="A314" s="183" t="s">
        <v>439</v>
      </c>
      <c r="B314" s="184">
        <v>4738</v>
      </c>
      <c r="C314" s="185">
        <v>99.63</v>
      </c>
      <c r="D314" s="185">
        <v>99.2</v>
      </c>
      <c r="E314" s="185">
        <v>96.72</v>
      </c>
      <c r="F314" s="186">
        <v>98.57</v>
      </c>
    </row>
    <row r="315" spans="1:6" hidden="1" x14ac:dyDescent="0.35">
      <c r="A315" s="183" t="s">
        <v>440</v>
      </c>
      <c r="B315" s="184">
        <v>4744</v>
      </c>
      <c r="C315" s="185">
        <v>100.12</v>
      </c>
      <c r="D315" s="185">
        <v>99.88</v>
      </c>
      <c r="E315" s="185">
        <v>98.45</v>
      </c>
      <c r="F315" s="186">
        <v>98.82</v>
      </c>
    </row>
    <row r="316" spans="1:6" hidden="1" x14ac:dyDescent="0.35">
      <c r="A316" s="180" t="s">
        <v>441</v>
      </c>
      <c r="B316" s="181">
        <v>4760</v>
      </c>
      <c r="C316" s="178">
        <v>101.18</v>
      </c>
      <c r="D316" s="178">
        <v>101.49</v>
      </c>
      <c r="E316" s="178">
        <v>101.53</v>
      </c>
      <c r="F316" s="182">
        <v>100.62</v>
      </c>
    </row>
    <row r="317" spans="1:6" ht="25" hidden="1" x14ac:dyDescent="0.35">
      <c r="A317" s="183" t="s">
        <v>442</v>
      </c>
      <c r="B317" s="184">
        <v>4747</v>
      </c>
      <c r="C317" s="185">
        <v>101.11</v>
      </c>
      <c r="D317" s="185">
        <v>101.33</v>
      </c>
      <c r="E317" s="185">
        <v>101.28</v>
      </c>
      <c r="F317" s="186">
        <v>100.41</v>
      </c>
    </row>
    <row r="318" spans="1:6" ht="25" hidden="1" x14ac:dyDescent="0.35">
      <c r="A318" s="183" t="s">
        <v>443</v>
      </c>
      <c r="B318" s="184">
        <v>4748</v>
      </c>
      <c r="C318" s="185">
        <v>101.78</v>
      </c>
      <c r="D318" s="185">
        <v>102.88</v>
      </c>
      <c r="E318" s="185">
        <v>103.95</v>
      </c>
      <c r="F318" s="186">
        <v>102.65</v>
      </c>
    </row>
    <row r="319" spans="1:6" hidden="1" x14ac:dyDescent="0.35">
      <c r="A319" s="180" t="s">
        <v>444</v>
      </c>
      <c r="B319" s="181">
        <v>4770</v>
      </c>
      <c r="C319" s="178">
        <v>99.85</v>
      </c>
      <c r="D319" s="178">
        <v>101.01</v>
      </c>
      <c r="E319" s="178">
        <v>95.21</v>
      </c>
      <c r="F319" s="182">
        <v>97.44</v>
      </c>
    </row>
    <row r="320" spans="1:6" hidden="1" x14ac:dyDescent="0.35">
      <c r="A320" s="183" t="s">
        <v>445</v>
      </c>
      <c r="B320" s="184">
        <v>4773</v>
      </c>
      <c r="C320" s="185">
        <v>99.85</v>
      </c>
      <c r="D320" s="185">
        <v>101.01</v>
      </c>
      <c r="E320" s="185">
        <v>95.21</v>
      </c>
      <c r="F320" s="186">
        <v>97.44</v>
      </c>
    </row>
    <row r="321" spans="1:6" hidden="1" x14ac:dyDescent="0.35">
      <c r="A321" s="180" t="s">
        <v>446</v>
      </c>
      <c r="B321" s="181">
        <v>4800</v>
      </c>
      <c r="C321" s="178">
        <v>99.81</v>
      </c>
      <c r="D321" s="178">
        <v>101.24</v>
      </c>
      <c r="E321" s="178">
        <v>98.4</v>
      </c>
      <c r="F321" s="182">
        <v>99.54</v>
      </c>
    </row>
    <row r="322" spans="1:6" hidden="1" x14ac:dyDescent="0.35">
      <c r="A322" s="183" t="s">
        <v>447</v>
      </c>
      <c r="B322" s="184">
        <v>4802</v>
      </c>
      <c r="C322" s="185">
        <v>99.56</v>
      </c>
      <c r="D322" s="185">
        <v>99.61</v>
      </c>
      <c r="E322" s="185">
        <v>95.61</v>
      </c>
      <c r="F322" s="186">
        <v>97.23</v>
      </c>
    </row>
    <row r="323" spans="1:6" hidden="1" x14ac:dyDescent="0.35">
      <c r="A323" s="183" t="s">
        <v>448</v>
      </c>
      <c r="B323" s="184">
        <v>4803</v>
      </c>
      <c r="C323" s="185">
        <v>99.87</v>
      </c>
      <c r="D323" s="185">
        <v>101.66</v>
      </c>
      <c r="E323" s="185">
        <v>99.24</v>
      </c>
      <c r="F323" s="186">
        <v>100.23</v>
      </c>
    </row>
    <row r="324" spans="1:6" hidden="1" x14ac:dyDescent="0.35">
      <c r="A324" s="180" t="s">
        <v>449</v>
      </c>
      <c r="B324" s="181">
        <v>43</v>
      </c>
      <c r="C324" s="178">
        <v>102.22</v>
      </c>
      <c r="D324" s="178">
        <v>103.49</v>
      </c>
      <c r="E324" s="178">
        <v>101.24</v>
      </c>
      <c r="F324" s="182">
        <v>100.58</v>
      </c>
    </row>
    <row r="325" spans="1:6" hidden="1" x14ac:dyDescent="0.35">
      <c r="A325" s="183" t="s">
        <v>450</v>
      </c>
      <c r="B325" s="184">
        <v>5001</v>
      </c>
      <c r="C325" s="185">
        <v>97.53</v>
      </c>
      <c r="D325" s="185">
        <v>99.55</v>
      </c>
      <c r="E325" s="185">
        <v>107.74</v>
      </c>
      <c r="F325" s="186">
        <v>108.29</v>
      </c>
    </row>
    <row r="326" spans="1:6" hidden="1" x14ac:dyDescent="0.35">
      <c r="A326" s="183" t="s">
        <v>451</v>
      </c>
      <c r="B326" s="184">
        <v>5101</v>
      </c>
      <c r="C326" s="185">
        <v>99.62</v>
      </c>
      <c r="D326" s="185">
        <v>101.46</v>
      </c>
      <c r="E326" s="185">
        <v>97.53</v>
      </c>
      <c r="F326" s="186">
        <v>98.72</v>
      </c>
    </row>
    <row r="327" spans="1:6" hidden="1" x14ac:dyDescent="0.35">
      <c r="A327" s="183" t="s">
        <v>452</v>
      </c>
      <c r="B327" s="184">
        <v>5104</v>
      </c>
      <c r="C327" s="185">
        <v>101.85</v>
      </c>
      <c r="D327" s="185">
        <v>102.01</v>
      </c>
      <c r="E327" s="185">
        <v>98.06</v>
      </c>
      <c r="F327" s="186">
        <v>98.16</v>
      </c>
    </row>
    <row r="328" spans="1:6" hidden="1" x14ac:dyDescent="0.35">
      <c r="A328" s="183" t="s">
        <v>453</v>
      </c>
      <c r="B328" s="184">
        <v>5102</v>
      </c>
      <c r="C328" s="185">
        <v>109.21</v>
      </c>
      <c r="D328" s="185">
        <v>110.23</v>
      </c>
      <c r="E328" s="185">
        <v>106.87</v>
      </c>
      <c r="F328" s="186">
        <v>103.19</v>
      </c>
    </row>
    <row r="329" spans="1:6" hidden="1" x14ac:dyDescent="0.35">
      <c r="A329" s="183" t="s">
        <v>454</v>
      </c>
      <c r="B329" s="184">
        <v>5201</v>
      </c>
      <c r="C329" s="185">
        <v>99.98</v>
      </c>
      <c r="D329" s="185">
        <v>100.17</v>
      </c>
      <c r="E329" s="185">
        <v>104.35</v>
      </c>
      <c r="F329" s="186">
        <v>102.24</v>
      </c>
    </row>
    <row r="330" spans="1:6" hidden="1" x14ac:dyDescent="0.35">
      <c r="A330" s="180" t="s">
        <v>455</v>
      </c>
      <c r="B330" s="181">
        <v>5300</v>
      </c>
      <c r="C330" s="178">
        <v>100.76</v>
      </c>
      <c r="D330" s="178">
        <v>101.71</v>
      </c>
      <c r="E330" s="178">
        <v>103.67</v>
      </c>
      <c r="F330" s="182">
        <v>103.52</v>
      </c>
    </row>
    <row r="331" spans="1:6" hidden="1" x14ac:dyDescent="0.35">
      <c r="A331" s="183" t="s">
        <v>456</v>
      </c>
      <c r="B331" s="184">
        <v>5309</v>
      </c>
      <c r="C331" s="185">
        <v>99.56</v>
      </c>
      <c r="D331" s="185">
        <v>101.28</v>
      </c>
      <c r="E331" s="185">
        <v>101.82</v>
      </c>
      <c r="F331" s="186">
        <v>103.55</v>
      </c>
    </row>
    <row r="332" spans="1:6" hidden="1" x14ac:dyDescent="0.35">
      <c r="A332" s="183" t="s">
        <v>457</v>
      </c>
      <c r="B332" s="184">
        <v>5303</v>
      </c>
      <c r="C332" s="185">
        <v>100.86</v>
      </c>
      <c r="D332" s="185">
        <v>103.48</v>
      </c>
      <c r="E332" s="185">
        <v>107.34</v>
      </c>
      <c r="F332" s="186">
        <v>106.09</v>
      </c>
    </row>
    <row r="333" spans="1:6" hidden="1" x14ac:dyDescent="0.35">
      <c r="A333" s="183" t="s">
        <v>458</v>
      </c>
      <c r="B333" s="184">
        <v>5320</v>
      </c>
      <c r="C333" s="185">
        <v>101.22</v>
      </c>
      <c r="D333" s="185">
        <v>96.68</v>
      </c>
      <c r="E333" s="185">
        <v>100.07</v>
      </c>
      <c r="F333" s="186">
        <v>98.06</v>
      </c>
    </row>
    <row r="334" spans="1:6" hidden="1" x14ac:dyDescent="0.35">
      <c r="A334" s="183" t="s">
        <v>459</v>
      </c>
      <c r="B334" s="184">
        <v>5322</v>
      </c>
      <c r="C334" s="185">
        <v>100.89</v>
      </c>
      <c r="D334" s="185">
        <v>100.67</v>
      </c>
      <c r="E334" s="185">
        <v>100.93</v>
      </c>
      <c r="F334" s="186">
        <v>101.95</v>
      </c>
    </row>
    <row r="335" spans="1:6" hidden="1" x14ac:dyDescent="0.35">
      <c r="A335" s="183" t="s">
        <v>460</v>
      </c>
      <c r="B335" s="184">
        <v>5323</v>
      </c>
      <c r="C335" s="185">
        <v>99.59</v>
      </c>
      <c r="D335" s="185">
        <v>103.44</v>
      </c>
      <c r="E335" s="185">
        <v>108.62</v>
      </c>
      <c r="F335" s="186">
        <v>105.69</v>
      </c>
    </row>
    <row r="336" spans="1:6" hidden="1" x14ac:dyDescent="0.35">
      <c r="A336" s="183" t="s">
        <v>461</v>
      </c>
      <c r="B336" s="184">
        <v>5311</v>
      </c>
      <c r="C336" s="185">
        <v>99.62</v>
      </c>
      <c r="D336" s="185">
        <v>102.7</v>
      </c>
      <c r="E336" s="185">
        <v>108.29</v>
      </c>
      <c r="F336" s="186">
        <v>106.32</v>
      </c>
    </row>
    <row r="337" spans="1:6" hidden="1" x14ac:dyDescent="0.35">
      <c r="A337" s="183" t="s">
        <v>462</v>
      </c>
      <c r="B337" s="184">
        <v>5312</v>
      </c>
      <c r="C337" s="185">
        <v>105.36</v>
      </c>
      <c r="D337" s="185">
        <v>107.63</v>
      </c>
      <c r="E337" s="185">
        <v>108.7</v>
      </c>
      <c r="F337" s="186">
        <v>107.27</v>
      </c>
    </row>
    <row r="338" spans="1:6" hidden="1" x14ac:dyDescent="0.35">
      <c r="A338" s="183" t="s">
        <v>463</v>
      </c>
      <c r="B338" s="184">
        <v>5310</v>
      </c>
      <c r="C338" s="185">
        <v>102.15</v>
      </c>
      <c r="D338" s="185">
        <v>99.53</v>
      </c>
      <c r="E338" s="185">
        <v>99.28</v>
      </c>
      <c r="F338" s="186">
        <v>98.72</v>
      </c>
    </row>
    <row r="339" spans="1:6" hidden="1" x14ac:dyDescent="0.35">
      <c r="A339" s="183" t="s">
        <v>464</v>
      </c>
      <c r="B339" s="184">
        <v>5324</v>
      </c>
      <c r="C339" s="185">
        <v>102.48</v>
      </c>
      <c r="D339" s="185">
        <v>98.99</v>
      </c>
      <c r="E339" s="185">
        <v>100.96</v>
      </c>
      <c r="F339" s="186">
        <v>98.84</v>
      </c>
    </row>
    <row r="340" spans="1:6" hidden="1" x14ac:dyDescent="0.35">
      <c r="A340" s="183" t="s">
        <v>465</v>
      </c>
      <c r="B340" s="184">
        <v>5318</v>
      </c>
      <c r="C340" s="185">
        <v>100.01</v>
      </c>
      <c r="D340" s="185">
        <v>101</v>
      </c>
      <c r="E340" s="185">
        <v>109.52</v>
      </c>
      <c r="F340" s="186">
        <v>109.25</v>
      </c>
    </row>
    <row r="341" spans="1:6" hidden="1" x14ac:dyDescent="0.35">
      <c r="A341" s="183" t="s">
        <v>466</v>
      </c>
      <c r="B341" s="184">
        <v>5319</v>
      </c>
      <c r="C341" s="185">
        <v>101.51</v>
      </c>
      <c r="D341" s="185">
        <v>103.02</v>
      </c>
      <c r="E341" s="185">
        <v>101.83</v>
      </c>
      <c r="F341" s="186">
        <v>102.7</v>
      </c>
    </row>
    <row r="342" spans="1:6" hidden="1" x14ac:dyDescent="0.35">
      <c r="A342" s="183" t="s">
        <v>467</v>
      </c>
      <c r="B342" s="184">
        <v>5313</v>
      </c>
      <c r="C342" s="185">
        <v>100.44</v>
      </c>
      <c r="D342" s="185">
        <v>102.42</v>
      </c>
      <c r="E342" s="185">
        <v>101.71</v>
      </c>
      <c r="F342" s="186">
        <v>102.57</v>
      </c>
    </row>
    <row r="343" spans="1:6" hidden="1" x14ac:dyDescent="0.35">
      <c r="A343" s="183" t="s">
        <v>468</v>
      </c>
      <c r="B343" s="184">
        <v>5321</v>
      </c>
      <c r="C343" s="185">
        <v>98.99</v>
      </c>
      <c r="D343" s="185">
        <v>99.94</v>
      </c>
      <c r="E343" s="185">
        <v>100.54</v>
      </c>
      <c r="F343" s="186">
        <v>99.63</v>
      </c>
    </row>
    <row r="344" spans="1:6" hidden="1" x14ac:dyDescent="0.35">
      <c r="A344" s="180" t="s">
        <v>469</v>
      </c>
      <c r="B344" s="181">
        <v>5400</v>
      </c>
      <c r="C344" s="178">
        <v>100.76</v>
      </c>
      <c r="D344" s="178">
        <v>101.86</v>
      </c>
      <c r="E344" s="178">
        <v>103.07</v>
      </c>
      <c r="F344" s="182">
        <v>102.86</v>
      </c>
    </row>
    <row r="345" spans="1:6" hidden="1" x14ac:dyDescent="0.35">
      <c r="A345" s="183" t="s">
        <v>470</v>
      </c>
      <c r="B345" s="184">
        <v>5401</v>
      </c>
      <c r="C345" s="185">
        <v>101.54</v>
      </c>
      <c r="D345" s="185">
        <v>103.37</v>
      </c>
      <c r="E345" s="185">
        <v>105.99</v>
      </c>
      <c r="F345" s="186">
        <v>105.04</v>
      </c>
    </row>
    <row r="346" spans="1:6" hidden="1" x14ac:dyDescent="0.35">
      <c r="A346" s="183" t="s">
        <v>471</v>
      </c>
      <c r="B346" s="184">
        <v>5420</v>
      </c>
      <c r="C346" s="185">
        <v>99.85</v>
      </c>
      <c r="D346" s="185">
        <v>101.12</v>
      </c>
      <c r="E346" s="185">
        <v>102.69</v>
      </c>
      <c r="F346" s="186">
        <v>102.78</v>
      </c>
    </row>
    <row r="347" spans="1:6" hidden="1" x14ac:dyDescent="0.35">
      <c r="A347" s="183" t="s">
        <v>472</v>
      </c>
      <c r="B347" s="184">
        <v>5416</v>
      </c>
      <c r="C347" s="185">
        <v>99.9</v>
      </c>
      <c r="D347" s="185">
        <v>99.49</v>
      </c>
      <c r="E347" s="185">
        <v>105.84</v>
      </c>
      <c r="F347" s="186">
        <v>106.35</v>
      </c>
    </row>
    <row r="348" spans="1:6" hidden="1" x14ac:dyDescent="0.35">
      <c r="A348" s="183" t="s">
        <v>473</v>
      </c>
      <c r="B348" s="184">
        <v>5403</v>
      </c>
      <c r="C348" s="185">
        <v>101.7</v>
      </c>
      <c r="D348" s="185">
        <v>100.94</v>
      </c>
      <c r="E348" s="185">
        <v>102.69</v>
      </c>
      <c r="F348" s="186">
        <v>101.84</v>
      </c>
    </row>
    <row r="349" spans="1:6" hidden="1" x14ac:dyDescent="0.35">
      <c r="A349" s="183" t="s">
        <v>474</v>
      </c>
      <c r="B349" s="184">
        <v>5404</v>
      </c>
      <c r="C349" s="185">
        <v>100.44</v>
      </c>
      <c r="D349" s="185">
        <v>100.27</v>
      </c>
      <c r="E349" s="185">
        <v>106.99</v>
      </c>
      <c r="F349" s="186">
        <v>107.01</v>
      </c>
    </row>
    <row r="350" spans="1:6" hidden="1" x14ac:dyDescent="0.35">
      <c r="A350" s="183" t="s">
        <v>475</v>
      </c>
      <c r="B350" s="184">
        <v>5419</v>
      </c>
      <c r="C350" s="185">
        <v>101.97</v>
      </c>
      <c r="D350" s="185">
        <v>103.12</v>
      </c>
      <c r="E350" s="185">
        <v>99.09</v>
      </c>
      <c r="F350" s="186">
        <v>98.41</v>
      </c>
    </row>
    <row r="351" spans="1:6" hidden="1" x14ac:dyDescent="0.35">
      <c r="A351" s="183" t="s">
        <v>476</v>
      </c>
      <c r="B351" s="184">
        <v>5405</v>
      </c>
      <c r="C351" s="185">
        <v>100.15</v>
      </c>
      <c r="D351" s="185">
        <v>101.65</v>
      </c>
      <c r="E351" s="185">
        <v>102.2</v>
      </c>
      <c r="F351" s="186">
        <v>102.72</v>
      </c>
    </row>
    <row r="352" spans="1:6" hidden="1" x14ac:dyDescent="0.35">
      <c r="A352" s="183" t="s">
        <v>477</v>
      </c>
      <c r="B352" s="184">
        <v>5411</v>
      </c>
      <c r="C352" s="185">
        <v>100.02</v>
      </c>
      <c r="D352" s="185">
        <v>99.97</v>
      </c>
      <c r="E352" s="185">
        <v>99.22</v>
      </c>
      <c r="F352" s="186">
        <v>99.92</v>
      </c>
    </row>
    <row r="353" spans="1:6" hidden="1" x14ac:dyDescent="0.35">
      <c r="A353" s="183" t="s">
        <v>478</v>
      </c>
      <c r="B353" s="184">
        <v>5412</v>
      </c>
      <c r="C353" s="185">
        <v>98.06</v>
      </c>
      <c r="D353" s="185">
        <v>98.46</v>
      </c>
      <c r="E353" s="185">
        <v>102.32</v>
      </c>
      <c r="F353" s="186">
        <v>102.88</v>
      </c>
    </row>
    <row r="354" spans="1:6" hidden="1" x14ac:dyDescent="0.35">
      <c r="A354" s="183" t="s">
        <v>479</v>
      </c>
      <c r="B354" s="184">
        <v>5410</v>
      </c>
      <c r="C354" s="185">
        <v>100.16</v>
      </c>
      <c r="D354" s="185">
        <v>103.13</v>
      </c>
      <c r="E354" s="185">
        <v>102.91</v>
      </c>
      <c r="F354" s="186">
        <v>102.77</v>
      </c>
    </row>
    <row r="355" spans="1:6" hidden="1" x14ac:dyDescent="0.35">
      <c r="A355" s="183" t="s">
        <v>480</v>
      </c>
      <c r="B355" s="184">
        <v>5406</v>
      </c>
      <c r="C355" s="185">
        <v>102.57</v>
      </c>
      <c r="D355" s="185">
        <v>104.96</v>
      </c>
      <c r="E355" s="185">
        <v>104.33</v>
      </c>
      <c r="F355" s="186">
        <v>103.13</v>
      </c>
    </row>
    <row r="356" spans="1:6" hidden="1" x14ac:dyDescent="0.35">
      <c r="A356" s="183" t="s">
        <v>481</v>
      </c>
      <c r="B356" s="184">
        <v>5408</v>
      </c>
      <c r="C356" s="185">
        <v>99.46</v>
      </c>
      <c r="D356" s="185">
        <v>100.7</v>
      </c>
      <c r="E356" s="185">
        <v>100.28</v>
      </c>
      <c r="F356" s="186">
        <v>100.11</v>
      </c>
    </row>
    <row r="357" spans="1:6" hidden="1" x14ac:dyDescent="0.35">
      <c r="A357" s="180" t="s">
        <v>482</v>
      </c>
      <c r="B357" s="181">
        <v>5500</v>
      </c>
      <c r="C357" s="178">
        <v>100.7</v>
      </c>
      <c r="D357" s="178">
        <v>100.62</v>
      </c>
      <c r="E357" s="178">
        <v>101.32</v>
      </c>
      <c r="F357" s="182">
        <v>101.06</v>
      </c>
    </row>
    <row r="358" spans="1:6" hidden="1" x14ac:dyDescent="0.35">
      <c r="A358" s="183" t="s">
        <v>483</v>
      </c>
      <c r="B358" s="184">
        <v>5501</v>
      </c>
      <c r="C358" s="185">
        <v>100.7</v>
      </c>
      <c r="D358" s="185">
        <v>100.62</v>
      </c>
      <c r="E358" s="185">
        <v>101.32</v>
      </c>
      <c r="F358" s="186">
        <v>101.06</v>
      </c>
    </row>
    <row r="359" spans="1:6" hidden="1" x14ac:dyDescent="0.35">
      <c r="A359" s="180" t="s">
        <v>484</v>
      </c>
      <c r="B359" s="181">
        <v>5600</v>
      </c>
      <c r="C359" s="178">
        <v>100.24</v>
      </c>
      <c r="D359" s="178">
        <v>100.91</v>
      </c>
      <c r="E359" s="178">
        <v>107.41</v>
      </c>
      <c r="F359" s="182">
        <v>107.63</v>
      </c>
    </row>
    <row r="360" spans="1:6" hidden="1" x14ac:dyDescent="0.35">
      <c r="A360" s="183" t="s">
        <v>485</v>
      </c>
      <c r="B360" s="184">
        <v>5605</v>
      </c>
      <c r="C360" s="185">
        <v>100.24</v>
      </c>
      <c r="D360" s="185">
        <v>100.91</v>
      </c>
      <c r="E360" s="185">
        <v>107.41</v>
      </c>
      <c r="F360" s="186">
        <v>107.63</v>
      </c>
    </row>
    <row r="361" spans="1:6" hidden="1" x14ac:dyDescent="0.35">
      <c r="A361" s="180" t="s">
        <v>486</v>
      </c>
      <c r="B361" s="181">
        <v>5700</v>
      </c>
      <c r="C361" s="178">
        <v>104.23</v>
      </c>
      <c r="D361" s="178">
        <v>104.23</v>
      </c>
      <c r="E361" s="178">
        <v>108.01</v>
      </c>
      <c r="F361" s="182">
        <v>106.15</v>
      </c>
    </row>
    <row r="362" spans="1:6" hidden="1" x14ac:dyDescent="0.35">
      <c r="A362" s="183" t="s">
        <v>487</v>
      </c>
      <c r="B362" s="184">
        <v>5701</v>
      </c>
      <c r="C362" s="185">
        <v>104.23</v>
      </c>
      <c r="D362" s="185">
        <v>104.23</v>
      </c>
      <c r="E362" s="185">
        <v>108.01</v>
      </c>
      <c r="F362" s="186">
        <v>106.15</v>
      </c>
    </row>
    <row r="363" spans="1:6" hidden="1" x14ac:dyDescent="0.35">
      <c r="A363" s="180" t="s">
        <v>488</v>
      </c>
      <c r="B363" s="181">
        <v>5800</v>
      </c>
      <c r="C363" s="178">
        <v>100.34</v>
      </c>
      <c r="D363" s="178">
        <v>101.92</v>
      </c>
      <c r="E363" s="178">
        <v>103.43</v>
      </c>
      <c r="F363" s="182">
        <v>103.71</v>
      </c>
    </row>
    <row r="364" spans="1:6" hidden="1" x14ac:dyDescent="0.35">
      <c r="A364" s="183" t="s">
        <v>489</v>
      </c>
      <c r="B364" s="184">
        <v>5802</v>
      </c>
      <c r="C364" s="185">
        <v>99.42</v>
      </c>
      <c r="D364" s="185">
        <v>103.02</v>
      </c>
      <c r="E364" s="185">
        <v>102.15</v>
      </c>
      <c r="F364" s="186">
        <v>102.79</v>
      </c>
    </row>
    <row r="365" spans="1:6" hidden="1" x14ac:dyDescent="0.35">
      <c r="A365" s="183" t="s">
        <v>490</v>
      </c>
      <c r="B365" s="184">
        <v>5803</v>
      </c>
      <c r="C365" s="185">
        <v>100</v>
      </c>
      <c r="D365" s="185">
        <v>101.2</v>
      </c>
      <c r="E365" s="185">
        <v>98.99</v>
      </c>
      <c r="F365" s="186">
        <v>98.86</v>
      </c>
    </row>
    <row r="366" spans="1:6" hidden="1" x14ac:dyDescent="0.35">
      <c r="A366" s="183" t="s">
        <v>491</v>
      </c>
      <c r="B366" s="184">
        <v>5811</v>
      </c>
      <c r="C366" s="185">
        <v>100.99</v>
      </c>
      <c r="D366" s="185">
        <v>101.75</v>
      </c>
      <c r="E366" s="185">
        <v>104.38</v>
      </c>
      <c r="F366" s="186">
        <v>103.86</v>
      </c>
    </row>
    <row r="367" spans="1:6" hidden="1" x14ac:dyDescent="0.35">
      <c r="A367" s="183" t="s">
        <v>492</v>
      </c>
      <c r="B367" s="184">
        <v>5824</v>
      </c>
      <c r="C367" s="185">
        <v>100.09</v>
      </c>
      <c r="D367" s="185">
        <v>101.5</v>
      </c>
      <c r="E367" s="185">
        <v>102.02</v>
      </c>
      <c r="F367" s="186">
        <v>102.37</v>
      </c>
    </row>
    <row r="368" spans="1:6" hidden="1" x14ac:dyDescent="0.35">
      <c r="A368" s="183" t="s">
        <v>493</v>
      </c>
      <c r="B368" s="184">
        <v>5825</v>
      </c>
      <c r="C368" s="185">
        <v>101.82</v>
      </c>
      <c r="D368" s="185">
        <v>102.15</v>
      </c>
      <c r="E368" s="185">
        <v>106.06</v>
      </c>
      <c r="F368" s="186">
        <v>105.72</v>
      </c>
    </row>
    <row r="369" spans="1:6" hidden="1" x14ac:dyDescent="0.35">
      <c r="A369" s="183" t="s">
        <v>494</v>
      </c>
      <c r="B369" s="184">
        <v>5810</v>
      </c>
      <c r="C369" s="185">
        <v>99.92</v>
      </c>
      <c r="D369" s="185">
        <v>100.47</v>
      </c>
      <c r="E369" s="185">
        <v>111.29</v>
      </c>
      <c r="F369" s="186">
        <v>112.82</v>
      </c>
    </row>
    <row r="370" spans="1:6" hidden="1" x14ac:dyDescent="0.35">
      <c r="A370" s="183" t="s">
        <v>495</v>
      </c>
      <c r="B370" s="184">
        <v>5818</v>
      </c>
      <c r="C370" s="185">
        <v>99.73</v>
      </c>
      <c r="D370" s="185">
        <v>102.89</v>
      </c>
      <c r="E370" s="185">
        <v>101.5</v>
      </c>
      <c r="F370" s="186">
        <v>101.94</v>
      </c>
    </row>
    <row r="371" spans="1:6" hidden="1" x14ac:dyDescent="0.35">
      <c r="A371" s="183" t="s">
        <v>496</v>
      </c>
      <c r="B371" s="184">
        <v>5826</v>
      </c>
      <c r="C371" s="185">
        <v>100.16</v>
      </c>
      <c r="D371" s="185">
        <v>101.78</v>
      </c>
      <c r="E371" s="185">
        <v>101.07</v>
      </c>
      <c r="F371" s="186">
        <v>101.78</v>
      </c>
    </row>
    <row r="372" spans="1:6" hidden="1" x14ac:dyDescent="0.35">
      <c r="A372" s="183" t="s">
        <v>497</v>
      </c>
      <c r="B372" s="184">
        <v>5821</v>
      </c>
      <c r="C372" s="185">
        <v>100.82</v>
      </c>
      <c r="D372" s="185">
        <v>102.7</v>
      </c>
      <c r="E372" s="185">
        <v>102.68</v>
      </c>
      <c r="F372" s="186">
        <v>102.83</v>
      </c>
    </row>
    <row r="373" spans="1:6" hidden="1" x14ac:dyDescent="0.35">
      <c r="A373" s="183" t="s">
        <v>498</v>
      </c>
      <c r="B373" s="184">
        <v>5817</v>
      </c>
      <c r="C373" s="185">
        <v>99.22</v>
      </c>
      <c r="D373" s="185">
        <v>99.29</v>
      </c>
      <c r="E373" s="185">
        <v>104.8</v>
      </c>
      <c r="F373" s="186">
        <v>105.47</v>
      </c>
    </row>
    <row r="374" spans="1:6" hidden="1" x14ac:dyDescent="0.35">
      <c r="A374" s="183" t="s">
        <v>499</v>
      </c>
      <c r="B374" s="184">
        <v>5822</v>
      </c>
      <c r="C374" s="185">
        <v>99.8</v>
      </c>
      <c r="D374" s="185">
        <v>102.11</v>
      </c>
      <c r="E374" s="185">
        <v>103.57</v>
      </c>
      <c r="F374" s="186">
        <v>104.23</v>
      </c>
    </row>
    <row r="375" spans="1:6" hidden="1" x14ac:dyDescent="0.35">
      <c r="A375" s="183" t="s">
        <v>500</v>
      </c>
      <c r="B375" s="184">
        <v>5823</v>
      </c>
      <c r="C375" s="185">
        <v>101.76</v>
      </c>
      <c r="D375" s="185">
        <v>102.36</v>
      </c>
      <c r="E375" s="185">
        <v>109.84</v>
      </c>
      <c r="F375" s="186">
        <v>108.83</v>
      </c>
    </row>
    <row r="376" spans="1:6" hidden="1" x14ac:dyDescent="0.35">
      <c r="A376" s="183" t="s">
        <v>501</v>
      </c>
      <c r="B376" s="184">
        <v>5812</v>
      </c>
      <c r="C376" s="185">
        <v>99.45</v>
      </c>
      <c r="D376" s="185">
        <v>99.54</v>
      </c>
      <c r="E376" s="185">
        <v>102.55</v>
      </c>
      <c r="F376" s="186">
        <v>103.31</v>
      </c>
    </row>
    <row r="377" spans="1:6" hidden="1" x14ac:dyDescent="0.35">
      <c r="A377" s="183" t="s">
        <v>502</v>
      </c>
      <c r="B377" s="184">
        <v>5820</v>
      </c>
      <c r="C377" s="185">
        <v>102.31</v>
      </c>
      <c r="D377" s="185">
        <v>103.71</v>
      </c>
      <c r="E377" s="185">
        <v>105.67</v>
      </c>
      <c r="F377" s="186">
        <v>105.5</v>
      </c>
    </row>
    <row r="378" spans="1:6" hidden="1" x14ac:dyDescent="0.35">
      <c r="A378" s="180" t="s">
        <v>503</v>
      </c>
      <c r="B378" s="181">
        <v>5900</v>
      </c>
      <c r="C378" s="178">
        <v>100.28</v>
      </c>
      <c r="D378" s="178">
        <v>101.98</v>
      </c>
      <c r="E378" s="178">
        <v>104.38</v>
      </c>
      <c r="F378" s="182">
        <v>104.76</v>
      </c>
    </row>
    <row r="379" spans="1:6" ht="25" hidden="1" x14ac:dyDescent="0.35">
      <c r="A379" s="183" t="s">
        <v>504</v>
      </c>
      <c r="B379" s="184">
        <v>5903</v>
      </c>
      <c r="C379" s="185">
        <v>100.28</v>
      </c>
      <c r="D379" s="185">
        <v>101.98</v>
      </c>
      <c r="E379" s="185">
        <v>104.38</v>
      </c>
      <c r="F379" s="186">
        <v>104.76</v>
      </c>
    </row>
    <row r="380" spans="1:6" ht="26" hidden="1" x14ac:dyDescent="0.35">
      <c r="A380" s="180" t="s">
        <v>505</v>
      </c>
      <c r="B380" s="181">
        <v>6000</v>
      </c>
      <c r="C380" s="178">
        <v>99.74</v>
      </c>
      <c r="D380" s="178">
        <v>101.91</v>
      </c>
      <c r="E380" s="178">
        <v>106.35</v>
      </c>
      <c r="F380" s="182">
        <v>106.46</v>
      </c>
    </row>
    <row r="381" spans="1:6" hidden="1" x14ac:dyDescent="0.35">
      <c r="A381" s="183" t="s">
        <v>506</v>
      </c>
      <c r="B381" s="184">
        <v>6010</v>
      </c>
      <c r="C381" s="185">
        <v>99.47</v>
      </c>
      <c r="D381" s="185">
        <v>100.61</v>
      </c>
      <c r="E381" s="185">
        <v>104.23</v>
      </c>
      <c r="F381" s="186">
        <v>104.2</v>
      </c>
    </row>
    <row r="382" spans="1:6" hidden="1" x14ac:dyDescent="0.35">
      <c r="A382" s="183" t="s">
        <v>507</v>
      </c>
      <c r="B382" s="184">
        <v>6011</v>
      </c>
      <c r="C382" s="185">
        <v>100.21</v>
      </c>
      <c r="D382" s="185">
        <v>107.92</v>
      </c>
      <c r="E382" s="185">
        <v>115.69</v>
      </c>
      <c r="F382" s="186">
        <v>115.34</v>
      </c>
    </row>
    <row r="383" spans="1:6" hidden="1" x14ac:dyDescent="0.35">
      <c r="A383" s="183" t="s">
        <v>508</v>
      </c>
      <c r="B383" s="184">
        <v>6012</v>
      </c>
      <c r="C383" s="185">
        <v>99.54</v>
      </c>
      <c r="D383" s="185">
        <v>99.69</v>
      </c>
      <c r="E383" s="185">
        <v>103.68</v>
      </c>
      <c r="F383" s="186">
        <v>104.2</v>
      </c>
    </row>
    <row r="384" spans="1:6" ht="25" hidden="1" x14ac:dyDescent="0.35">
      <c r="A384" s="183" t="s">
        <v>509</v>
      </c>
      <c r="B384" s="184">
        <v>6013</v>
      </c>
      <c r="C384" s="185">
        <v>100.94</v>
      </c>
      <c r="D384" s="185">
        <v>101.15</v>
      </c>
      <c r="E384" s="185">
        <v>104.94</v>
      </c>
      <c r="F384" s="186">
        <v>105.22</v>
      </c>
    </row>
    <row r="385" spans="1:6" hidden="1" x14ac:dyDescent="0.35">
      <c r="A385" s="180" t="s">
        <v>510</v>
      </c>
      <c r="B385" s="181">
        <v>6100</v>
      </c>
      <c r="C385" s="178">
        <v>101.03</v>
      </c>
      <c r="D385" s="178">
        <v>101.54</v>
      </c>
      <c r="E385" s="178">
        <v>107.15</v>
      </c>
      <c r="F385" s="182">
        <v>106.54</v>
      </c>
    </row>
    <row r="386" spans="1:6" hidden="1" x14ac:dyDescent="0.35">
      <c r="A386" s="183" t="s">
        <v>511</v>
      </c>
      <c r="B386" s="184">
        <v>6103</v>
      </c>
      <c r="C386" s="185">
        <v>101.03</v>
      </c>
      <c r="D386" s="185">
        <v>101.54</v>
      </c>
      <c r="E386" s="185">
        <v>107.15</v>
      </c>
      <c r="F386" s="186">
        <v>106.54</v>
      </c>
    </row>
    <row r="387" spans="1:6" hidden="1" x14ac:dyDescent="0.35">
      <c r="A387" s="180" t="s">
        <v>512</v>
      </c>
      <c r="B387" s="181">
        <v>6200</v>
      </c>
      <c r="C387" s="178">
        <v>100.39</v>
      </c>
      <c r="D387" s="178">
        <v>100.82</v>
      </c>
      <c r="E387" s="178">
        <v>104.16</v>
      </c>
      <c r="F387" s="182">
        <v>104.42</v>
      </c>
    </row>
    <row r="388" spans="1:6" hidden="1" x14ac:dyDescent="0.35">
      <c r="A388" s="183" t="s">
        <v>513</v>
      </c>
      <c r="B388" s="184">
        <v>6205</v>
      </c>
      <c r="C388" s="185">
        <v>100.44</v>
      </c>
      <c r="D388" s="185">
        <v>101.34</v>
      </c>
      <c r="E388" s="185">
        <v>104.96</v>
      </c>
      <c r="F388" s="186">
        <v>105.29</v>
      </c>
    </row>
    <row r="389" spans="1:6" hidden="1" x14ac:dyDescent="0.35">
      <c r="A389" s="183" t="s">
        <v>514</v>
      </c>
      <c r="B389" s="184">
        <v>6202</v>
      </c>
      <c r="C389" s="185">
        <v>100.24</v>
      </c>
      <c r="D389" s="185">
        <v>99.24</v>
      </c>
      <c r="E389" s="185">
        <v>101.64</v>
      </c>
      <c r="F389" s="186">
        <v>101.72</v>
      </c>
    </row>
    <row r="390" spans="1:6" hidden="1" x14ac:dyDescent="0.35">
      <c r="A390" s="180" t="s">
        <v>515</v>
      </c>
      <c r="B390" s="181">
        <v>6300</v>
      </c>
      <c r="C390" s="178">
        <v>97.64</v>
      </c>
      <c r="D390" s="178">
        <v>97.69</v>
      </c>
      <c r="E390" s="178">
        <v>96.31</v>
      </c>
      <c r="F390" s="182">
        <v>96.85</v>
      </c>
    </row>
    <row r="391" spans="1:6" hidden="1" x14ac:dyDescent="0.35">
      <c r="A391" s="183" t="s">
        <v>516</v>
      </c>
      <c r="B391" s="184">
        <v>6305</v>
      </c>
      <c r="C391" s="185">
        <v>97.64</v>
      </c>
      <c r="D391" s="185">
        <v>97.69</v>
      </c>
      <c r="E391" s="185">
        <v>96.31</v>
      </c>
      <c r="F391" s="186">
        <v>96.85</v>
      </c>
    </row>
    <row r="392" spans="1:6" hidden="1" x14ac:dyDescent="0.35">
      <c r="A392" s="180" t="s">
        <v>517</v>
      </c>
      <c r="B392" s="181">
        <v>6400</v>
      </c>
      <c r="C392" s="178">
        <v>98.56</v>
      </c>
      <c r="D392" s="178">
        <v>99.11</v>
      </c>
      <c r="E392" s="178">
        <v>95.99</v>
      </c>
      <c r="F392" s="182">
        <v>96.59</v>
      </c>
    </row>
    <row r="393" spans="1:6" hidden="1" x14ac:dyDescent="0.35">
      <c r="A393" s="180" t="s">
        <v>518</v>
      </c>
      <c r="B393" s="181">
        <v>6420</v>
      </c>
      <c r="C393" s="178">
        <v>95.67</v>
      </c>
      <c r="D393" s="178">
        <v>96.44</v>
      </c>
      <c r="E393" s="178">
        <v>93.03</v>
      </c>
      <c r="F393" s="182">
        <v>94.57</v>
      </c>
    </row>
    <row r="394" spans="1:6" hidden="1" x14ac:dyDescent="0.35">
      <c r="A394" s="183" t="s">
        <v>519</v>
      </c>
      <c r="B394" s="184">
        <v>6429</v>
      </c>
      <c r="C394" s="185">
        <v>95.67</v>
      </c>
      <c r="D394" s="185">
        <v>96.44</v>
      </c>
      <c r="E394" s="185">
        <v>93.03</v>
      </c>
      <c r="F394" s="186">
        <v>94.57</v>
      </c>
    </row>
    <row r="395" spans="1:6" hidden="1" x14ac:dyDescent="0.35">
      <c r="A395" s="180" t="s">
        <v>520</v>
      </c>
      <c r="B395" s="181">
        <v>6430</v>
      </c>
      <c r="C395" s="178">
        <v>99.17</v>
      </c>
      <c r="D395" s="178">
        <v>100.17</v>
      </c>
      <c r="E395" s="178">
        <v>93.69</v>
      </c>
      <c r="F395" s="182">
        <v>95.9</v>
      </c>
    </row>
    <row r="396" spans="1:6" hidden="1" x14ac:dyDescent="0.35">
      <c r="A396" s="183" t="s">
        <v>521</v>
      </c>
      <c r="B396" s="184">
        <v>6428</v>
      </c>
      <c r="C396" s="185">
        <v>99.17</v>
      </c>
      <c r="D396" s="185">
        <v>100.17</v>
      </c>
      <c r="E396" s="185">
        <v>93.69</v>
      </c>
      <c r="F396" s="186">
        <v>95.9</v>
      </c>
    </row>
    <row r="397" spans="1:6" hidden="1" x14ac:dyDescent="0.35">
      <c r="A397" s="183" t="s">
        <v>522</v>
      </c>
      <c r="B397" s="184">
        <v>6413</v>
      </c>
      <c r="C397" s="185">
        <v>103.27</v>
      </c>
      <c r="D397" s="185">
        <v>102.01</v>
      </c>
      <c r="E397" s="185">
        <v>93.05</v>
      </c>
      <c r="F397" s="186">
        <v>90.61</v>
      </c>
    </row>
    <row r="398" spans="1:6" hidden="1" x14ac:dyDescent="0.35">
      <c r="A398" s="183" t="s">
        <v>523</v>
      </c>
      <c r="B398" s="184">
        <v>6436</v>
      </c>
      <c r="C398" s="185">
        <v>98.82</v>
      </c>
      <c r="D398" s="185">
        <v>98.85</v>
      </c>
      <c r="E398" s="185">
        <v>92.9</v>
      </c>
      <c r="F398" s="186">
        <v>92.47</v>
      </c>
    </row>
    <row r="399" spans="1:6" hidden="1" x14ac:dyDescent="0.35">
      <c r="A399" s="183" t="s">
        <v>524</v>
      </c>
      <c r="B399" s="184">
        <v>6423</v>
      </c>
      <c r="C399" s="185">
        <v>97.19</v>
      </c>
      <c r="D399" s="185">
        <v>98.64</v>
      </c>
      <c r="E399" s="185">
        <v>95.16</v>
      </c>
      <c r="F399" s="186">
        <v>96.12</v>
      </c>
    </row>
    <row r="400" spans="1:6" hidden="1" x14ac:dyDescent="0.35">
      <c r="A400" s="183" t="s">
        <v>525</v>
      </c>
      <c r="B400" s="184">
        <v>6424</v>
      </c>
      <c r="C400" s="185">
        <v>99.52</v>
      </c>
      <c r="D400" s="185">
        <v>100.51</v>
      </c>
      <c r="E400" s="185">
        <v>99.9</v>
      </c>
      <c r="F400" s="186">
        <v>99.75</v>
      </c>
    </row>
    <row r="401" spans="1:6" hidden="1" x14ac:dyDescent="0.35">
      <c r="A401" s="183" t="s">
        <v>526</v>
      </c>
      <c r="B401" s="184">
        <v>6425</v>
      </c>
      <c r="C401" s="185">
        <v>99.11</v>
      </c>
      <c r="D401" s="185">
        <v>100.74</v>
      </c>
      <c r="E401" s="185">
        <v>100.37</v>
      </c>
      <c r="F401" s="186">
        <v>100.08</v>
      </c>
    </row>
    <row r="402" spans="1:6" hidden="1" x14ac:dyDescent="0.35">
      <c r="A402" s="183" t="s">
        <v>527</v>
      </c>
      <c r="B402" s="184">
        <v>6426</v>
      </c>
      <c r="C402" s="185">
        <v>96.29</v>
      </c>
      <c r="D402" s="185">
        <v>97.2</v>
      </c>
      <c r="E402" s="185">
        <v>90.41</v>
      </c>
      <c r="F402" s="186">
        <v>92.37</v>
      </c>
    </row>
    <row r="403" spans="1:6" hidden="1" x14ac:dyDescent="0.35">
      <c r="A403" s="183" t="s">
        <v>528</v>
      </c>
      <c r="B403" s="184">
        <v>6435</v>
      </c>
      <c r="C403" s="185">
        <v>100.84</v>
      </c>
      <c r="D403" s="185">
        <v>102.22</v>
      </c>
      <c r="E403" s="185">
        <v>98.89</v>
      </c>
      <c r="F403" s="186">
        <v>98.96</v>
      </c>
    </row>
    <row r="404" spans="1:6" hidden="1" x14ac:dyDescent="0.35">
      <c r="A404" s="183" t="s">
        <v>529</v>
      </c>
      <c r="B404" s="184">
        <v>6418</v>
      </c>
      <c r="C404" s="185">
        <v>102.83</v>
      </c>
      <c r="D404" s="185">
        <v>101.55</v>
      </c>
      <c r="E404" s="185">
        <v>111.09</v>
      </c>
      <c r="F404" s="186">
        <v>108.4</v>
      </c>
    </row>
    <row r="405" spans="1:6" hidden="1" x14ac:dyDescent="0.35">
      <c r="A405" s="183" t="s">
        <v>530</v>
      </c>
      <c r="B405" s="184">
        <v>6416</v>
      </c>
      <c r="C405" s="185">
        <v>100.94</v>
      </c>
      <c r="D405" s="185">
        <v>101</v>
      </c>
      <c r="E405" s="185">
        <v>104.94</v>
      </c>
      <c r="F405" s="186">
        <v>104.45</v>
      </c>
    </row>
    <row r="406" spans="1:6" hidden="1" x14ac:dyDescent="0.35">
      <c r="A406" s="183" t="s">
        <v>531</v>
      </c>
      <c r="B406" s="184">
        <v>6431</v>
      </c>
      <c r="C406" s="185">
        <v>98.84</v>
      </c>
      <c r="D406" s="185">
        <v>94.41</v>
      </c>
      <c r="E406" s="185">
        <v>99.18</v>
      </c>
      <c r="F406" s="186">
        <v>97.84</v>
      </c>
    </row>
    <row r="407" spans="1:6" hidden="1" x14ac:dyDescent="0.35">
      <c r="A407" s="183" t="s">
        <v>532</v>
      </c>
      <c r="B407" s="184">
        <v>6434</v>
      </c>
      <c r="C407" s="185">
        <v>99.53</v>
      </c>
      <c r="D407" s="185">
        <v>99.87</v>
      </c>
      <c r="E407" s="185">
        <v>99.85</v>
      </c>
      <c r="F407" s="186">
        <v>100.98</v>
      </c>
    </row>
    <row r="408" spans="1:6" hidden="1" x14ac:dyDescent="0.35">
      <c r="A408" s="183" t="s">
        <v>533</v>
      </c>
      <c r="B408" s="184">
        <v>6427</v>
      </c>
      <c r="C408" s="185">
        <v>99.75</v>
      </c>
      <c r="D408" s="185">
        <v>97.81</v>
      </c>
      <c r="E408" s="185">
        <v>100.82</v>
      </c>
      <c r="F408" s="186">
        <v>100.63</v>
      </c>
    </row>
    <row r="409" spans="1:6" hidden="1" x14ac:dyDescent="0.35">
      <c r="A409" s="180" t="s">
        <v>534</v>
      </c>
      <c r="B409" s="181">
        <v>6440</v>
      </c>
      <c r="C409" s="178">
        <v>98.69</v>
      </c>
      <c r="D409" s="178">
        <v>98.63</v>
      </c>
      <c r="E409" s="178">
        <v>93.57</v>
      </c>
      <c r="F409" s="182">
        <v>94.89</v>
      </c>
    </row>
    <row r="410" spans="1:6" hidden="1" x14ac:dyDescent="0.35">
      <c r="A410" s="183" t="s">
        <v>535</v>
      </c>
      <c r="B410" s="184">
        <v>6441</v>
      </c>
      <c r="C410" s="185">
        <v>98.79</v>
      </c>
      <c r="D410" s="185">
        <v>99.49</v>
      </c>
      <c r="E410" s="185">
        <v>96.29</v>
      </c>
      <c r="F410" s="186">
        <v>96.86</v>
      </c>
    </row>
    <row r="411" spans="1:6" hidden="1" x14ac:dyDescent="0.35">
      <c r="A411" s="183" t="s">
        <v>536</v>
      </c>
      <c r="B411" s="184">
        <v>6442</v>
      </c>
      <c r="C411" s="185">
        <v>98.52</v>
      </c>
      <c r="D411" s="185">
        <v>97.21</v>
      </c>
      <c r="E411" s="185">
        <v>88.59</v>
      </c>
      <c r="F411" s="186">
        <v>91.31</v>
      </c>
    </row>
    <row r="412" spans="1:6" hidden="1" x14ac:dyDescent="0.35">
      <c r="A412" s="180" t="s">
        <v>537</v>
      </c>
      <c r="B412" s="181">
        <v>6500</v>
      </c>
      <c r="C412" s="178">
        <v>101.48</v>
      </c>
      <c r="D412" s="178">
        <v>101.65</v>
      </c>
      <c r="E412" s="178">
        <v>104.1</v>
      </c>
      <c r="F412" s="182">
        <v>103.31</v>
      </c>
    </row>
    <row r="413" spans="1:6" hidden="1" x14ac:dyDescent="0.35">
      <c r="A413" s="183" t="s">
        <v>538</v>
      </c>
      <c r="B413" s="184">
        <v>6501</v>
      </c>
      <c r="C413" s="185">
        <v>100.22</v>
      </c>
      <c r="D413" s="185">
        <v>99.83</v>
      </c>
      <c r="E413" s="185">
        <v>101.65</v>
      </c>
      <c r="F413" s="186">
        <v>101.81</v>
      </c>
    </row>
    <row r="414" spans="1:6" hidden="1" x14ac:dyDescent="0.35">
      <c r="A414" s="183" t="s">
        <v>539</v>
      </c>
      <c r="B414" s="184">
        <v>6601</v>
      </c>
      <c r="C414" s="185">
        <v>99.94</v>
      </c>
      <c r="D414" s="185">
        <v>101.51</v>
      </c>
      <c r="E414" s="185">
        <v>105.43</v>
      </c>
      <c r="F414" s="186">
        <v>105.77</v>
      </c>
    </row>
    <row r="415" spans="1:6" hidden="1" x14ac:dyDescent="0.35">
      <c r="A415" s="183" t="s">
        <v>540</v>
      </c>
      <c r="B415" s="184">
        <v>6509</v>
      </c>
      <c r="C415" s="185">
        <v>100.36</v>
      </c>
      <c r="D415" s="185">
        <v>100.71</v>
      </c>
      <c r="E415" s="185">
        <v>101.19</v>
      </c>
      <c r="F415" s="186">
        <v>101.38</v>
      </c>
    </row>
    <row r="416" spans="1:6" hidden="1" x14ac:dyDescent="0.35">
      <c r="A416" s="183" t="s">
        <v>541</v>
      </c>
      <c r="B416" s="184">
        <v>6502</v>
      </c>
      <c r="C416" s="185">
        <v>102.71</v>
      </c>
      <c r="D416" s="185">
        <v>103.4</v>
      </c>
      <c r="E416" s="185">
        <v>108.38</v>
      </c>
      <c r="F416" s="186">
        <v>107.04</v>
      </c>
    </row>
    <row r="417" spans="1:6" hidden="1" x14ac:dyDescent="0.35">
      <c r="A417" s="183" t="s">
        <v>542</v>
      </c>
      <c r="B417" s="184">
        <v>6504</v>
      </c>
      <c r="C417" s="185">
        <v>99.34</v>
      </c>
      <c r="D417" s="185">
        <v>99.6</v>
      </c>
      <c r="E417" s="185">
        <v>101.66</v>
      </c>
      <c r="F417" s="186">
        <v>101.09</v>
      </c>
    </row>
    <row r="418" spans="1:6" hidden="1" x14ac:dyDescent="0.35">
      <c r="A418" s="183" t="s">
        <v>543</v>
      </c>
      <c r="B418" s="184">
        <v>6505</v>
      </c>
      <c r="C418" s="185">
        <v>100.87</v>
      </c>
      <c r="D418" s="185">
        <v>100.95</v>
      </c>
      <c r="E418" s="185">
        <v>97.98</v>
      </c>
      <c r="F418" s="186">
        <v>98.86</v>
      </c>
    </row>
    <row r="419" spans="1:6" hidden="1" x14ac:dyDescent="0.35">
      <c r="A419" s="183" t="s">
        <v>544</v>
      </c>
      <c r="B419" s="184">
        <v>6506</v>
      </c>
      <c r="C419" s="185">
        <v>101.48</v>
      </c>
      <c r="D419" s="185">
        <v>102.31</v>
      </c>
      <c r="E419" s="185">
        <v>106.52</v>
      </c>
      <c r="F419" s="186">
        <v>104.99</v>
      </c>
    </row>
    <row r="420" spans="1:6" hidden="1" x14ac:dyDescent="0.35">
      <c r="A420" s="183" t="s">
        <v>545</v>
      </c>
      <c r="B420" s="184">
        <v>6507</v>
      </c>
      <c r="C420" s="185">
        <v>103.14</v>
      </c>
      <c r="D420" s="185">
        <v>102.74</v>
      </c>
      <c r="E420" s="185">
        <v>105.83</v>
      </c>
      <c r="F420" s="186">
        <v>105.37</v>
      </c>
    </row>
    <row r="421" spans="1:6" hidden="1" x14ac:dyDescent="0.35">
      <c r="A421" s="183" t="s">
        <v>546</v>
      </c>
      <c r="B421" s="184">
        <v>6508</v>
      </c>
      <c r="C421" s="185">
        <v>102.17</v>
      </c>
      <c r="D421" s="185">
        <v>100.78</v>
      </c>
      <c r="E421" s="185">
        <v>100.95</v>
      </c>
      <c r="F421" s="186">
        <v>100.19</v>
      </c>
    </row>
    <row r="422" spans="1:6" ht="26" hidden="1" x14ac:dyDescent="0.35">
      <c r="A422" s="180" t="s">
        <v>547</v>
      </c>
      <c r="B422" s="181">
        <v>6600</v>
      </c>
      <c r="C422" s="178">
        <v>100.34</v>
      </c>
      <c r="D422" s="178">
        <v>100.9</v>
      </c>
      <c r="E422" s="178">
        <v>104.38</v>
      </c>
      <c r="F422" s="182">
        <v>104.36</v>
      </c>
    </row>
    <row r="423" spans="1:6" hidden="1" x14ac:dyDescent="0.35">
      <c r="A423" s="183" t="s">
        <v>548</v>
      </c>
      <c r="B423" s="184">
        <v>6606</v>
      </c>
      <c r="C423" s="185">
        <v>100.96</v>
      </c>
      <c r="D423" s="185">
        <v>101.42</v>
      </c>
      <c r="E423" s="185">
        <v>109.09</v>
      </c>
      <c r="F423" s="186">
        <v>108.82</v>
      </c>
    </row>
    <row r="424" spans="1:6" hidden="1" x14ac:dyDescent="0.35">
      <c r="A424" s="183" t="s">
        <v>549</v>
      </c>
      <c r="B424" s="184">
        <v>6603</v>
      </c>
      <c r="C424" s="185">
        <v>99.64</v>
      </c>
      <c r="D424" s="185">
        <v>99.65</v>
      </c>
      <c r="E424" s="185">
        <v>100.18</v>
      </c>
      <c r="F424" s="186">
        <v>100.36</v>
      </c>
    </row>
    <row r="425" spans="1:6" hidden="1" x14ac:dyDescent="0.35">
      <c r="A425" s="183" t="s">
        <v>550</v>
      </c>
      <c r="B425" s="184">
        <v>6604</v>
      </c>
      <c r="C425" s="185">
        <v>99.8</v>
      </c>
      <c r="D425" s="185">
        <v>101.16</v>
      </c>
      <c r="E425" s="185">
        <v>99.82</v>
      </c>
      <c r="F425" s="186">
        <v>100.06</v>
      </c>
    </row>
    <row r="426" spans="1:6" hidden="1" x14ac:dyDescent="0.35">
      <c r="A426" s="180" t="s">
        <v>551</v>
      </c>
      <c r="B426" s="181">
        <v>6700</v>
      </c>
      <c r="C426" s="178">
        <v>100.22</v>
      </c>
      <c r="D426" s="178">
        <v>102.29</v>
      </c>
      <c r="E426" s="178">
        <v>104.23</v>
      </c>
      <c r="F426" s="182">
        <v>104.64</v>
      </c>
    </row>
    <row r="427" spans="1:6" hidden="1" x14ac:dyDescent="0.35">
      <c r="A427" s="183" t="s">
        <v>552</v>
      </c>
      <c r="B427" s="184">
        <v>6710</v>
      </c>
      <c r="C427" s="185">
        <v>99.79</v>
      </c>
      <c r="D427" s="185">
        <v>107.05</v>
      </c>
      <c r="E427" s="185">
        <v>113.08</v>
      </c>
      <c r="F427" s="186">
        <v>114.88</v>
      </c>
    </row>
    <row r="428" spans="1:6" hidden="1" x14ac:dyDescent="0.35">
      <c r="A428" s="183" t="s">
        <v>553</v>
      </c>
      <c r="B428" s="184">
        <v>6709</v>
      </c>
      <c r="C428" s="185">
        <v>100.37</v>
      </c>
      <c r="D428" s="185">
        <v>100.26</v>
      </c>
      <c r="E428" s="185">
        <v>100.46</v>
      </c>
      <c r="F428" s="186">
        <v>100.78</v>
      </c>
    </row>
    <row r="429" spans="1:6" ht="25" hidden="1" x14ac:dyDescent="0.35">
      <c r="A429" s="183" t="s">
        <v>554</v>
      </c>
      <c r="B429" s="184">
        <v>6708</v>
      </c>
      <c r="C429" s="185">
        <v>100.42</v>
      </c>
      <c r="D429" s="185">
        <v>101.76</v>
      </c>
      <c r="E429" s="185">
        <v>104.06</v>
      </c>
      <c r="F429" s="186">
        <v>103.35</v>
      </c>
    </row>
    <row r="430" spans="1:6" hidden="1" x14ac:dyDescent="0.35">
      <c r="A430" s="180" t="s">
        <v>555</v>
      </c>
      <c r="B430" s="181">
        <v>6800</v>
      </c>
      <c r="C430" s="178">
        <v>103.42</v>
      </c>
      <c r="D430" s="178">
        <v>104.15</v>
      </c>
      <c r="E430" s="178">
        <v>101.91</v>
      </c>
      <c r="F430" s="182">
        <v>100.24</v>
      </c>
    </row>
    <row r="431" spans="1:6" hidden="1" x14ac:dyDescent="0.35">
      <c r="A431" s="183" t="s">
        <v>556</v>
      </c>
      <c r="B431" s="184">
        <v>6801</v>
      </c>
      <c r="C431" s="185">
        <v>102.38</v>
      </c>
      <c r="D431" s="185">
        <v>104.34</v>
      </c>
      <c r="E431" s="185">
        <v>107.53</v>
      </c>
      <c r="F431" s="186">
        <v>105.52</v>
      </c>
    </row>
    <row r="432" spans="1:6" hidden="1" x14ac:dyDescent="0.35">
      <c r="A432" s="183" t="s">
        <v>557</v>
      </c>
      <c r="B432" s="184">
        <v>6802</v>
      </c>
      <c r="C432" s="185">
        <v>102.6</v>
      </c>
      <c r="D432" s="185">
        <v>102.62</v>
      </c>
      <c r="E432" s="185">
        <v>99.71</v>
      </c>
      <c r="F432" s="186">
        <v>99.6</v>
      </c>
    </row>
    <row r="433" spans="1:6" hidden="1" x14ac:dyDescent="0.35">
      <c r="A433" s="183" t="s">
        <v>558</v>
      </c>
      <c r="B433" s="184">
        <v>6803</v>
      </c>
      <c r="C433" s="185">
        <v>104.3</v>
      </c>
      <c r="D433" s="185">
        <v>104.3</v>
      </c>
      <c r="E433" s="185">
        <v>99.82</v>
      </c>
      <c r="F433" s="186">
        <v>97.98</v>
      </c>
    </row>
    <row r="434" spans="1:6" hidden="1" x14ac:dyDescent="0.35">
      <c r="A434" s="180" t="s">
        <v>559</v>
      </c>
      <c r="B434" s="181">
        <v>7000</v>
      </c>
      <c r="C434" s="178">
        <v>99.84</v>
      </c>
      <c r="D434" s="178">
        <v>102.12</v>
      </c>
      <c r="E434" s="178">
        <v>96.63</v>
      </c>
      <c r="F434" s="182">
        <v>96.39</v>
      </c>
    </row>
    <row r="435" spans="1:6" hidden="1" x14ac:dyDescent="0.35">
      <c r="A435" s="183" t="s">
        <v>560</v>
      </c>
      <c r="B435" s="184">
        <v>7007</v>
      </c>
      <c r="C435" s="185">
        <v>99.56</v>
      </c>
      <c r="D435" s="185">
        <v>101.75</v>
      </c>
      <c r="E435" s="185">
        <v>96.2</v>
      </c>
      <c r="F435" s="186">
        <v>96.09</v>
      </c>
    </row>
    <row r="436" spans="1:6" hidden="1" x14ac:dyDescent="0.35">
      <c r="A436" s="183" t="s">
        <v>561</v>
      </c>
      <c r="B436" s="184">
        <v>7022</v>
      </c>
      <c r="C436" s="185">
        <v>103.76</v>
      </c>
      <c r="D436" s="185">
        <v>107.37</v>
      </c>
      <c r="E436" s="185">
        <v>103.78</v>
      </c>
      <c r="F436" s="186">
        <v>101.9</v>
      </c>
    </row>
    <row r="437" spans="1:6" hidden="1" x14ac:dyDescent="0.35">
      <c r="A437" s="180" t="s">
        <v>562</v>
      </c>
      <c r="B437" s="181">
        <v>7030</v>
      </c>
      <c r="C437" s="178">
        <v>100.09</v>
      </c>
      <c r="D437" s="178">
        <v>102.25</v>
      </c>
      <c r="E437" s="178">
        <v>98.37</v>
      </c>
      <c r="F437" s="182">
        <v>97.87</v>
      </c>
    </row>
    <row r="438" spans="1:6" hidden="1" x14ac:dyDescent="0.35">
      <c r="A438" s="183" t="s">
        <v>563</v>
      </c>
      <c r="B438" s="184">
        <v>7031</v>
      </c>
      <c r="C438" s="185">
        <v>98.54</v>
      </c>
      <c r="D438" s="185">
        <v>98.23</v>
      </c>
      <c r="E438" s="185">
        <v>93.1</v>
      </c>
      <c r="F438" s="186">
        <v>93.99</v>
      </c>
    </row>
    <row r="439" spans="1:6" ht="25" hidden="1" x14ac:dyDescent="0.35">
      <c r="A439" s="183" t="s">
        <v>564</v>
      </c>
      <c r="B439" s="184">
        <v>7032</v>
      </c>
      <c r="C439" s="185">
        <v>100.57</v>
      </c>
      <c r="D439" s="185">
        <v>103.27</v>
      </c>
      <c r="E439" s="185">
        <v>97.56</v>
      </c>
      <c r="F439" s="186">
        <v>97.07</v>
      </c>
    </row>
    <row r="440" spans="1:6" hidden="1" x14ac:dyDescent="0.35">
      <c r="A440" s="183" t="s">
        <v>565</v>
      </c>
      <c r="B440" s="184">
        <v>7033</v>
      </c>
      <c r="C440" s="185">
        <v>101.55</v>
      </c>
      <c r="D440" s="185">
        <v>103.92</v>
      </c>
      <c r="E440" s="185">
        <v>105.82</v>
      </c>
      <c r="F440" s="186">
        <v>103.55</v>
      </c>
    </row>
    <row r="441" spans="1:6" hidden="1" x14ac:dyDescent="0.35">
      <c r="A441" s="183" t="s">
        <v>566</v>
      </c>
      <c r="B441" s="184">
        <v>7035</v>
      </c>
      <c r="C441" s="185">
        <v>98.32</v>
      </c>
      <c r="D441" s="185">
        <v>100.96</v>
      </c>
      <c r="E441" s="185">
        <v>94.36</v>
      </c>
      <c r="F441" s="186">
        <v>94.77</v>
      </c>
    </row>
    <row r="442" spans="1:6" hidden="1" x14ac:dyDescent="0.35">
      <c r="A442" s="180" t="s">
        <v>567</v>
      </c>
      <c r="B442" s="181">
        <v>7100</v>
      </c>
      <c r="C442" s="178">
        <v>98.73</v>
      </c>
      <c r="D442" s="178">
        <v>100.61</v>
      </c>
      <c r="E442" s="178">
        <v>94.8</v>
      </c>
      <c r="F442" s="182">
        <v>95.96</v>
      </c>
    </row>
    <row r="443" spans="1:6" hidden="1" x14ac:dyDescent="0.35">
      <c r="A443" s="183" t="s">
        <v>568</v>
      </c>
      <c r="B443" s="184">
        <v>7104</v>
      </c>
      <c r="C443" s="185">
        <v>99.01</v>
      </c>
      <c r="D443" s="185">
        <v>101.2</v>
      </c>
      <c r="E443" s="185">
        <v>96.19</v>
      </c>
      <c r="F443" s="186">
        <v>97.45</v>
      </c>
    </row>
    <row r="444" spans="1:6" hidden="1" x14ac:dyDescent="0.35">
      <c r="A444" s="183" t="s">
        <v>569</v>
      </c>
      <c r="B444" s="184">
        <v>7105</v>
      </c>
      <c r="C444" s="185">
        <v>98.17</v>
      </c>
      <c r="D444" s="185">
        <v>99.38</v>
      </c>
      <c r="E444" s="185">
        <v>90.11</v>
      </c>
      <c r="F444" s="186">
        <v>90.94</v>
      </c>
    </row>
    <row r="445" spans="1:6" hidden="1" x14ac:dyDescent="0.35">
      <c r="A445" s="183" t="s">
        <v>570</v>
      </c>
      <c r="B445" s="184">
        <v>7106</v>
      </c>
      <c r="C445" s="185">
        <v>97.18</v>
      </c>
      <c r="D445" s="185">
        <v>97.58</v>
      </c>
      <c r="E445" s="185">
        <v>92.19</v>
      </c>
      <c r="F445" s="186">
        <v>92.41</v>
      </c>
    </row>
    <row r="446" spans="1:6" hidden="1" x14ac:dyDescent="0.35">
      <c r="A446" s="180" t="s">
        <v>571</v>
      </c>
      <c r="B446" s="181">
        <v>7200</v>
      </c>
      <c r="C446" s="178">
        <v>99.22</v>
      </c>
      <c r="D446" s="178">
        <v>99.78</v>
      </c>
      <c r="E446" s="178">
        <v>101.03</v>
      </c>
      <c r="F446" s="182">
        <v>101.6</v>
      </c>
    </row>
    <row r="447" spans="1:6" ht="25" hidden="1" x14ac:dyDescent="0.35">
      <c r="A447" s="183" t="s">
        <v>572</v>
      </c>
      <c r="B447" s="184">
        <v>7202</v>
      </c>
      <c r="C447" s="185">
        <v>99.08</v>
      </c>
      <c r="D447" s="185">
        <v>99.55</v>
      </c>
      <c r="E447" s="185">
        <v>100.68</v>
      </c>
      <c r="F447" s="186">
        <v>101.27</v>
      </c>
    </row>
    <row r="448" spans="1:6" hidden="1" x14ac:dyDescent="0.35">
      <c r="A448" s="183" t="s">
        <v>573</v>
      </c>
      <c r="B448" s="184">
        <v>7207</v>
      </c>
      <c r="C448" s="185">
        <v>100.11</v>
      </c>
      <c r="D448" s="185">
        <v>100.38</v>
      </c>
      <c r="E448" s="185">
        <v>102.97</v>
      </c>
      <c r="F448" s="186">
        <v>103.21</v>
      </c>
    </row>
    <row r="449" spans="1:6" hidden="1" x14ac:dyDescent="0.35">
      <c r="A449" s="183" t="s">
        <v>574</v>
      </c>
      <c r="B449" s="184">
        <v>7208</v>
      </c>
      <c r="C449" s="185">
        <v>99.21</v>
      </c>
      <c r="D449" s="185">
        <v>100.21</v>
      </c>
      <c r="E449" s="185">
        <v>101.17</v>
      </c>
      <c r="F449" s="186">
        <v>101.86</v>
      </c>
    </row>
    <row r="450" spans="1:6" hidden="1" x14ac:dyDescent="0.35">
      <c r="A450" s="180" t="s">
        <v>575</v>
      </c>
      <c r="B450" s="181">
        <v>7300</v>
      </c>
      <c r="C450" s="178">
        <v>96.57</v>
      </c>
      <c r="D450" s="178">
        <v>97.81</v>
      </c>
      <c r="E450" s="178">
        <v>89.76</v>
      </c>
      <c r="F450" s="182">
        <v>92.42</v>
      </c>
    </row>
    <row r="451" spans="1:6" hidden="1" x14ac:dyDescent="0.35">
      <c r="A451" s="183" t="s">
        <v>576</v>
      </c>
      <c r="B451" s="184">
        <v>7305</v>
      </c>
      <c r="C451" s="185">
        <v>96.57</v>
      </c>
      <c r="D451" s="185">
        <v>97.81</v>
      </c>
      <c r="E451" s="185">
        <v>89.76</v>
      </c>
      <c r="F451" s="186">
        <v>92.42</v>
      </c>
    </row>
    <row r="452" spans="1:6" ht="26" hidden="1" x14ac:dyDescent="0.35">
      <c r="A452" s="180" t="s">
        <v>577</v>
      </c>
      <c r="B452" s="181">
        <v>7350</v>
      </c>
      <c r="C452" s="178">
        <v>100.24</v>
      </c>
      <c r="D452" s="178">
        <v>101.12</v>
      </c>
      <c r="E452" s="178">
        <v>101.02</v>
      </c>
      <c r="F452" s="182">
        <v>100.46</v>
      </c>
    </row>
    <row r="453" spans="1:6" hidden="1" x14ac:dyDescent="0.35">
      <c r="A453" s="183" t="s">
        <v>578</v>
      </c>
      <c r="B453" s="184">
        <v>7354</v>
      </c>
      <c r="C453" s="185">
        <v>102.4</v>
      </c>
      <c r="D453" s="185">
        <v>104.48</v>
      </c>
      <c r="E453" s="185">
        <v>102.25</v>
      </c>
      <c r="F453" s="186">
        <v>100.18</v>
      </c>
    </row>
    <row r="454" spans="1:6" hidden="1" x14ac:dyDescent="0.35">
      <c r="A454" s="183" t="s">
        <v>579</v>
      </c>
      <c r="B454" s="184">
        <v>7353</v>
      </c>
      <c r="C454" s="185">
        <v>98.58</v>
      </c>
      <c r="D454" s="185">
        <v>98.6</v>
      </c>
      <c r="E454" s="185">
        <v>100.06</v>
      </c>
      <c r="F454" s="186">
        <v>100.69</v>
      </c>
    </row>
    <row r="455" spans="1:6" hidden="1" x14ac:dyDescent="0.35">
      <c r="A455" s="180" t="s">
        <v>580</v>
      </c>
      <c r="B455" s="181">
        <v>7400</v>
      </c>
      <c r="C455" s="178">
        <v>101.2</v>
      </c>
      <c r="D455" s="178">
        <v>101.8</v>
      </c>
      <c r="E455" s="178">
        <v>104.97</v>
      </c>
      <c r="F455" s="182">
        <v>105.2</v>
      </c>
    </row>
    <row r="456" spans="1:6" hidden="1" x14ac:dyDescent="0.35">
      <c r="A456" s="180" t="s">
        <v>581</v>
      </c>
      <c r="B456" s="181">
        <v>7420</v>
      </c>
      <c r="C456" s="178">
        <v>100.04</v>
      </c>
      <c r="D456" s="178">
        <v>99.54</v>
      </c>
      <c r="E456" s="178">
        <v>105.58</v>
      </c>
      <c r="F456" s="182">
        <v>106.27</v>
      </c>
    </row>
    <row r="457" spans="1:6" hidden="1" x14ac:dyDescent="0.35">
      <c r="A457" s="183" t="s">
        <v>582</v>
      </c>
      <c r="B457" s="184">
        <v>7418</v>
      </c>
      <c r="C457" s="185">
        <v>100</v>
      </c>
      <c r="D457" s="185">
        <v>99.14</v>
      </c>
      <c r="E457" s="185">
        <v>105.68</v>
      </c>
      <c r="F457" s="186">
        <v>106.2</v>
      </c>
    </row>
    <row r="458" spans="1:6" ht="25" hidden="1" x14ac:dyDescent="0.35">
      <c r="A458" s="183" t="s">
        <v>583</v>
      </c>
      <c r="B458" s="184">
        <v>7403</v>
      </c>
      <c r="C458" s="185">
        <v>100.14</v>
      </c>
      <c r="D458" s="185">
        <v>100.55</v>
      </c>
      <c r="E458" s="185">
        <v>105.66</v>
      </c>
      <c r="F458" s="186">
        <v>106.64</v>
      </c>
    </row>
    <row r="459" spans="1:6" hidden="1" x14ac:dyDescent="0.35">
      <c r="A459" s="183" t="s">
        <v>584</v>
      </c>
      <c r="B459" s="184">
        <v>7407</v>
      </c>
      <c r="C459" s="185">
        <v>100.31</v>
      </c>
      <c r="D459" s="185">
        <v>100.67</v>
      </c>
      <c r="E459" s="185">
        <v>107.27</v>
      </c>
      <c r="F459" s="186">
        <v>106.98</v>
      </c>
    </row>
    <row r="460" spans="1:6" hidden="1" x14ac:dyDescent="0.35">
      <c r="A460" s="183" t="s">
        <v>585</v>
      </c>
      <c r="B460" s="184">
        <v>7429</v>
      </c>
      <c r="C460" s="185">
        <v>100</v>
      </c>
      <c r="D460" s="185">
        <v>100.56</v>
      </c>
      <c r="E460" s="185">
        <v>104.31</v>
      </c>
      <c r="F460" s="186">
        <v>104.4</v>
      </c>
    </row>
    <row r="461" spans="1:6" hidden="1" x14ac:dyDescent="0.35">
      <c r="A461" s="183" t="s">
        <v>586</v>
      </c>
      <c r="B461" s="184">
        <v>7404</v>
      </c>
      <c r="C461" s="185">
        <v>101.58</v>
      </c>
      <c r="D461" s="185">
        <v>102.86</v>
      </c>
      <c r="E461" s="185">
        <v>104.23</v>
      </c>
      <c r="F461" s="186">
        <v>103.15</v>
      </c>
    </row>
    <row r="462" spans="1:6" hidden="1" x14ac:dyDescent="0.35">
      <c r="A462" s="183" t="s">
        <v>587</v>
      </c>
      <c r="B462" s="184">
        <v>7419</v>
      </c>
      <c r="C462" s="185">
        <v>100</v>
      </c>
      <c r="D462" s="185">
        <v>100.46</v>
      </c>
      <c r="E462" s="185">
        <v>110.56</v>
      </c>
      <c r="F462" s="186">
        <v>110.56</v>
      </c>
    </row>
    <row r="463" spans="1:6" hidden="1" x14ac:dyDescent="0.35">
      <c r="A463" s="183" t="s">
        <v>588</v>
      </c>
      <c r="B463" s="184">
        <v>7431</v>
      </c>
      <c r="C463" s="185">
        <v>100.97</v>
      </c>
      <c r="D463" s="185">
        <v>103.02</v>
      </c>
      <c r="E463" s="185">
        <v>104.81</v>
      </c>
      <c r="F463" s="186">
        <v>104.48</v>
      </c>
    </row>
    <row r="464" spans="1:6" hidden="1" x14ac:dyDescent="0.35">
      <c r="A464" s="183" t="s">
        <v>589</v>
      </c>
      <c r="B464" s="184">
        <v>7433</v>
      </c>
      <c r="C464" s="185">
        <v>100.3</v>
      </c>
      <c r="D464" s="185">
        <v>98.06</v>
      </c>
      <c r="E464" s="185">
        <v>99.99</v>
      </c>
      <c r="F464" s="186">
        <v>100.44</v>
      </c>
    </row>
    <row r="465" spans="1:6" hidden="1" x14ac:dyDescent="0.35">
      <c r="A465" s="183" t="s">
        <v>590</v>
      </c>
      <c r="B465" s="184">
        <v>7422</v>
      </c>
      <c r="C465" s="185">
        <v>99.7</v>
      </c>
      <c r="D465" s="185">
        <v>100.3</v>
      </c>
      <c r="E465" s="185">
        <v>106.06</v>
      </c>
      <c r="F465" s="186">
        <v>106.67</v>
      </c>
    </row>
    <row r="466" spans="1:6" hidden="1" x14ac:dyDescent="0.35">
      <c r="A466" s="183" t="s">
        <v>591</v>
      </c>
      <c r="B466" s="184">
        <v>7427</v>
      </c>
      <c r="C466" s="185">
        <v>98.97</v>
      </c>
      <c r="D466" s="185">
        <v>100.08</v>
      </c>
      <c r="E466" s="185">
        <v>102.03</v>
      </c>
      <c r="F466" s="186">
        <v>100.55</v>
      </c>
    </row>
    <row r="467" spans="1:6" hidden="1" x14ac:dyDescent="0.35">
      <c r="A467" s="183" t="s">
        <v>592</v>
      </c>
      <c r="B467" s="184">
        <v>7428</v>
      </c>
      <c r="C467" s="185">
        <v>100.23</v>
      </c>
      <c r="D467" s="185">
        <v>100.91</v>
      </c>
      <c r="E467" s="185">
        <v>101.74</v>
      </c>
      <c r="F467" s="186">
        <v>101.87</v>
      </c>
    </row>
    <row r="468" spans="1:6" hidden="1" x14ac:dyDescent="0.35">
      <c r="A468" s="183" t="s">
        <v>593</v>
      </c>
      <c r="B468" s="184">
        <v>7411</v>
      </c>
      <c r="C468" s="185">
        <v>102.11</v>
      </c>
      <c r="D468" s="185">
        <v>102.7</v>
      </c>
      <c r="E468" s="185">
        <v>103.1</v>
      </c>
      <c r="F468" s="186">
        <v>102.53</v>
      </c>
    </row>
    <row r="469" spans="1:6" ht="25" hidden="1" x14ac:dyDescent="0.35">
      <c r="A469" s="183" t="s">
        <v>594</v>
      </c>
      <c r="B469" s="184">
        <v>7426</v>
      </c>
      <c r="C469" s="185">
        <v>101.88</v>
      </c>
      <c r="D469" s="185">
        <v>103.82</v>
      </c>
      <c r="E469" s="185">
        <v>104.63</v>
      </c>
      <c r="F469" s="186">
        <v>106.24</v>
      </c>
    </row>
    <row r="470" spans="1:6" hidden="1" x14ac:dyDescent="0.35">
      <c r="A470" s="183" t="s">
        <v>595</v>
      </c>
      <c r="B470" s="184">
        <v>7415</v>
      </c>
      <c r="C470" s="185">
        <v>100.11</v>
      </c>
      <c r="D470" s="185">
        <v>100.25</v>
      </c>
      <c r="E470" s="185">
        <v>108.81</v>
      </c>
      <c r="F470" s="186">
        <v>109.45</v>
      </c>
    </row>
    <row r="471" spans="1:6" hidden="1" x14ac:dyDescent="0.35">
      <c r="A471" s="183" t="s">
        <v>596</v>
      </c>
      <c r="B471" s="184">
        <v>7425</v>
      </c>
      <c r="C471" s="185">
        <v>100.41</v>
      </c>
      <c r="D471" s="185">
        <v>100.77</v>
      </c>
      <c r="E471" s="185">
        <v>101.99</v>
      </c>
      <c r="F471" s="186">
        <v>102.64</v>
      </c>
    </row>
    <row r="472" spans="1:6" hidden="1" x14ac:dyDescent="0.35">
      <c r="A472" s="183" t="s">
        <v>597</v>
      </c>
      <c r="B472" s="184">
        <v>7432</v>
      </c>
      <c r="C472" s="185">
        <v>104.55</v>
      </c>
      <c r="D472" s="185">
        <v>105.5</v>
      </c>
      <c r="E472" s="185">
        <v>111.87</v>
      </c>
      <c r="F472" s="186">
        <v>111.11</v>
      </c>
    </row>
    <row r="473" spans="1:6" hidden="1" x14ac:dyDescent="0.35">
      <c r="A473" s="180" t="s">
        <v>598</v>
      </c>
      <c r="B473" s="181">
        <v>7500</v>
      </c>
      <c r="C473" s="178">
        <v>104.22</v>
      </c>
      <c r="D473" s="178">
        <v>104.24</v>
      </c>
      <c r="E473" s="178">
        <v>118.21</v>
      </c>
      <c r="F473" s="182">
        <v>114.09</v>
      </c>
    </row>
    <row r="474" spans="1:6" hidden="1" x14ac:dyDescent="0.35">
      <c r="A474" s="183" t="s">
        <v>599</v>
      </c>
      <c r="B474" s="184">
        <v>7503</v>
      </c>
      <c r="C474" s="185">
        <v>104.22</v>
      </c>
      <c r="D474" s="185">
        <v>104.24</v>
      </c>
      <c r="E474" s="185">
        <v>118.21</v>
      </c>
      <c r="F474" s="186">
        <v>114.09</v>
      </c>
    </row>
    <row r="475" spans="1:6" hidden="1" x14ac:dyDescent="0.35">
      <c r="A475" s="180" t="s">
        <v>600</v>
      </c>
      <c r="B475" s="181">
        <v>7700</v>
      </c>
      <c r="C475" s="178">
        <v>99.95</v>
      </c>
      <c r="D475" s="178">
        <v>99.91</v>
      </c>
      <c r="E475" s="178">
        <v>98.1</v>
      </c>
      <c r="F475" s="182">
        <v>97.98</v>
      </c>
    </row>
    <row r="476" spans="1:6" hidden="1" x14ac:dyDescent="0.35">
      <c r="A476" s="183" t="s">
        <v>601</v>
      </c>
      <c r="B476" s="184">
        <v>7703</v>
      </c>
      <c r="C476" s="185">
        <v>100.24</v>
      </c>
      <c r="D476" s="185">
        <v>101.71</v>
      </c>
      <c r="E476" s="185">
        <v>103.51</v>
      </c>
      <c r="F476" s="186">
        <v>103.64</v>
      </c>
    </row>
    <row r="477" spans="1:6" ht="25" hidden="1" x14ac:dyDescent="0.35">
      <c r="A477" s="183" t="s">
        <v>602</v>
      </c>
      <c r="B477" s="184">
        <v>7708</v>
      </c>
      <c r="C477" s="185">
        <v>100.31</v>
      </c>
      <c r="D477" s="185">
        <v>101.12</v>
      </c>
      <c r="E477" s="185">
        <v>101.87</v>
      </c>
      <c r="F477" s="186">
        <v>102</v>
      </c>
    </row>
    <row r="478" spans="1:6" ht="25" hidden="1" x14ac:dyDescent="0.35">
      <c r="A478" s="183" t="s">
        <v>603</v>
      </c>
      <c r="B478" s="184">
        <v>7702</v>
      </c>
      <c r="C478" s="185">
        <v>99.92</v>
      </c>
      <c r="D478" s="185">
        <v>99.45</v>
      </c>
      <c r="E478" s="185">
        <v>93.2</v>
      </c>
      <c r="F478" s="186">
        <v>92.75</v>
      </c>
    </row>
    <row r="479" spans="1:6" hidden="1" x14ac:dyDescent="0.35">
      <c r="A479" s="183" t="s">
        <v>604</v>
      </c>
      <c r="B479" s="184">
        <v>7705</v>
      </c>
      <c r="C479" s="185">
        <v>99.11</v>
      </c>
      <c r="D479" s="185">
        <v>98.53</v>
      </c>
      <c r="E479" s="185">
        <v>103.28</v>
      </c>
      <c r="F479" s="186">
        <v>103.85</v>
      </c>
    </row>
    <row r="480" spans="1:6" hidden="1" x14ac:dyDescent="0.35">
      <c r="A480" s="183" t="s">
        <v>605</v>
      </c>
      <c r="B480" s="184">
        <v>7709</v>
      </c>
      <c r="C480" s="185">
        <v>99.33</v>
      </c>
      <c r="D480" s="185">
        <v>101.08</v>
      </c>
      <c r="E480" s="185">
        <v>100.17</v>
      </c>
      <c r="F480" s="186">
        <v>100.38</v>
      </c>
    </row>
    <row r="481" spans="1:6" hidden="1" x14ac:dyDescent="0.35">
      <c r="A481" s="180" t="s">
        <v>606</v>
      </c>
      <c r="B481" s="181">
        <v>42</v>
      </c>
      <c r="C481" s="178">
        <v>99.5</v>
      </c>
      <c r="D481" s="178">
        <v>100.2</v>
      </c>
      <c r="E481" s="178">
        <v>113.51</v>
      </c>
      <c r="F481" s="182">
        <v>113.81</v>
      </c>
    </row>
    <row r="482" spans="1:6" hidden="1" x14ac:dyDescent="0.35">
      <c r="A482" s="183" t="s">
        <v>607</v>
      </c>
      <c r="B482" s="184">
        <v>7805</v>
      </c>
      <c r="C482" s="185">
        <v>101.26</v>
      </c>
      <c r="D482" s="185">
        <v>101.39</v>
      </c>
      <c r="E482" s="185">
        <v>96.93</v>
      </c>
      <c r="F482" s="186">
        <v>96.14</v>
      </c>
    </row>
    <row r="483" spans="1:6" x14ac:dyDescent="0.35">
      <c r="A483" s="183" t="s">
        <v>608</v>
      </c>
      <c r="B483" s="184">
        <v>7804</v>
      </c>
      <c r="C483" s="188">
        <v>99.88</v>
      </c>
      <c r="D483" s="185">
        <v>100.89</v>
      </c>
      <c r="E483" s="185">
        <v>107.46</v>
      </c>
      <c r="F483" s="186">
        <v>107.59</v>
      </c>
    </row>
    <row r="484" spans="1:6" hidden="1" x14ac:dyDescent="0.35">
      <c r="A484" s="180" t="s">
        <v>609</v>
      </c>
      <c r="B484" s="181">
        <v>7800</v>
      </c>
      <c r="C484" s="178">
        <v>99.46</v>
      </c>
      <c r="D484" s="178">
        <v>100.13</v>
      </c>
      <c r="E484" s="178">
        <v>114.27</v>
      </c>
      <c r="F484" s="182">
        <v>114.58</v>
      </c>
    </row>
    <row r="485" spans="1:6" hidden="1" x14ac:dyDescent="0.35">
      <c r="A485" s="183" t="s">
        <v>610</v>
      </c>
      <c r="B485" s="184">
        <v>7802</v>
      </c>
      <c r="C485" s="185">
        <v>99.29</v>
      </c>
      <c r="D485" s="185">
        <v>99.87</v>
      </c>
      <c r="E485" s="185">
        <v>115.17</v>
      </c>
      <c r="F485" s="186">
        <v>115.62</v>
      </c>
    </row>
    <row r="486" spans="1:6" hidden="1" x14ac:dyDescent="0.35">
      <c r="A486" s="183" t="s">
        <v>611</v>
      </c>
      <c r="B486" s="184">
        <v>7803</v>
      </c>
      <c r="C486" s="185">
        <v>99.56</v>
      </c>
      <c r="D486" s="185">
        <v>100.29</v>
      </c>
      <c r="E486" s="185">
        <v>114.04</v>
      </c>
      <c r="F486" s="186">
        <v>114.25</v>
      </c>
    </row>
    <row r="487" spans="1:6" hidden="1" x14ac:dyDescent="0.35">
      <c r="A487" s="183" t="s">
        <v>612</v>
      </c>
      <c r="B487" s="184">
        <v>7806</v>
      </c>
      <c r="C487" s="185">
        <v>100.27</v>
      </c>
      <c r="D487" s="185">
        <v>101.27</v>
      </c>
      <c r="E487" s="185">
        <v>105.44</v>
      </c>
      <c r="F487" s="186">
        <v>105.39</v>
      </c>
    </row>
    <row r="488" spans="1:6" hidden="1" x14ac:dyDescent="0.35">
      <c r="A488" s="180" t="s">
        <v>613</v>
      </c>
      <c r="B488" s="181">
        <v>41</v>
      </c>
      <c r="C488" s="178">
        <v>100.71</v>
      </c>
      <c r="D488" s="178">
        <v>101.61</v>
      </c>
      <c r="E488" s="178">
        <v>110.02</v>
      </c>
      <c r="F488" s="182">
        <v>110.09</v>
      </c>
    </row>
    <row r="489" spans="1:6" hidden="1" x14ac:dyDescent="0.35">
      <c r="A489" s="183" t="s">
        <v>614</v>
      </c>
      <c r="B489" s="184">
        <v>8009</v>
      </c>
      <c r="C489" s="185">
        <v>100.18</v>
      </c>
      <c r="D489" s="185">
        <v>100.73</v>
      </c>
      <c r="E489" s="185">
        <v>104.66</v>
      </c>
      <c r="F489" s="186">
        <v>104.54</v>
      </c>
    </row>
    <row r="490" spans="1:6" ht="25" hidden="1" x14ac:dyDescent="0.35">
      <c r="A490" s="183" t="s">
        <v>615</v>
      </c>
      <c r="B490" s="184">
        <v>8013</v>
      </c>
      <c r="C490" s="185">
        <v>100.45</v>
      </c>
      <c r="D490" s="185">
        <v>104.23</v>
      </c>
      <c r="E490" s="185">
        <v>106.71</v>
      </c>
      <c r="F490" s="186">
        <v>106.91</v>
      </c>
    </row>
    <row r="491" spans="1:6" ht="25" hidden="1" x14ac:dyDescent="0.35">
      <c r="A491" s="183" t="s">
        <v>616</v>
      </c>
      <c r="B491" s="184">
        <v>8012</v>
      </c>
      <c r="C491" s="185">
        <v>99.55</v>
      </c>
      <c r="D491" s="185">
        <v>99.64</v>
      </c>
      <c r="E491" s="185">
        <v>102.14</v>
      </c>
      <c r="F491" s="186">
        <v>102.33</v>
      </c>
    </row>
    <row r="492" spans="1:6" hidden="1" x14ac:dyDescent="0.35">
      <c r="A492" s="183" t="s">
        <v>617</v>
      </c>
      <c r="B492" s="184">
        <v>8014</v>
      </c>
      <c r="C492" s="185">
        <v>100.98</v>
      </c>
      <c r="D492" s="185">
        <v>100.86</v>
      </c>
      <c r="E492" s="185">
        <v>103.14</v>
      </c>
      <c r="F492" s="186">
        <v>103.6</v>
      </c>
    </row>
    <row r="493" spans="1:6" hidden="1" x14ac:dyDescent="0.35">
      <c r="A493" s="183" t="s">
        <v>618</v>
      </c>
      <c r="B493" s="184">
        <v>8006</v>
      </c>
      <c r="C493" s="185">
        <v>100.39</v>
      </c>
      <c r="D493" s="185">
        <v>98.77</v>
      </c>
      <c r="E493" s="185">
        <v>99.83</v>
      </c>
      <c r="F493" s="186">
        <v>99.49</v>
      </c>
    </row>
    <row r="494" spans="1:6" hidden="1" x14ac:dyDescent="0.35">
      <c r="A494" s="183" t="s">
        <v>619</v>
      </c>
      <c r="B494" s="184">
        <v>8007</v>
      </c>
      <c r="C494" s="185">
        <v>98.14</v>
      </c>
      <c r="D494" s="185">
        <v>97.94</v>
      </c>
      <c r="E494" s="185">
        <v>102.92</v>
      </c>
      <c r="F494" s="186">
        <v>106.47</v>
      </c>
    </row>
    <row r="495" spans="1:6" hidden="1" x14ac:dyDescent="0.35">
      <c r="A495" s="183" t="s">
        <v>620</v>
      </c>
      <c r="B495" s="184">
        <v>8016</v>
      </c>
      <c r="C495" s="185">
        <v>100.3</v>
      </c>
      <c r="D495" s="185">
        <v>102.45</v>
      </c>
      <c r="E495" s="185">
        <v>118.61</v>
      </c>
      <c r="F495" s="186">
        <v>119.74</v>
      </c>
    </row>
    <row r="496" spans="1:6" ht="25" hidden="1" x14ac:dyDescent="0.35">
      <c r="A496" s="183" t="s">
        <v>621</v>
      </c>
      <c r="B496" s="184">
        <v>8017</v>
      </c>
      <c r="C496" s="185">
        <v>99.79</v>
      </c>
      <c r="D496" s="185">
        <v>99.25</v>
      </c>
      <c r="E496" s="185">
        <v>107.49</v>
      </c>
      <c r="F496" s="186">
        <v>108.15</v>
      </c>
    </row>
    <row r="497" spans="1:6" hidden="1" x14ac:dyDescent="0.35">
      <c r="A497" s="180" t="s">
        <v>622</v>
      </c>
      <c r="B497" s="181">
        <v>7900</v>
      </c>
      <c r="C497" s="178">
        <v>100.83</v>
      </c>
      <c r="D497" s="178">
        <v>101.81</v>
      </c>
      <c r="E497" s="178">
        <v>110.78</v>
      </c>
      <c r="F497" s="182">
        <v>110.73</v>
      </c>
    </row>
    <row r="498" spans="1:6" hidden="1" x14ac:dyDescent="0.35">
      <c r="A498" s="180" t="s">
        <v>623</v>
      </c>
      <c r="B498" s="187" t="s">
        <v>624</v>
      </c>
      <c r="C498" s="178">
        <v>100.43</v>
      </c>
      <c r="D498" s="178">
        <v>101.1</v>
      </c>
      <c r="E498" s="178">
        <v>107.06</v>
      </c>
      <c r="F498" s="182">
        <v>107.12</v>
      </c>
    </row>
    <row r="499" spans="1:6" hidden="1" x14ac:dyDescent="0.35">
      <c r="A499" s="183" t="s">
        <v>950</v>
      </c>
      <c r="B499" s="184">
        <v>7921</v>
      </c>
      <c r="C499" s="185">
        <v>100.13</v>
      </c>
      <c r="D499" s="185">
        <v>101.68</v>
      </c>
      <c r="E499" s="185">
        <v>106.89</v>
      </c>
      <c r="F499" s="186">
        <v>109.53</v>
      </c>
    </row>
    <row r="500" spans="1:6" hidden="1" x14ac:dyDescent="0.35">
      <c r="A500" s="183" t="s">
        <v>626</v>
      </c>
      <c r="B500" s="184">
        <v>7951</v>
      </c>
      <c r="C500" s="185">
        <v>99.33</v>
      </c>
      <c r="D500" s="185">
        <v>100.11</v>
      </c>
      <c r="E500" s="185">
        <v>102.38</v>
      </c>
      <c r="F500" s="186">
        <v>102.61</v>
      </c>
    </row>
    <row r="501" spans="1:6" hidden="1" x14ac:dyDescent="0.35">
      <c r="A501" s="183" t="s">
        <v>627</v>
      </c>
      <c r="B501" s="184">
        <v>7922</v>
      </c>
      <c r="C501" s="185">
        <v>98.75</v>
      </c>
      <c r="D501" s="185">
        <v>99.77</v>
      </c>
      <c r="E501" s="185">
        <v>105.82</v>
      </c>
      <c r="F501" s="186">
        <v>107.24</v>
      </c>
    </row>
    <row r="502" spans="1:6" hidden="1" x14ac:dyDescent="0.35">
      <c r="A502" s="183" t="s">
        <v>628</v>
      </c>
      <c r="B502" s="184">
        <v>8057</v>
      </c>
      <c r="C502" s="185">
        <v>99.46</v>
      </c>
      <c r="D502" s="185">
        <v>100.14</v>
      </c>
      <c r="E502" s="185">
        <v>104.88</v>
      </c>
      <c r="F502" s="186">
        <v>105.05</v>
      </c>
    </row>
    <row r="503" spans="1:6" hidden="1" x14ac:dyDescent="0.35">
      <c r="A503" s="183" t="s">
        <v>629</v>
      </c>
      <c r="B503" s="184">
        <v>8058</v>
      </c>
      <c r="C503" s="185">
        <v>101.24</v>
      </c>
      <c r="D503" s="185">
        <v>101.4</v>
      </c>
      <c r="E503" s="185">
        <v>102.47</v>
      </c>
      <c r="F503" s="186">
        <v>101.84</v>
      </c>
    </row>
    <row r="504" spans="1:6" hidden="1" x14ac:dyDescent="0.35">
      <c r="A504" s="183" t="s">
        <v>630</v>
      </c>
      <c r="B504" s="184">
        <v>7986</v>
      </c>
      <c r="C504" s="185">
        <v>98.56</v>
      </c>
      <c r="D504" s="185">
        <v>98.57</v>
      </c>
      <c r="E504" s="185">
        <v>102.87</v>
      </c>
      <c r="F504" s="186">
        <v>103.07</v>
      </c>
    </row>
    <row r="505" spans="1:6" hidden="1" x14ac:dyDescent="0.35">
      <c r="A505" s="183" t="s">
        <v>631</v>
      </c>
      <c r="B505" s="184">
        <v>7929</v>
      </c>
      <c r="C505" s="185">
        <v>99.2</v>
      </c>
      <c r="D505" s="185">
        <v>99.91</v>
      </c>
      <c r="E505" s="185">
        <v>105.54</v>
      </c>
      <c r="F505" s="186">
        <v>106.34</v>
      </c>
    </row>
    <row r="506" spans="1:6" hidden="1" x14ac:dyDescent="0.35">
      <c r="A506" s="183" t="s">
        <v>632</v>
      </c>
      <c r="B506" s="184">
        <v>7962</v>
      </c>
      <c r="C506" s="185">
        <v>99.39</v>
      </c>
      <c r="D506" s="185">
        <v>100.22</v>
      </c>
      <c r="E506" s="185">
        <v>104.32</v>
      </c>
      <c r="F506" s="186">
        <v>104.82</v>
      </c>
    </row>
    <row r="507" spans="1:6" hidden="1" x14ac:dyDescent="0.35">
      <c r="A507" s="183" t="s">
        <v>633</v>
      </c>
      <c r="B507" s="184">
        <v>7954</v>
      </c>
      <c r="C507" s="185">
        <v>99.84</v>
      </c>
      <c r="D507" s="185">
        <v>100.32</v>
      </c>
      <c r="E507" s="185">
        <v>98.84</v>
      </c>
      <c r="F507" s="186">
        <v>98.87</v>
      </c>
    </row>
    <row r="508" spans="1:6" hidden="1" x14ac:dyDescent="0.35">
      <c r="A508" s="183" t="s">
        <v>634</v>
      </c>
      <c r="B508" s="184">
        <v>7916</v>
      </c>
      <c r="C508" s="185">
        <v>100.16</v>
      </c>
      <c r="D508" s="185">
        <v>99.36</v>
      </c>
      <c r="E508" s="185">
        <v>107.24</v>
      </c>
      <c r="F508" s="186">
        <v>106.5</v>
      </c>
    </row>
    <row r="509" spans="1:6" hidden="1" x14ac:dyDescent="0.35">
      <c r="A509" s="183" t="s">
        <v>635</v>
      </c>
      <c r="B509" s="184">
        <v>7933</v>
      </c>
      <c r="C509" s="185">
        <v>99.58</v>
      </c>
      <c r="D509" s="185">
        <v>100.58</v>
      </c>
      <c r="E509" s="185">
        <v>99.04</v>
      </c>
      <c r="F509" s="186">
        <v>100.15</v>
      </c>
    </row>
    <row r="510" spans="1:6" ht="25" hidden="1" x14ac:dyDescent="0.35">
      <c r="A510" s="183" t="s">
        <v>636</v>
      </c>
      <c r="B510" s="184">
        <v>7943</v>
      </c>
      <c r="C510" s="185">
        <v>98.17</v>
      </c>
      <c r="D510" s="185">
        <v>98.19</v>
      </c>
      <c r="E510" s="185">
        <v>100.83</v>
      </c>
      <c r="F510" s="186">
        <v>101.85</v>
      </c>
    </row>
    <row r="511" spans="1:6" hidden="1" x14ac:dyDescent="0.35">
      <c r="A511" s="183" t="s">
        <v>637</v>
      </c>
      <c r="B511" s="184">
        <v>7959</v>
      </c>
      <c r="C511" s="185">
        <v>99.36</v>
      </c>
      <c r="D511" s="185">
        <v>99.55</v>
      </c>
      <c r="E511" s="185"/>
      <c r="F511" s="186"/>
    </row>
    <row r="512" spans="1:6" hidden="1" x14ac:dyDescent="0.35">
      <c r="A512" s="183" t="s">
        <v>638</v>
      </c>
      <c r="B512" s="184">
        <v>8059</v>
      </c>
      <c r="C512" s="185">
        <v>100.98</v>
      </c>
      <c r="D512" s="185">
        <v>103.88</v>
      </c>
      <c r="E512" s="185">
        <v>109.15</v>
      </c>
      <c r="F512" s="186">
        <v>108.84</v>
      </c>
    </row>
    <row r="513" spans="1:6" hidden="1" x14ac:dyDescent="0.35">
      <c r="A513" s="183" t="s">
        <v>639</v>
      </c>
      <c r="B513" s="184">
        <v>7941</v>
      </c>
      <c r="C513" s="185">
        <v>102.51</v>
      </c>
      <c r="D513" s="185">
        <v>103.41</v>
      </c>
      <c r="E513" s="185">
        <v>117.13</v>
      </c>
      <c r="F513" s="186">
        <v>116.44</v>
      </c>
    </row>
    <row r="514" spans="1:6" hidden="1" x14ac:dyDescent="0.35">
      <c r="A514" s="183" t="s">
        <v>640</v>
      </c>
      <c r="B514" s="184">
        <v>7946</v>
      </c>
      <c r="C514" s="185">
        <v>99.93</v>
      </c>
      <c r="D514" s="185">
        <v>99.83</v>
      </c>
      <c r="E514" s="185">
        <v>110.2</v>
      </c>
      <c r="F514" s="186">
        <v>110.12</v>
      </c>
    </row>
    <row r="515" spans="1:6" hidden="1" x14ac:dyDescent="0.35">
      <c r="A515" s="183" t="s">
        <v>641</v>
      </c>
      <c r="B515" s="184">
        <v>7997</v>
      </c>
      <c r="C515" s="185">
        <v>100.18</v>
      </c>
      <c r="D515" s="185">
        <v>101.72</v>
      </c>
      <c r="E515" s="185">
        <v>114.59</v>
      </c>
      <c r="F515" s="186">
        <v>114.47</v>
      </c>
    </row>
    <row r="516" spans="1:6" hidden="1" x14ac:dyDescent="0.35">
      <c r="A516" s="183" t="s">
        <v>642</v>
      </c>
      <c r="B516" s="184">
        <v>8040</v>
      </c>
      <c r="C516" s="185">
        <v>104.16</v>
      </c>
      <c r="D516" s="185">
        <v>103.65</v>
      </c>
      <c r="E516" s="185">
        <v>107.83</v>
      </c>
      <c r="F516" s="186">
        <v>105.38</v>
      </c>
    </row>
    <row r="517" spans="1:6" hidden="1" x14ac:dyDescent="0.35">
      <c r="A517" s="183" t="s">
        <v>643</v>
      </c>
      <c r="B517" s="184">
        <v>8038</v>
      </c>
      <c r="C517" s="185">
        <v>102.42</v>
      </c>
      <c r="D517" s="185">
        <v>102.81</v>
      </c>
      <c r="E517" s="185">
        <v>105.81</v>
      </c>
      <c r="F517" s="186">
        <v>104.3</v>
      </c>
    </row>
    <row r="518" spans="1:6" hidden="1" x14ac:dyDescent="0.35">
      <c r="A518" s="183" t="s">
        <v>644</v>
      </c>
      <c r="B518" s="184">
        <v>7947</v>
      </c>
      <c r="C518" s="185">
        <v>100.37</v>
      </c>
      <c r="D518" s="185">
        <v>101.24</v>
      </c>
      <c r="E518" s="185">
        <v>106.69</v>
      </c>
      <c r="F518" s="186">
        <v>106.44</v>
      </c>
    </row>
    <row r="519" spans="1:6" hidden="1" x14ac:dyDescent="0.35">
      <c r="A519" s="183" t="s">
        <v>645</v>
      </c>
      <c r="B519" s="184">
        <v>7974</v>
      </c>
      <c r="C519" s="185">
        <v>101.84</v>
      </c>
      <c r="D519" s="185">
        <v>101.23</v>
      </c>
      <c r="E519" s="185">
        <v>105.97</v>
      </c>
      <c r="F519" s="186">
        <v>105.01</v>
      </c>
    </row>
    <row r="520" spans="1:6" hidden="1" x14ac:dyDescent="0.35">
      <c r="A520" s="183" t="s">
        <v>646</v>
      </c>
      <c r="B520" s="184">
        <v>8055</v>
      </c>
      <c r="C520" s="185">
        <v>104.96</v>
      </c>
      <c r="D520" s="185">
        <v>105.36</v>
      </c>
      <c r="E520" s="185">
        <v>124.43</v>
      </c>
      <c r="F520" s="186">
        <v>121.15</v>
      </c>
    </row>
    <row r="521" spans="1:6" hidden="1" x14ac:dyDescent="0.35">
      <c r="A521" s="183" t="s">
        <v>647</v>
      </c>
      <c r="B521" s="184">
        <v>8056</v>
      </c>
      <c r="C521" s="185">
        <v>100.62</v>
      </c>
      <c r="D521" s="185">
        <v>100.75</v>
      </c>
      <c r="E521" s="185">
        <v>107.5</v>
      </c>
      <c r="F521" s="186">
        <v>107.58</v>
      </c>
    </row>
    <row r="522" spans="1:6" hidden="1" x14ac:dyDescent="0.35">
      <c r="A522" s="183" t="s">
        <v>648</v>
      </c>
      <c r="B522" s="184">
        <v>7950</v>
      </c>
      <c r="C522" s="185">
        <v>101.22</v>
      </c>
      <c r="D522" s="185">
        <v>101.71</v>
      </c>
      <c r="E522" s="185">
        <v>110.79</v>
      </c>
      <c r="F522" s="186">
        <v>110.84</v>
      </c>
    </row>
    <row r="523" spans="1:6" ht="25" hidden="1" x14ac:dyDescent="0.35">
      <c r="A523" s="183" t="s">
        <v>649</v>
      </c>
      <c r="B523" s="184">
        <v>8041</v>
      </c>
      <c r="C523" s="185">
        <v>99.28</v>
      </c>
      <c r="D523" s="185">
        <v>105.68</v>
      </c>
      <c r="E523" s="185">
        <v>116.66</v>
      </c>
      <c r="F523" s="186">
        <v>118.7</v>
      </c>
    </row>
    <row r="524" spans="1:6" hidden="1" x14ac:dyDescent="0.35">
      <c r="A524" s="183" t="s">
        <v>650</v>
      </c>
      <c r="B524" s="184">
        <v>8050</v>
      </c>
      <c r="C524" s="185">
        <v>100.84</v>
      </c>
      <c r="D524" s="185">
        <v>100.89</v>
      </c>
      <c r="E524" s="185"/>
      <c r="F524" s="186"/>
    </row>
    <row r="525" spans="1:6" hidden="1" x14ac:dyDescent="0.35">
      <c r="A525" s="183" t="s">
        <v>651</v>
      </c>
      <c r="B525" s="184">
        <v>7938</v>
      </c>
      <c r="C525" s="185">
        <v>99.76</v>
      </c>
      <c r="D525" s="185">
        <v>100.11</v>
      </c>
      <c r="E525" s="185"/>
      <c r="F525" s="186"/>
    </row>
    <row r="526" spans="1:6" hidden="1" x14ac:dyDescent="0.35">
      <c r="A526" s="183" t="s">
        <v>652</v>
      </c>
      <c r="B526" s="184">
        <v>8051</v>
      </c>
      <c r="C526" s="185">
        <v>100.1</v>
      </c>
      <c r="D526" s="185">
        <v>100.4</v>
      </c>
      <c r="E526" s="185"/>
      <c r="F526" s="186"/>
    </row>
    <row r="527" spans="1:6" hidden="1" x14ac:dyDescent="0.35">
      <c r="A527" s="180" t="s">
        <v>653</v>
      </c>
      <c r="B527" s="187" t="s">
        <v>654</v>
      </c>
      <c r="C527" s="178">
        <v>101.26</v>
      </c>
      <c r="D527" s="178">
        <v>102.57</v>
      </c>
      <c r="E527" s="178">
        <v>114.25</v>
      </c>
      <c r="F527" s="182">
        <v>114.05</v>
      </c>
    </row>
    <row r="528" spans="1:6" hidden="1" x14ac:dyDescent="0.35">
      <c r="A528" s="183" t="s">
        <v>655</v>
      </c>
      <c r="B528" s="184">
        <v>7927</v>
      </c>
      <c r="C528" s="185">
        <v>100.79</v>
      </c>
      <c r="D528" s="185">
        <v>105.54</v>
      </c>
      <c r="E528" s="185">
        <v>117.5</v>
      </c>
      <c r="F528" s="186">
        <v>117.86</v>
      </c>
    </row>
    <row r="529" spans="1:6" hidden="1" x14ac:dyDescent="0.35">
      <c r="A529" s="183" t="s">
        <v>656</v>
      </c>
      <c r="B529" s="184">
        <v>7953</v>
      </c>
      <c r="C529" s="185">
        <v>102.34</v>
      </c>
      <c r="D529" s="185">
        <v>103.49</v>
      </c>
      <c r="E529" s="185">
        <v>122.62</v>
      </c>
      <c r="F529" s="186">
        <v>120.92</v>
      </c>
    </row>
    <row r="530" spans="1:6" hidden="1" x14ac:dyDescent="0.35">
      <c r="A530" s="183" t="s">
        <v>657</v>
      </c>
      <c r="B530" s="184">
        <v>8046</v>
      </c>
      <c r="C530" s="185">
        <v>101.5</v>
      </c>
      <c r="D530" s="185">
        <v>102.28</v>
      </c>
      <c r="E530" s="185">
        <v>109.4</v>
      </c>
      <c r="F530" s="186">
        <v>108.71</v>
      </c>
    </row>
    <row r="531" spans="1:6" hidden="1" x14ac:dyDescent="0.35">
      <c r="A531" s="183" t="s">
        <v>658</v>
      </c>
      <c r="B531" s="184">
        <v>8047</v>
      </c>
      <c r="C531" s="185">
        <v>101.43</v>
      </c>
      <c r="D531" s="185">
        <v>102.1</v>
      </c>
      <c r="E531" s="185">
        <v>109.73</v>
      </c>
      <c r="F531" s="186">
        <v>109.13</v>
      </c>
    </row>
    <row r="532" spans="1:6" hidden="1" x14ac:dyDescent="0.35">
      <c r="A532" s="183" t="s">
        <v>659</v>
      </c>
      <c r="B532" s="184">
        <v>8042</v>
      </c>
      <c r="C532" s="185">
        <v>101.52</v>
      </c>
      <c r="D532" s="185">
        <v>101.53</v>
      </c>
      <c r="E532" s="185">
        <v>105.74</v>
      </c>
      <c r="F532" s="186">
        <v>104.63</v>
      </c>
    </row>
    <row r="533" spans="1:6" hidden="1" x14ac:dyDescent="0.35">
      <c r="A533" s="183" t="s">
        <v>660</v>
      </c>
      <c r="B533" s="184">
        <v>8054</v>
      </c>
      <c r="C533" s="185">
        <v>102.21</v>
      </c>
      <c r="D533" s="185">
        <v>102.31</v>
      </c>
      <c r="E533" s="185"/>
      <c r="F533" s="186"/>
    </row>
    <row r="534" spans="1:6" hidden="1" x14ac:dyDescent="0.35">
      <c r="A534" s="183" t="s">
        <v>661</v>
      </c>
      <c r="B534" s="184">
        <v>7990</v>
      </c>
      <c r="C534" s="185">
        <v>98.2</v>
      </c>
      <c r="D534" s="185">
        <v>99.33</v>
      </c>
      <c r="E534" s="185">
        <v>106.02</v>
      </c>
      <c r="F534" s="186">
        <v>107.31</v>
      </c>
    </row>
    <row r="535" spans="1:6" hidden="1" x14ac:dyDescent="0.35">
      <c r="A535" s="183" t="s">
        <v>662</v>
      </c>
      <c r="B535" s="184">
        <v>8060</v>
      </c>
      <c r="C535" s="185">
        <v>99.14</v>
      </c>
      <c r="D535" s="185">
        <v>100.04</v>
      </c>
      <c r="E535" s="185">
        <v>114.73</v>
      </c>
      <c r="F535" s="186">
        <v>116.1</v>
      </c>
    </row>
    <row r="536" spans="1:6" hidden="1" x14ac:dyDescent="0.35">
      <c r="A536" s="183" t="s">
        <v>663</v>
      </c>
      <c r="B536" s="184">
        <v>7967</v>
      </c>
      <c r="C536" s="185">
        <v>100.72</v>
      </c>
      <c r="D536" s="185">
        <v>103</v>
      </c>
      <c r="E536" s="185">
        <v>111.35</v>
      </c>
      <c r="F536" s="186">
        <v>112.75</v>
      </c>
    </row>
    <row r="537" spans="1:6" hidden="1" x14ac:dyDescent="0.35">
      <c r="A537" s="183" t="s">
        <v>664</v>
      </c>
      <c r="B537" s="184">
        <v>8033</v>
      </c>
      <c r="C537" s="185">
        <v>100.18</v>
      </c>
      <c r="D537" s="185">
        <v>102.56</v>
      </c>
      <c r="E537" s="185">
        <v>116.89</v>
      </c>
      <c r="F537" s="186">
        <v>117.54</v>
      </c>
    </row>
    <row r="538" spans="1:6" hidden="1" x14ac:dyDescent="0.35">
      <c r="A538" s="183" t="s">
        <v>665</v>
      </c>
      <c r="B538" s="184">
        <v>7924</v>
      </c>
      <c r="C538" s="185">
        <v>99.09</v>
      </c>
      <c r="D538" s="185">
        <v>101.09</v>
      </c>
      <c r="E538" s="185">
        <v>110.69</v>
      </c>
      <c r="F538" s="186">
        <v>113.72</v>
      </c>
    </row>
    <row r="539" spans="1:6" hidden="1" x14ac:dyDescent="0.35">
      <c r="A539" s="183" t="s">
        <v>666</v>
      </c>
      <c r="B539" s="184">
        <v>8023</v>
      </c>
      <c r="C539" s="185">
        <v>103.4</v>
      </c>
      <c r="D539" s="185">
        <v>107.13</v>
      </c>
      <c r="E539" s="185">
        <v>111.42</v>
      </c>
      <c r="F539" s="186">
        <v>110.77</v>
      </c>
    </row>
    <row r="540" spans="1:6" hidden="1" x14ac:dyDescent="0.35">
      <c r="A540" s="183" t="s">
        <v>667</v>
      </c>
      <c r="B540" s="184">
        <v>7994</v>
      </c>
      <c r="C540" s="185">
        <v>100.74</v>
      </c>
      <c r="D540" s="185">
        <v>102.51</v>
      </c>
      <c r="E540" s="185">
        <v>119.04</v>
      </c>
      <c r="F540" s="186">
        <v>120.13</v>
      </c>
    </row>
    <row r="541" spans="1:6" hidden="1" x14ac:dyDescent="0.35">
      <c r="A541" s="183" t="s">
        <v>668</v>
      </c>
      <c r="B541" s="184">
        <v>7980</v>
      </c>
      <c r="C541" s="185">
        <v>100.05</v>
      </c>
      <c r="D541" s="185">
        <v>101.46</v>
      </c>
      <c r="E541" s="185">
        <v>119.68</v>
      </c>
      <c r="F541" s="186">
        <v>120.46</v>
      </c>
    </row>
    <row r="542" spans="1:6" hidden="1" x14ac:dyDescent="0.35">
      <c r="A542" s="183" t="s">
        <v>669</v>
      </c>
      <c r="B542" s="184">
        <v>7926</v>
      </c>
      <c r="C542" s="185">
        <v>99.33</v>
      </c>
      <c r="D542" s="185">
        <v>100</v>
      </c>
      <c r="E542" s="185">
        <v>108.52</v>
      </c>
      <c r="F542" s="186">
        <v>109.49</v>
      </c>
    </row>
    <row r="543" spans="1:6" hidden="1" x14ac:dyDescent="0.35">
      <c r="A543" s="183" t="s">
        <v>670</v>
      </c>
      <c r="B543" s="184">
        <v>8052</v>
      </c>
      <c r="C543" s="185">
        <v>100.17</v>
      </c>
      <c r="D543" s="185">
        <v>100.51</v>
      </c>
      <c r="E543" s="185"/>
      <c r="F543" s="186"/>
    </row>
    <row r="544" spans="1:6" hidden="1" x14ac:dyDescent="0.35">
      <c r="A544" s="183" t="s">
        <v>671</v>
      </c>
      <c r="B544" s="184">
        <v>7976</v>
      </c>
      <c r="C544" s="185">
        <v>106.58</v>
      </c>
      <c r="D544" s="185">
        <v>109.76</v>
      </c>
      <c r="E544" s="185">
        <v>126.21</v>
      </c>
      <c r="F544" s="186">
        <v>123.07</v>
      </c>
    </row>
    <row r="545" spans="1:6" hidden="1" x14ac:dyDescent="0.35">
      <c r="A545" s="183" t="s">
        <v>672</v>
      </c>
      <c r="B545" s="184">
        <v>7992</v>
      </c>
      <c r="C545" s="185">
        <v>100.76</v>
      </c>
      <c r="D545" s="185">
        <v>102.53</v>
      </c>
      <c r="E545" s="185">
        <v>109.23</v>
      </c>
      <c r="F545" s="186">
        <v>109.29</v>
      </c>
    </row>
    <row r="546" spans="1:6" hidden="1" x14ac:dyDescent="0.35">
      <c r="A546" s="183" t="s">
        <v>673</v>
      </c>
      <c r="B546" s="184">
        <v>8031</v>
      </c>
      <c r="C546" s="185">
        <v>100.06</v>
      </c>
      <c r="D546" s="185">
        <v>102.05</v>
      </c>
      <c r="E546" s="185">
        <v>118.06</v>
      </c>
      <c r="F546" s="186">
        <v>118.28</v>
      </c>
    </row>
    <row r="547" spans="1:6" ht="25" hidden="1" x14ac:dyDescent="0.35">
      <c r="A547" s="183" t="s">
        <v>674</v>
      </c>
      <c r="B547" s="184">
        <v>8061</v>
      </c>
      <c r="C547" s="185">
        <v>103.38</v>
      </c>
      <c r="D547" s="185">
        <v>104.17</v>
      </c>
      <c r="E547" s="185">
        <v>119.9</v>
      </c>
      <c r="F547" s="186">
        <v>118.4</v>
      </c>
    </row>
    <row r="548" spans="1:6" hidden="1" x14ac:dyDescent="0.35">
      <c r="A548" s="183" t="s">
        <v>675</v>
      </c>
      <c r="B548" s="184">
        <v>7917</v>
      </c>
      <c r="C548" s="185">
        <v>95.94</v>
      </c>
      <c r="D548" s="185">
        <v>96.5</v>
      </c>
      <c r="E548" s="185">
        <v>111.47</v>
      </c>
      <c r="F548" s="186">
        <v>113.48</v>
      </c>
    </row>
    <row r="549" spans="1:6" hidden="1" x14ac:dyDescent="0.35">
      <c r="A549" s="183" t="s">
        <v>676</v>
      </c>
      <c r="B549" s="184">
        <v>8053</v>
      </c>
      <c r="C549" s="185">
        <v>104.83</v>
      </c>
      <c r="D549" s="185">
        <v>102</v>
      </c>
      <c r="E549" s="185"/>
      <c r="F549" s="186"/>
    </row>
    <row r="550" spans="1:6" hidden="1" x14ac:dyDescent="0.35">
      <c r="A550" s="183" t="s">
        <v>677</v>
      </c>
      <c r="B550" s="184">
        <v>8018</v>
      </c>
      <c r="C550" s="185">
        <v>100.17</v>
      </c>
      <c r="D550" s="185">
        <v>100.2</v>
      </c>
      <c r="E550" s="185">
        <v>110.94</v>
      </c>
      <c r="F550" s="186">
        <v>110.29</v>
      </c>
    </row>
    <row r="551" spans="1:6" hidden="1" x14ac:dyDescent="0.35">
      <c r="A551" s="183" t="s">
        <v>678</v>
      </c>
      <c r="B551" s="184">
        <v>8027</v>
      </c>
      <c r="C551" s="185">
        <v>104.82</v>
      </c>
      <c r="D551" s="185">
        <v>108.42</v>
      </c>
      <c r="E551" s="185">
        <v>114.28</v>
      </c>
      <c r="F551" s="186">
        <v>112.22</v>
      </c>
    </row>
    <row r="552" spans="1:6" hidden="1" x14ac:dyDescent="0.35">
      <c r="A552" s="183" t="s">
        <v>679</v>
      </c>
      <c r="B552" s="184">
        <v>8039</v>
      </c>
      <c r="C552" s="185">
        <v>102.63</v>
      </c>
      <c r="D552" s="185">
        <v>101.64</v>
      </c>
      <c r="E552" s="185">
        <v>113.5</v>
      </c>
      <c r="F552" s="186">
        <v>114.53</v>
      </c>
    </row>
    <row r="553" spans="1:6" hidden="1" x14ac:dyDescent="0.35">
      <c r="A553" s="180" t="s">
        <v>680</v>
      </c>
      <c r="B553" s="181">
        <v>8100</v>
      </c>
      <c r="C553" s="178">
        <v>100.33</v>
      </c>
      <c r="D553" s="178">
        <v>100.39</v>
      </c>
      <c r="E553" s="178">
        <v>111.49</v>
      </c>
      <c r="F553" s="182">
        <v>111.76</v>
      </c>
    </row>
    <row r="554" spans="1:6" hidden="1" x14ac:dyDescent="0.35">
      <c r="A554" s="183" t="s">
        <v>681</v>
      </c>
      <c r="B554" s="184">
        <v>8101</v>
      </c>
      <c r="C554" s="185">
        <v>99.91</v>
      </c>
      <c r="D554" s="185">
        <v>99.58</v>
      </c>
      <c r="E554" s="185">
        <v>109.56</v>
      </c>
      <c r="F554" s="186">
        <v>111.16</v>
      </c>
    </row>
    <row r="555" spans="1:6" hidden="1" x14ac:dyDescent="0.35">
      <c r="A555" s="183" t="s">
        <v>682</v>
      </c>
      <c r="B555" s="184">
        <v>8103</v>
      </c>
      <c r="C555" s="185">
        <v>100.47</v>
      </c>
      <c r="D555" s="185">
        <v>100.66</v>
      </c>
      <c r="E555" s="185">
        <v>112.14</v>
      </c>
      <c r="F555" s="186">
        <v>111.95</v>
      </c>
    </row>
    <row r="556" spans="1:6" hidden="1" x14ac:dyDescent="0.35">
      <c r="A556" s="180" t="s">
        <v>683</v>
      </c>
      <c r="B556" s="181">
        <v>8200</v>
      </c>
      <c r="C556" s="178">
        <v>100.03</v>
      </c>
      <c r="D556" s="178">
        <v>101.33</v>
      </c>
      <c r="E556" s="178">
        <v>116.68</v>
      </c>
      <c r="F556" s="182">
        <v>117.07</v>
      </c>
    </row>
    <row r="557" spans="1:6" hidden="1" x14ac:dyDescent="0.35">
      <c r="A557" s="183" t="s">
        <v>684</v>
      </c>
      <c r="B557" s="184">
        <v>8201</v>
      </c>
      <c r="C557" s="185">
        <v>100.05</v>
      </c>
      <c r="D557" s="185">
        <v>101.85</v>
      </c>
      <c r="E557" s="185">
        <v>113.73</v>
      </c>
      <c r="F557" s="186">
        <v>114.21</v>
      </c>
    </row>
    <row r="558" spans="1:6" hidden="1" x14ac:dyDescent="0.35">
      <c r="A558" s="183" t="s">
        <v>685</v>
      </c>
      <c r="B558" s="184">
        <v>8203</v>
      </c>
      <c r="C558" s="185">
        <v>100</v>
      </c>
      <c r="D558" s="185">
        <v>100.43</v>
      </c>
      <c r="E558" s="185">
        <v>123.05</v>
      </c>
      <c r="F558" s="186">
        <v>123.23</v>
      </c>
    </row>
    <row r="559" spans="1:6" hidden="1" x14ac:dyDescent="0.35">
      <c r="A559" s="180" t="s">
        <v>686</v>
      </c>
      <c r="B559" s="181">
        <v>8300</v>
      </c>
      <c r="C559" s="178">
        <v>102.57</v>
      </c>
      <c r="D559" s="178">
        <v>103.91</v>
      </c>
      <c r="E559" s="178">
        <v>101.02</v>
      </c>
      <c r="F559" s="182">
        <v>101.95</v>
      </c>
    </row>
    <row r="560" spans="1:6" hidden="1" x14ac:dyDescent="0.35">
      <c r="A560" s="183" t="s">
        <v>687</v>
      </c>
      <c r="B560" s="184">
        <v>8301</v>
      </c>
      <c r="C560" s="185">
        <v>102.87</v>
      </c>
      <c r="D560" s="185">
        <v>104.3</v>
      </c>
      <c r="E560" s="185">
        <v>100.52</v>
      </c>
      <c r="F560" s="186">
        <v>101.51</v>
      </c>
    </row>
    <row r="561" spans="1:6" hidden="1" x14ac:dyDescent="0.35">
      <c r="A561" s="183" t="s">
        <v>688</v>
      </c>
      <c r="B561" s="184">
        <v>8302</v>
      </c>
      <c r="C561" s="185">
        <v>100.14</v>
      </c>
      <c r="D561" s="185">
        <v>100.73</v>
      </c>
      <c r="E561" s="185">
        <v>109.89</v>
      </c>
      <c r="F561" s="186">
        <v>110.03</v>
      </c>
    </row>
    <row r="562" spans="1:6" hidden="1" x14ac:dyDescent="0.35">
      <c r="A562" s="183" t="s">
        <v>689</v>
      </c>
      <c r="B562" s="184">
        <v>8303</v>
      </c>
      <c r="C562" s="185">
        <v>100.46</v>
      </c>
      <c r="D562" s="185">
        <v>101.36</v>
      </c>
      <c r="E562" s="185">
        <v>103.62</v>
      </c>
      <c r="F562" s="186">
        <v>102.88</v>
      </c>
    </row>
    <row r="563" spans="1:6" hidden="1" x14ac:dyDescent="0.35">
      <c r="A563" s="180" t="s">
        <v>690</v>
      </c>
      <c r="B563" s="181">
        <v>8310</v>
      </c>
      <c r="C563" s="178">
        <v>103.28</v>
      </c>
      <c r="D563" s="178">
        <v>103.77</v>
      </c>
      <c r="E563" s="178">
        <v>103.94</v>
      </c>
      <c r="F563" s="182">
        <v>102.87</v>
      </c>
    </row>
    <row r="564" spans="1:6" hidden="1" x14ac:dyDescent="0.35">
      <c r="A564" s="183" t="s">
        <v>691</v>
      </c>
      <c r="B564" s="184">
        <v>8311</v>
      </c>
      <c r="C564" s="185">
        <v>103.28</v>
      </c>
      <c r="D564" s="185">
        <v>103.77</v>
      </c>
      <c r="E564" s="185">
        <v>103.94</v>
      </c>
      <c r="F564" s="186">
        <v>102.87</v>
      </c>
    </row>
    <row r="565" spans="1:6" hidden="1" x14ac:dyDescent="0.35">
      <c r="A565" s="180" t="s">
        <v>692</v>
      </c>
      <c r="B565" s="181">
        <v>9100</v>
      </c>
      <c r="C565" s="178">
        <v>100.73</v>
      </c>
      <c r="D565" s="178">
        <v>101.34</v>
      </c>
      <c r="E565" s="178">
        <v>108.81</v>
      </c>
      <c r="F565" s="182">
        <v>108.9</v>
      </c>
    </row>
    <row r="566" spans="1:6" hidden="1" x14ac:dyDescent="0.35">
      <c r="A566" s="180" t="s">
        <v>693</v>
      </c>
      <c r="B566" s="181">
        <v>81</v>
      </c>
      <c r="C566" s="178">
        <v>100.7</v>
      </c>
      <c r="D566" s="178">
        <v>100.97</v>
      </c>
      <c r="E566" s="178">
        <v>112.38</v>
      </c>
      <c r="F566" s="182">
        <v>111.99</v>
      </c>
    </row>
    <row r="567" spans="1:6" hidden="1" x14ac:dyDescent="0.35">
      <c r="A567" s="183" t="s">
        <v>694</v>
      </c>
      <c r="B567" s="184">
        <v>9101</v>
      </c>
      <c r="C567" s="185">
        <v>101.43</v>
      </c>
      <c r="D567" s="185">
        <v>101.43</v>
      </c>
      <c r="E567" s="185">
        <v>113.56</v>
      </c>
      <c r="F567" s="186">
        <v>112.76</v>
      </c>
    </row>
    <row r="568" spans="1:6" hidden="1" x14ac:dyDescent="0.35">
      <c r="A568" s="180" t="s">
        <v>695</v>
      </c>
      <c r="B568" s="181">
        <v>9110</v>
      </c>
      <c r="C568" s="178">
        <v>100.38</v>
      </c>
      <c r="D568" s="178">
        <v>100.77</v>
      </c>
      <c r="E568" s="178">
        <v>111.91</v>
      </c>
      <c r="F568" s="182">
        <v>111.7</v>
      </c>
    </row>
    <row r="569" spans="1:6" hidden="1" x14ac:dyDescent="0.35">
      <c r="A569" s="183" t="s">
        <v>696</v>
      </c>
      <c r="B569" s="184">
        <v>9102</v>
      </c>
      <c r="C569" s="185">
        <v>100.38</v>
      </c>
      <c r="D569" s="185">
        <v>100.77</v>
      </c>
      <c r="E569" s="185">
        <v>111.91</v>
      </c>
      <c r="F569" s="186">
        <v>111.7</v>
      </c>
    </row>
    <row r="570" spans="1:6" ht="39" hidden="1" x14ac:dyDescent="0.35">
      <c r="A570" s="180" t="s">
        <v>697</v>
      </c>
      <c r="B570" s="181">
        <v>82</v>
      </c>
      <c r="C570" s="178">
        <v>100.8</v>
      </c>
      <c r="D570" s="178">
        <v>101.62</v>
      </c>
      <c r="E570" s="178">
        <v>106.76</v>
      </c>
      <c r="F570" s="182">
        <v>106.38</v>
      </c>
    </row>
    <row r="571" spans="1:6" hidden="1" x14ac:dyDescent="0.35">
      <c r="A571" s="183" t="s">
        <v>698</v>
      </c>
      <c r="B571" s="184">
        <v>9120</v>
      </c>
      <c r="C571" s="185">
        <v>100.63</v>
      </c>
      <c r="D571" s="185">
        <v>100.63</v>
      </c>
      <c r="E571" s="185">
        <v>102.98</v>
      </c>
      <c r="F571" s="186">
        <v>102.66</v>
      </c>
    </row>
    <row r="572" spans="1:6" hidden="1" x14ac:dyDescent="0.35">
      <c r="A572" s="183" t="s">
        <v>699</v>
      </c>
      <c r="B572" s="184">
        <v>9107</v>
      </c>
      <c r="C572" s="185">
        <v>101.07</v>
      </c>
      <c r="D572" s="185">
        <v>103.19</v>
      </c>
      <c r="E572" s="185">
        <v>113.74</v>
      </c>
      <c r="F572" s="186">
        <v>113.14</v>
      </c>
    </row>
    <row r="573" spans="1:6" ht="26" hidden="1" x14ac:dyDescent="0.35">
      <c r="A573" s="180" t="s">
        <v>700</v>
      </c>
      <c r="B573" s="181">
        <v>83</v>
      </c>
      <c r="C573" s="178">
        <v>100.73</v>
      </c>
      <c r="D573" s="178">
        <v>101.28</v>
      </c>
      <c r="E573" s="178">
        <v>107.87</v>
      </c>
      <c r="F573" s="182">
        <v>108.31</v>
      </c>
    </row>
    <row r="574" spans="1:6" ht="25" hidden="1" x14ac:dyDescent="0.35">
      <c r="A574" s="183" t="s">
        <v>701</v>
      </c>
      <c r="B574" s="184">
        <v>9136</v>
      </c>
      <c r="C574" s="185">
        <v>101.56</v>
      </c>
      <c r="D574" s="185">
        <v>101.56</v>
      </c>
      <c r="E574" s="185">
        <v>102.32</v>
      </c>
      <c r="F574" s="186">
        <v>101.53</v>
      </c>
    </row>
    <row r="575" spans="1:6" hidden="1" x14ac:dyDescent="0.35">
      <c r="A575" s="183" t="s">
        <v>702</v>
      </c>
      <c r="B575" s="184">
        <v>9137</v>
      </c>
      <c r="C575" s="185">
        <v>100.66</v>
      </c>
      <c r="D575" s="185">
        <v>101.9</v>
      </c>
      <c r="E575" s="185">
        <v>108.49</v>
      </c>
      <c r="F575" s="186">
        <v>108.13</v>
      </c>
    </row>
    <row r="576" spans="1:6" hidden="1" x14ac:dyDescent="0.35">
      <c r="A576" s="183" t="s">
        <v>703</v>
      </c>
      <c r="B576" s="184">
        <v>9143</v>
      </c>
      <c r="C576" s="185">
        <v>100.1</v>
      </c>
      <c r="D576" s="185">
        <v>100.53</v>
      </c>
      <c r="E576" s="185">
        <v>112.38</v>
      </c>
      <c r="F576" s="186">
        <v>114.96</v>
      </c>
    </row>
    <row r="577" spans="1:6" hidden="1" x14ac:dyDescent="0.35">
      <c r="A577" s="180" t="s">
        <v>704</v>
      </c>
      <c r="B577" s="181">
        <v>84</v>
      </c>
      <c r="C577" s="178">
        <v>100</v>
      </c>
      <c r="D577" s="178">
        <v>102.21</v>
      </c>
      <c r="E577" s="178">
        <v>115.53</v>
      </c>
      <c r="F577" s="182">
        <v>117.74</v>
      </c>
    </row>
    <row r="578" spans="1:6" hidden="1" x14ac:dyDescent="0.35">
      <c r="A578" s="183" t="s">
        <v>705</v>
      </c>
      <c r="B578" s="184">
        <v>9125</v>
      </c>
      <c r="C578" s="185">
        <v>100</v>
      </c>
      <c r="D578" s="185">
        <v>103.21</v>
      </c>
      <c r="E578" s="185">
        <v>121.08</v>
      </c>
      <c r="F578" s="186">
        <v>125.76</v>
      </c>
    </row>
    <row r="579" spans="1:6" hidden="1" x14ac:dyDescent="0.35">
      <c r="A579" s="183" t="s">
        <v>706</v>
      </c>
      <c r="B579" s="184">
        <v>9135</v>
      </c>
      <c r="C579" s="185">
        <v>100</v>
      </c>
      <c r="D579" s="185">
        <v>102.12</v>
      </c>
      <c r="E579" s="185">
        <v>115.06</v>
      </c>
      <c r="F579" s="186">
        <v>117.08</v>
      </c>
    </row>
    <row r="580" spans="1:6" hidden="1" x14ac:dyDescent="0.35">
      <c r="A580" s="180" t="s">
        <v>707</v>
      </c>
      <c r="B580" s="181">
        <v>85</v>
      </c>
      <c r="C580" s="178">
        <v>100.55</v>
      </c>
      <c r="D580" s="178">
        <v>101.64</v>
      </c>
      <c r="E580" s="178">
        <v>110.36</v>
      </c>
      <c r="F580" s="182">
        <v>109.91</v>
      </c>
    </row>
    <row r="581" spans="1:6" hidden="1" x14ac:dyDescent="0.35">
      <c r="A581" s="183" t="s">
        <v>708</v>
      </c>
      <c r="B581" s="184">
        <v>9128</v>
      </c>
      <c r="C581" s="185">
        <v>101.48</v>
      </c>
      <c r="D581" s="185">
        <v>102.14</v>
      </c>
      <c r="E581" s="185">
        <v>118.22</v>
      </c>
      <c r="F581" s="186">
        <v>116.8</v>
      </c>
    </row>
    <row r="582" spans="1:6" ht="25" hidden="1" x14ac:dyDescent="0.35">
      <c r="A582" s="183" t="s">
        <v>709</v>
      </c>
      <c r="B582" s="184">
        <v>9138</v>
      </c>
      <c r="C582" s="185">
        <v>100.24</v>
      </c>
      <c r="D582" s="185">
        <v>102.73</v>
      </c>
      <c r="E582" s="185">
        <v>111.24</v>
      </c>
      <c r="F582" s="186">
        <v>111.1</v>
      </c>
    </row>
    <row r="583" spans="1:6" hidden="1" x14ac:dyDescent="0.35">
      <c r="A583" s="183" t="s">
        <v>710</v>
      </c>
      <c r="B583" s="184">
        <v>9142</v>
      </c>
      <c r="C583" s="185">
        <v>100.23</v>
      </c>
      <c r="D583" s="185">
        <v>100.65</v>
      </c>
      <c r="E583" s="185">
        <v>104.97</v>
      </c>
      <c r="F583" s="186">
        <v>104.85</v>
      </c>
    </row>
    <row r="584" spans="1:6" hidden="1" x14ac:dyDescent="0.35">
      <c r="A584" s="183" t="s">
        <v>711</v>
      </c>
      <c r="B584" s="184">
        <v>9145</v>
      </c>
      <c r="C584" s="185">
        <v>100</v>
      </c>
      <c r="D584" s="185">
        <v>100.35</v>
      </c>
      <c r="E584" s="185">
        <v>104.45</v>
      </c>
      <c r="F584" s="186">
        <v>104.45</v>
      </c>
    </row>
    <row r="585" spans="1:6" hidden="1" x14ac:dyDescent="0.35">
      <c r="A585" s="180" t="s">
        <v>712</v>
      </c>
      <c r="B585" s="181">
        <v>86</v>
      </c>
      <c r="C585" s="178">
        <v>101.22</v>
      </c>
      <c r="D585" s="178">
        <v>103.25</v>
      </c>
      <c r="E585" s="178">
        <v>107.84</v>
      </c>
      <c r="F585" s="182">
        <v>107.53</v>
      </c>
    </row>
    <row r="586" spans="1:6" hidden="1" x14ac:dyDescent="0.35">
      <c r="A586" s="183" t="s">
        <v>713</v>
      </c>
      <c r="B586" s="184">
        <v>9129</v>
      </c>
      <c r="C586" s="185">
        <v>101.91</v>
      </c>
      <c r="D586" s="185">
        <v>105.69</v>
      </c>
      <c r="E586" s="185">
        <v>110.53</v>
      </c>
      <c r="F586" s="186">
        <v>110.3</v>
      </c>
    </row>
    <row r="587" spans="1:6" hidden="1" x14ac:dyDescent="0.35">
      <c r="A587" s="183" t="s">
        <v>714</v>
      </c>
      <c r="B587" s="184">
        <v>9134</v>
      </c>
      <c r="C587" s="185">
        <v>100.75</v>
      </c>
      <c r="D587" s="185">
        <v>101.64</v>
      </c>
      <c r="E587" s="185">
        <v>106.05</v>
      </c>
      <c r="F587" s="186">
        <v>105.65</v>
      </c>
    </row>
    <row r="588" spans="1:6" hidden="1" x14ac:dyDescent="0.35">
      <c r="A588" s="180" t="s">
        <v>715</v>
      </c>
      <c r="B588" s="181">
        <v>87</v>
      </c>
      <c r="C588" s="178">
        <v>100</v>
      </c>
      <c r="D588" s="178">
        <v>102.03</v>
      </c>
      <c r="E588" s="178">
        <v>115.28</v>
      </c>
      <c r="F588" s="182">
        <v>115.28</v>
      </c>
    </row>
    <row r="589" spans="1:6" hidden="1" x14ac:dyDescent="0.35">
      <c r="A589" s="183" t="s">
        <v>716</v>
      </c>
      <c r="B589" s="184">
        <v>9115</v>
      </c>
      <c r="C589" s="185">
        <v>100</v>
      </c>
      <c r="D589" s="185">
        <v>102.03</v>
      </c>
      <c r="E589" s="185">
        <v>115.28</v>
      </c>
      <c r="F589" s="186">
        <v>115.28</v>
      </c>
    </row>
    <row r="590" spans="1:6" hidden="1" x14ac:dyDescent="0.35">
      <c r="A590" s="180" t="s">
        <v>717</v>
      </c>
      <c r="B590" s="181">
        <v>88</v>
      </c>
      <c r="C590" s="178">
        <v>100.92</v>
      </c>
      <c r="D590" s="178">
        <v>101.07</v>
      </c>
      <c r="E590" s="178">
        <v>108.19</v>
      </c>
      <c r="F590" s="182">
        <v>108.05</v>
      </c>
    </row>
    <row r="591" spans="1:6" hidden="1" x14ac:dyDescent="0.35">
      <c r="A591" s="183" t="s">
        <v>718</v>
      </c>
      <c r="B591" s="184">
        <v>9116</v>
      </c>
      <c r="C591" s="185">
        <v>101.52</v>
      </c>
      <c r="D591" s="185">
        <v>101.78</v>
      </c>
      <c r="E591" s="185">
        <v>112.7</v>
      </c>
      <c r="F591" s="186">
        <v>112.11</v>
      </c>
    </row>
    <row r="592" spans="1:6" hidden="1" x14ac:dyDescent="0.35">
      <c r="A592" s="183" t="s">
        <v>719</v>
      </c>
      <c r="B592" s="184">
        <v>9118</v>
      </c>
      <c r="C592" s="185">
        <v>100.63</v>
      </c>
      <c r="D592" s="185">
        <v>100.77</v>
      </c>
      <c r="E592" s="185">
        <v>110.62</v>
      </c>
      <c r="F592" s="186">
        <v>110.42</v>
      </c>
    </row>
    <row r="593" spans="1:6" hidden="1" x14ac:dyDescent="0.35">
      <c r="A593" s="183" t="s">
        <v>720</v>
      </c>
      <c r="B593" s="184">
        <v>9144</v>
      </c>
      <c r="C593" s="185">
        <v>100.26</v>
      </c>
      <c r="D593" s="185">
        <v>100.26</v>
      </c>
      <c r="E593" s="185">
        <v>103.64</v>
      </c>
      <c r="F593" s="186">
        <v>103.97</v>
      </c>
    </row>
    <row r="594" spans="1:6" hidden="1" x14ac:dyDescent="0.35">
      <c r="A594" s="180" t="s">
        <v>721</v>
      </c>
      <c r="B594" s="181">
        <v>89</v>
      </c>
      <c r="C594" s="178">
        <v>100.33</v>
      </c>
      <c r="D594" s="178">
        <v>100.7</v>
      </c>
      <c r="E594" s="178">
        <v>105.91</v>
      </c>
      <c r="F594" s="182">
        <v>106.84</v>
      </c>
    </row>
    <row r="595" spans="1:6" hidden="1" x14ac:dyDescent="0.35">
      <c r="A595" s="183" t="s">
        <v>722</v>
      </c>
      <c r="B595" s="184">
        <v>9122</v>
      </c>
      <c r="C595" s="185">
        <v>100</v>
      </c>
      <c r="D595" s="185">
        <v>100.42</v>
      </c>
      <c r="E595" s="185">
        <v>109</v>
      </c>
      <c r="F595" s="186">
        <v>109.49</v>
      </c>
    </row>
    <row r="596" spans="1:6" hidden="1" x14ac:dyDescent="0.35">
      <c r="A596" s="183" t="s">
        <v>723</v>
      </c>
      <c r="B596" s="184">
        <v>9152</v>
      </c>
      <c r="C596" s="185">
        <v>100.7</v>
      </c>
      <c r="D596" s="185">
        <v>101.04</v>
      </c>
      <c r="E596" s="185">
        <v>103.13</v>
      </c>
      <c r="F596" s="186">
        <v>104.52</v>
      </c>
    </row>
    <row r="597" spans="1:6" hidden="1" x14ac:dyDescent="0.35">
      <c r="A597" s="183" t="s">
        <v>724</v>
      </c>
      <c r="B597" s="184">
        <v>9146</v>
      </c>
      <c r="C597" s="185">
        <v>100</v>
      </c>
      <c r="D597" s="185">
        <v>100</v>
      </c>
      <c r="E597" s="185">
        <v>100</v>
      </c>
      <c r="F597" s="186">
        <v>100.54</v>
      </c>
    </row>
    <row r="598" spans="1:6" hidden="1" x14ac:dyDescent="0.35">
      <c r="A598" s="180" t="s">
        <v>725</v>
      </c>
      <c r="B598" s="181">
        <v>9190</v>
      </c>
      <c r="C598" s="178">
        <v>100</v>
      </c>
      <c r="D598" s="178">
        <v>103.8</v>
      </c>
      <c r="E598" s="178">
        <v>113.25</v>
      </c>
      <c r="F598" s="182">
        <v>113.25</v>
      </c>
    </row>
    <row r="599" spans="1:6" hidden="1" x14ac:dyDescent="0.35">
      <c r="A599" s="183" t="s">
        <v>726</v>
      </c>
      <c r="B599" s="184">
        <v>9191</v>
      </c>
      <c r="C599" s="185">
        <v>100</v>
      </c>
      <c r="D599" s="185">
        <v>103.87</v>
      </c>
      <c r="E599" s="185">
        <v>114.79</v>
      </c>
      <c r="F599" s="186">
        <v>114.79</v>
      </c>
    </row>
    <row r="600" spans="1:6" ht="25" hidden="1" x14ac:dyDescent="0.35">
      <c r="A600" s="183" t="s">
        <v>727</v>
      </c>
      <c r="B600" s="184">
        <v>9911</v>
      </c>
      <c r="C600" s="185">
        <v>100</v>
      </c>
      <c r="D600" s="185">
        <v>103.63</v>
      </c>
      <c r="E600" s="185">
        <v>110.97</v>
      </c>
      <c r="F600" s="186">
        <v>110.97</v>
      </c>
    </row>
    <row r="601" spans="1:6" hidden="1" x14ac:dyDescent="0.35">
      <c r="A601" s="180" t="s">
        <v>728</v>
      </c>
      <c r="B601" s="181">
        <v>9200</v>
      </c>
      <c r="C601" s="178">
        <v>104.01</v>
      </c>
      <c r="D601" s="178">
        <v>105.3</v>
      </c>
      <c r="E601" s="178">
        <v>109.78</v>
      </c>
      <c r="F601" s="182">
        <v>109.26</v>
      </c>
    </row>
    <row r="602" spans="1:6" hidden="1" x14ac:dyDescent="0.35">
      <c r="A602" s="180" t="s">
        <v>729</v>
      </c>
      <c r="B602" s="181">
        <v>90</v>
      </c>
      <c r="C602" s="178">
        <v>100.18</v>
      </c>
      <c r="D602" s="178">
        <v>101.96</v>
      </c>
      <c r="E602" s="178">
        <v>109.98</v>
      </c>
      <c r="F602" s="182">
        <v>109.99</v>
      </c>
    </row>
    <row r="603" spans="1:6" ht="37.5" hidden="1" x14ac:dyDescent="0.35">
      <c r="A603" s="183" t="s">
        <v>730</v>
      </c>
      <c r="B603" s="184">
        <v>9218</v>
      </c>
      <c r="C603" s="185">
        <v>100</v>
      </c>
      <c r="D603" s="185">
        <v>100</v>
      </c>
      <c r="E603" s="185">
        <v>129.63</v>
      </c>
      <c r="F603" s="186">
        <v>129.63</v>
      </c>
    </row>
    <row r="604" spans="1:6" hidden="1" x14ac:dyDescent="0.35">
      <c r="A604" s="180" t="s">
        <v>731</v>
      </c>
      <c r="B604" s="181">
        <v>9210</v>
      </c>
      <c r="C604" s="178">
        <v>100.3</v>
      </c>
      <c r="D604" s="178">
        <v>102.06</v>
      </c>
      <c r="E604" s="178">
        <v>108.75</v>
      </c>
      <c r="F604" s="182">
        <v>108.69</v>
      </c>
    </row>
    <row r="605" spans="1:6" ht="25" hidden="1" x14ac:dyDescent="0.35">
      <c r="A605" s="183" t="s">
        <v>732</v>
      </c>
      <c r="B605" s="184">
        <v>9215</v>
      </c>
      <c r="C605" s="185">
        <v>101.13</v>
      </c>
      <c r="D605" s="185">
        <v>101.83</v>
      </c>
      <c r="E605" s="185">
        <v>112.4</v>
      </c>
      <c r="F605" s="186">
        <v>111.71</v>
      </c>
    </row>
    <row r="606" spans="1:6" hidden="1" x14ac:dyDescent="0.35">
      <c r="A606" s="180" t="s">
        <v>733</v>
      </c>
      <c r="B606" s="181">
        <v>9220</v>
      </c>
      <c r="C606" s="178">
        <v>100.17</v>
      </c>
      <c r="D606" s="178">
        <v>102.08</v>
      </c>
      <c r="E606" s="178">
        <v>108.29</v>
      </c>
      <c r="F606" s="182">
        <v>108.33</v>
      </c>
    </row>
    <row r="607" spans="1:6" hidden="1" x14ac:dyDescent="0.35">
      <c r="A607" s="183" t="s">
        <v>734</v>
      </c>
      <c r="B607" s="184">
        <v>9222</v>
      </c>
      <c r="C607" s="185">
        <v>100</v>
      </c>
      <c r="D607" s="185">
        <v>102.39</v>
      </c>
      <c r="E607" s="185">
        <v>107.6</v>
      </c>
      <c r="F607" s="186">
        <v>107.6</v>
      </c>
    </row>
    <row r="608" spans="1:6" hidden="1" x14ac:dyDescent="0.35">
      <c r="A608" s="183" t="s">
        <v>735</v>
      </c>
      <c r="B608" s="184">
        <v>9219</v>
      </c>
      <c r="C608" s="185">
        <v>100.52</v>
      </c>
      <c r="D608" s="185">
        <v>101.72</v>
      </c>
      <c r="E608" s="185">
        <v>109.98</v>
      </c>
      <c r="F608" s="186">
        <v>110.06</v>
      </c>
    </row>
    <row r="609" spans="1:6" hidden="1" x14ac:dyDescent="0.35">
      <c r="A609" s="183" t="s">
        <v>736</v>
      </c>
      <c r="B609" s="184">
        <v>9223</v>
      </c>
      <c r="C609" s="185">
        <v>99.1</v>
      </c>
      <c r="D609" s="185">
        <v>99.1</v>
      </c>
      <c r="E609" s="185">
        <v>101.02</v>
      </c>
      <c r="F609" s="186">
        <v>101.47</v>
      </c>
    </row>
    <row r="610" spans="1:6" hidden="1" x14ac:dyDescent="0.35">
      <c r="A610" s="180" t="s">
        <v>737</v>
      </c>
      <c r="B610" s="181">
        <v>9280</v>
      </c>
      <c r="C610" s="178">
        <v>100</v>
      </c>
      <c r="D610" s="178">
        <v>100.42</v>
      </c>
      <c r="E610" s="178">
        <v>115.92</v>
      </c>
      <c r="F610" s="182">
        <v>115.92</v>
      </c>
    </row>
    <row r="611" spans="1:6" hidden="1" x14ac:dyDescent="0.35">
      <c r="A611" s="183" t="s">
        <v>738</v>
      </c>
      <c r="B611" s="184">
        <v>9212</v>
      </c>
      <c r="C611" s="185">
        <v>100</v>
      </c>
      <c r="D611" s="185">
        <v>100.83</v>
      </c>
      <c r="E611" s="185">
        <v>116.83</v>
      </c>
      <c r="F611" s="186">
        <v>116.83</v>
      </c>
    </row>
    <row r="612" spans="1:6" hidden="1" x14ac:dyDescent="0.35">
      <c r="A612" s="183" t="s">
        <v>739</v>
      </c>
      <c r="B612" s="184">
        <v>9213</v>
      </c>
      <c r="C612" s="185">
        <v>100</v>
      </c>
      <c r="D612" s="185">
        <v>100</v>
      </c>
      <c r="E612" s="185">
        <v>115</v>
      </c>
      <c r="F612" s="186">
        <v>115</v>
      </c>
    </row>
    <row r="613" spans="1:6" hidden="1" x14ac:dyDescent="0.35">
      <c r="A613" s="180" t="s">
        <v>740</v>
      </c>
      <c r="B613" s="181">
        <v>9290</v>
      </c>
      <c r="C613" s="178">
        <v>104.03</v>
      </c>
      <c r="D613" s="178">
        <v>108.8</v>
      </c>
      <c r="E613" s="178">
        <v>107.71</v>
      </c>
      <c r="F613" s="182">
        <v>111.74</v>
      </c>
    </row>
    <row r="614" spans="1:6" hidden="1" x14ac:dyDescent="0.35">
      <c r="A614" s="183" t="s">
        <v>741</v>
      </c>
      <c r="B614" s="184">
        <v>9291</v>
      </c>
      <c r="C614" s="185">
        <v>100</v>
      </c>
      <c r="D614" s="185">
        <v>100</v>
      </c>
      <c r="E614" s="185">
        <v>109.73</v>
      </c>
      <c r="F614" s="186">
        <v>109.73</v>
      </c>
    </row>
    <row r="615" spans="1:6" hidden="1" x14ac:dyDescent="0.35">
      <c r="A615" s="180" t="s">
        <v>742</v>
      </c>
      <c r="B615" s="181">
        <v>9250</v>
      </c>
      <c r="C615" s="178">
        <v>104.22</v>
      </c>
      <c r="D615" s="178">
        <v>109.24</v>
      </c>
      <c r="E615" s="178">
        <v>107.72</v>
      </c>
      <c r="F615" s="182">
        <v>111.89</v>
      </c>
    </row>
    <row r="616" spans="1:6" ht="37.5" hidden="1" x14ac:dyDescent="0.35">
      <c r="A616" s="183" t="s">
        <v>743</v>
      </c>
      <c r="B616" s="184">
        <v>9292</v>
      </c>
      <c r="C616" s="185">
        <v>107.35</v>
      </c>
      <c r="D616" s="185">
        <v>103.22</v>
      </c>
      <c r="E616" s="185">
        <v>113.67</v>
      </c>
      <c r="F616" s="186">
        <v>113.64</v>
      </c>
    </row>
    <row r="617" spans="1:6" ht="37.5" hidden="1" x14ac:dyDescent="0.35">
      <c r="A617" s="183" t="s">
        <v>744</v>
      </c>
      <c r="B617" s="184">
        <v>9293</v>
      </c>
      <c r="C617" s="185">
        <v>97.52</v>
      </c>
      <c r="D617" s="185">
        <v>96.66</v>
      </c>
      <c r="E617" s="185">
        <v>121.31</v>
      </c>
      <c r="F617" s="186">
        <v>123.56</v>
      </c>
    </row>
    <row r="618" spans="1:6" ht="37.5" hidden="1" x14ac:dyDescent="0.35">
      <c r="A618" s="183" t="s">
        <v>745</v>
      </c>
      <c r="B618" s="184">
        <v>9294</v>
      </c>
      <c r="C618" s="185">
        <v>105.56</v>
      </c>
      <c r="D618" s="185">
        <v>118.76</v>
      </c>
      <c r="E618" s="185">
        <v>98.23</v>
      </c>
      <c r="F618" s="186">
        <v>104.9</v>
      </c>
    </row>
    <row r="619" spans="1:6" ht="37.5" hidden="1" x14ac:dyDescent="0.35">
      <c r="A619" s="183" t="s">
        <v>746</v>
      </c>
      <c r="B619" s="184">
        <v>9295</v>
      </c>
      <c r="C619" s="185">
        <v>105.56</v>
      </c>
      <c r="D619" s="185">
        <v>118.76</v>
      </c>
      <c r="E619" s="185">
        <v>97.35</v>
      </c>
      <c r="F619" s="186">
        <v>103.86</v>
      </c>
    </row>
    <row r="620" spans="1:6" hidden="1" x14ac:dyDescent="0.35">
      <c r="A620" s="180" t="s">
        <v>747</v>
      </c>
      <c r="B620" s="187" t="s">
        <v>748</v>
      </c>
      <c r="C620" s="178">
        <v>100</v>
      </c>
      <c r="D620" s="178">
        <v>101.45</v>
      </c>
      <c r="E620" s="178">
        <v>102.39</v>
      </c>
      <c r="F620" s="182">
        <v>103</v>
      </c>
    </row>
    <row r="621" spans="1:6" ht="25" hidden="1" x14ac:dyDescent="0.35">
      <c r="A621" s="183" t="s">
        <v>749</v>
      </c>
      <c r="B621" s="184">
        <v>9312</v>
      </c>
      <c r="C621" s="185">
        <v>100</v>
      </c>
      <c r="D621" s="185">
        <v>100</v>
      </c>
      <c r="E621" s="185">
        <v>100</v>
      </c>
      <c r="F621" s="186">
        <v>103.12</v>
      </c>
    </row>
    <row r="622" spans="1:6" ht="25" hidden="1" x14ac:dyDescent="0.35">
      <c r="A622" s="183" t="s">
        <v>750</v>
      </c>
      <c r="B622" s="184">
        <v>9313</v>
      </c>
      <c r="C622" s="185">
        <v>100</v>
      </c>
      <c r="D622" s="185">
        <v>101.76</v>
      </c>
      <c r="E622" s="185">
        <v>102.93</v>
      </c>
      <c r="F622" s="186">
        <v>102.93</v>
      </c>
    </row>
    <row r="623" spans="1:6" hidden="1" x14ac:dyDescent="0.35">
      <c r="A623" s="180" t="s">
        <v>751</v>
      </c>
      <c r="B623" s="187" t="s">
        <v>752</v>
      </c>
      <c r="C623" s="178">
        <v>97.76</v>
      </c>
      <c r="D623" s="178">
        <v>104.57</v>
      </c>
      <c r="E623" s="178">
        <v>108.07</v>
      </c>
      <c r="F623" s="182">
        <v>110.41</v>
      </c>
    </row>
    <row r="624" spans="1:6" hidden="1" x14ac:dyDescent="0.35">
      <c r="A624" s="180" t="s">
        <v>753</v>
      </c>
      <c r="B624" s="187" t="s">
        <v>754</v>
      </c>
      <c r="C624" s="178">
        <v>96.78</v>
      </c>
      <c r="D624" s="178">
        <v>106.04</v>
      </c>
      <c r="E624" s="178">
        <v>110.77</v>
      </c>
      <c r="F624" s="182">
        <v>113.98</v>
      </c>
    </row>
    <row r="625" spans="1:6" hidden="1" x14ac:dyDescent="0.35">
      <c r="A625" s="183" t="s">
        <v>755</v>
      </c>
      <c r="B625" s="184">
        <v>9192</v>
      </c>
      <c r="C625" s="185">
        <v>96.78</v>
      </c>
      <c r="D625" s="185">
        <v>106.04</v>
      </c>
      <c r="E625" s="185">
        <v>110.77</v>
      </c>
      <c r="F625" s="186">
        <v>113.98</v>
      </c>
    </row>
    <row r="626" spans="1:6" hidden="1" x14ac:dyDescent="0.35">
      <c r="A626" s="180" t="s">
        <v>756</v>
      </c>
      <c r="B626" s="187" t="s">
        <v>757</v>
      </c>
      <c r="C626" s="178">
        <v>100.18</v>
      </c>
      <c r="D626" s="178">
        <v>102.42</v>
      </c>
      <c r="E626" s="178">
        <v>102.22</v>
      </c>
      <c r="F626" s="182">
        <v>102.32</v>
      </c>
    </row>
    <row r="627" spans="1:6" hidden="1" x14ac:dyDescent="0.35">
      <c r="A627" s="180" t="s">
        <v>758</v>
      </c>
      <c r="B627" s="181">
        <v>9320</v>
      </c>
      <c r="C627" s="178">
        <v>100</v>
      </c>
      <c r="D627" s="178">
        <v>100</v>
      </c>
      <c r="E627" s="178">
        <v>104.09</v>
      </c>
      <c r="F627" s="182">
        <v>104.09</v>
      </c>
    </row>
    <row r="628" spans="1:6" ht="25" hidden="1" x14ac:dyDescent="0.35">
      <c r="A628" s="183" t="s">
        <v>759</v>
      </c>
      <c r="B628" s="184">
        <v>9321</v>
      </c>
      <c r="C628" s="185">
        <v>100</v>
      </c>
      <c r="D628" s="185">
        <v>100</v>
      </c>
      <c r="E628" s="185">
        <v>105.42</v>
      </c>
      <c r="F628" s="186">
        <v>105.42</v>
      </c>
    </row>
    <row r="629" spans="1:6" ht="37.5" hidden="1" x14ac:dyDescent="0.35">
      <c r="A629" s="183" t="s">
        <v>760</v>
      </c>
      <c r="B629" s="184">
        <v>9322</v>
      </c>
      <c r="C629" s="185">
        <v>100</v>
      </c>
      <c r="D629" s="185">
        <v>100</v>
      </c>
      <c r="E629" s="185">
        <v>101.87</v>
      </c>
      <c r="F629" s="186">
        <v>101.87</v>
      </c>
    </row>
    <row r="630" spans="1:6" ht="37.5" hidden="1" x14ac:dyDescent="0.35">
      <c r="A630" s="183" t="s">
        <v>761</v>
      </c>
      <c r="B630" s="184">
        <v>9323</v>
      </c>
      <c r="C630" s="185">
        <v>100</v>
      </c>
      <c r="D630" s="185">
        <v>100</v>
      </c>
      <c r="E630" s="185">
        <v>104.57</v>
      </c>
      <c r="F630" s="186">
        <v>104.57</v>
      </c>
    </row>
    <row r="631" spans="1:6" ht="25" hidden="1" x14ac:dyDescent="0.35">
      <c r="A631" s="183" t="s">
        <v>762</v>
      </c>
      <c r="B631" s="184">
        <v>9324</v>
      </c>
      <c r="C631" s="185">
        <v>100</v>
      </c>
      <c r="D631" s="185">
        <v>100</v>
      </c>
      <c r="E631" s="185">
        <v>104.48</v>
      </c>
      <c r="F631" s="186">
        <v>104.48</v>
      </c>
    </row>
    <row r="632" spans="1:6" hidden="1" x14ac:dyDescent="0.35">
      <c r="A632" s="180" t="s">
        <v>763</v>
      </c>
      <c r="B632" s="181">
        <v>9330</v>
      </c>
      <c r="C632" s="178">
        <v>100</v>
      </c>
      <c r="D632" s="178">
        <v>109.64</v>
      </c>
      <c r="E632" s="178">
        <v>109.64</v>
      </c>
      <c r="F632" s="182">
        <v>109.64</v>
      </c>
    </row>
    <row r="633" spans="1:6" hidden="1" x14ac:dyDescent="0.35">
      <c r="A633" s="183" t="s">
        <v>764</v>
      </c>
      <c r="B633" s="184">
        <v>9334</v>
      </c>
      <c r="C633" s="185">
        <v>100</v>
      </c>
      <c r="D633" s="185">
        <v>109.64</v>
      </c>
      <c r="E633" s="185">
        <v>109.64</v>
      </c>
      <c r="F633" s="186">
        <v>109.64</v>
      </c>
    </row>
    <row r="634" spans="1:6" hidden="1" x14ac:dyDescent="0.35">
      <c r="A634" s="180" t="s">
        <v>765</v>
      </c>
      <c r="B634" s="181">
        <v>9390</v>
      </c>
      <c r="C634" s="178">
        <v>100</v>
      </c>
      <c r="D634" s="178">
        <v>100</v>
      </c>
      <c r="E634" s="178">
        <v>103.13</v>
      </c>
      <c r="F634" s="182">
        <v>103.77</v>
      </c>
    </row>
    <row r="635" spans="1:6" ht="25" hidden="1" x14ac:dyDescent="0.35">
      <c r="A635" s="183" t="s">
        <v>766</v>
      </c>
      <c r="B635" s="184">
        <v>9391</v>
      </c>
      <c r="C635" s="185">
        <v>100</v>
      </c>
      <c r="D635" s="185">
        <v>100</v>
      </c>
      <c r="E635" s="185">
        <v>103.13</v>
      </c>
      <c r="F635" s="186">
        <v>103.77</v>
      </c>
    </row>
    <row r="636" spans="1:6" hidden="1" x14ac:dyDescent="0.35">
      <c r="A636" s="180" t="s">
        <v>767</v>
      </c>
      <c r="B636" s="181">
        <v>9360</v>
      </c>
      <c r="C636" s="178">
        <v>100</v>
      </c>
      <c r="D636" s="178">
        <v>100</v>
      </c>
      <c r="E636" s="178">
        <v>94.8</v>
      </c>
      <c r="F636" s="182">
        <v>94.8</v>
      </c>
    </row>
    <row r="637" spans="1:6" ht="25" hidden="1" x14ac:dyDescent="0.35">
      <c r="A637" s="183" t="s">
        <v>768</v>
      </c>
      <c r="B637" s="184">
        <v>9365</v>
      </c>
      <c r="C637" s="185">
        <v>100</v>
      </c>
      <c r="D637" s="185">
        <v>100</v>
      </c>
      <c r="E637" s="185">
        <v>94.8</v>
      </c>
      <c r="F637" s="186">
        <v>94.8</v>
      </c>
    </row>
    <row r="638" spans="1:6" hidden="1" x14ac:dyDescent="0.35">
      <c r="A638" s="180" t="s">
        <v>769</v>
      </c>
      <c r="B638" s="181">
        <v>9370</v>
      </c>
      <c r="C638" s="178">
        <v>100.33</v>
      </c>
      <c r="D638" s="178">
        <v>104.52</v>
      </c>
      <c r="E638" s="178">
        <v>108.66</v>
      </c>
      <c r="F638" s="182">
        <v>108.8</v>
      </c>
    </row>
    <row r="639" spans="1:6" ht="25" hidden="1" x14ac:dyDescent="0.35">
      <c r="A639" s="183" t="s">
        <v>770</v>
      </c>
      <c r="B639" s="184">
        <v>9372</v>
      </c>
      <c r="C639" s="185">
        <v>100.68</v>
      </c>
      <c r="D639" s="185">
        <v>104.65</v>
      </c>
      <c r="E639" s="185">
        <v>109.84</v>
      </c>
      <c r="F639" s="186">
        <v>110.15</v>
      </c>
    </row>
    <row r="640" spans="1:6" hidden="1" x14ac:dyDescent="0.35">
      <c r="A640" s="183" t="s">
        <v>771</v>
      </c>
      <c r="B640" s="184">
        <v>9374</v>
      </c>
      <c r="C640" s="185">
        <v>100</v>
      </c>
      <c r="D640" s="185">
        <v>104.4</v>
      </c>
      <c r="E640" s="185">
        <v>107.57</v>
      </c>
      <c r="F640" s="186">
        <v>107.57</v>
      </c>
    </row>
    <row r="641" spans="1:6" ht="26" hidden="1" x14ac:dyDescent="0.35">
      <c r="A641" s="180" t="s">
        <v>772</v>
      </c>
      <c r="B641" s="187" t="s">
        <v>773</v>
      </c>
      <c r="C641" s="178">
        <v>100.46</v>
      </c>
      <c r="D641" s="178">
        <v>104.53</v>
      </c>
      <c r="E641" s="178">
        <v>112.88</v>
      </c>
      <c r="F641" s="182">
        <v>112.71</v>
      </c>
    </row>
    <row r="642" spans="1:6" ht="26" hidden="1" x14ac:dyDescent="0.35">
      <c r="A642" s="180" t="s">
        <v>774</v>
      </c>
      <c r="B642" s="181">
        <v>9410</v>
      </c>
      <c r="C642" s="178">
        <v>100.27</v>
      </c>
      <c r="D642" s="178">
        <v>105.19</v>
      </c>
      <c r="E642" s="178">
        <v>115.42</v>
      </c>
      <c r="F642" s="182">
        <v>115.46</v>
      </c>
    </row>
    <row r="643" spans="1:6" hidden="1" x14ac:dyDescent="0.35">
      <c r="A643" s="180" t="s">
        <v>775</v>
      </c>
      <c r="B643" s="181">
        <v>9480</v>
      </c>
      <c r="C643" s="178">
        <v>101.02</v>
      </c>
      <c r="D643" s="178">
        <v>108.36</v>
      </c>
      <c r="E643" s="178">
        <v>110.98</v>
      </c>
      <c r="F643" s="182">
        <v>110.6</v>
      </c>
    </row>
    <row r="644" spans="1:6" ht="26" hidden="1" x14ac:dyDescent="0.35">
      <c r="A644" s="180" t="s">
        <v>776</v>
      </c>
      <c r="B644" s="181">
        <v>77</v>
      </c>
      <c r="C644" s="178">
        <v>100.9</v>
      </c>
      <c r="D644" s="178">
        <v>114.48</v>
      </c>
      <c r="E644" s="178">
        <v>116.65</v>
      </c>
      <c r="F644" s="182">
        <v>116.8</v>
      </c>
    </row>
    <row r="645" spans="1:6" ht="26" hidden="1" x14ac:dyDescent="0.35">
      <c r="A645" s="180" t="s">
        <v>777</v>
      </c>
      <c r="B645" s="181">
        <v>9411</v>
      </c>
      <c r="C645" s="178">
        <v>100.84</v>
      </c>
      <c r="D645" s="178">
        <v>112.46</v>
      </c>
      <c r="E645" s="178">
        <v>113.87</v>
      </c>
      <c r="F645" s="182">
        <v>113.95</v>
      </c>
    </row>
    <row r="646" spans="1:6" ht="37.5" hidden="1" x14ac:dyDescent="0.35">
      <c r="A646" s="183" t="s">
        <v>778</v>
      </c>
      <c r="B646" s="184">
        <v>9416</v>
      </c>
      <c r="C646" s="185">
        <v>101.26</v>
      </c>
      <c r="D646" s="185">
        <v>119.68</v>
      </c>
      <c r="E646" s="185">
        <v>122.24</v>
      </c>
      <c r="F646" s="186">
        <v>122.47</v>
      </c>
    </row>
    <row r="647" spans="1:6" ht="37.5" hidden="1" x14ac:dyDescent="0.35">
      <c r="A647" s="183" t="s">
        <v>779</v>
      </c>
      <c r="B647" s="184">
        <v>9417</v>
      </c>
      <c r="C647" s="185">
        <v>100</v>
      </c>
      <c r="D647" s="185">
        <v>100.3</v>
      </c>
      <c r="E647" s="185">
        <v>100.3</v>
      </c>
      <c r="F647" s="186">
        <v>100.3</v>
      </c>
    </row>
    <row r="648" spans="1:6" ht="50" hidden="1" x14ac:dyDescent="0.35">
      <c r="A648" s="183" t="s">
        <v>780</v>
      </c>
      <c r="B648" s="184">
        <v>9412</v>
      </c>
      <c r="C648" s="185">
        <v>101.42</v>
      </c>
      <c r="D648" s="185">
        <v>101.42</v>
      </c>
      <c r="E648" s="185">
        <v>103.83</v>
      </c>
      <c r="F648" s="186">
        <v>103.92</v>
      </c>
    </row>
    <row r="649" spans="1:6" ht="37.5" hidden="1" x14ac:dyDescent="0.35">
      <c r="A649" s="183" t="s">
        <v>781</v>
      </c>
      <c r="B649" s="184">
        <v>9413</v>
      </c>
      <c r="C649" s="185">
        <v>101.18</v>
      </c>
      <c r="D649" s="185">
        <v>102.2</v>
      </c>
      <c r="E649" s="185">
        <v>107.33</v>
      </c>
      <c r="F649" s="186">
        <v>106.96</v>
      </c>
    </row>
    <row r="650" spans="1:6" ht="25" hidden="1" x14ac:dyDescent="0.35">
      <c r="A650" s="183" t="s">
        <v>782</v>
      </c>
      <c r="B650" s="184">
        <v>9422</v>
      </c>
      <c r="C650" s="185">
        <v>100</v>
      </c>
      <c r="D650" s="185">
        <v>150.02000000000001</v>
      </c>
      <c r="E650" s="185">
        <v>150.02000000000001</v>
      </c>
      <c r="F650" s="186">
        <v>150.02000000000001</v>
      </c>
    </row>
    <row r="651" spans="1:6" hidden="1" x14ac:dyDescent="0.35">
      <c r="A651" s="180" t="s">
        <v>783</v>
      </c>
      <c r="B651" s="181">
        <v>9470</v>
      </c>
      <c r="C651" s="178">
        <v>100</v>
      </c>
      <c r="D651" s="178">
        <v>101.59</v>
      </c>
      <c r="E651" s="178">
        <v>115.01</v>
      </c>
      <c r="F651" s="182">
        <v>115.01</v>
      </c>
    </row>
    <row r="652" spans="1:6" ht="26" hidden="1" x14ac:dyDescent="0.35">
      <c r="A652" s="180" t="s">
        <v>784</v>
      </c>
      <c r="B652" s="187" t="s">
        <v>785</v>
      </c>
      <c r="C652" s="178">
        <v>100</v>
      </c>
      <c r="D652" s="178">
        <v>100</v>
      </c>
      <c r="E652" s="178">
        <v>99.47</v>
      </c>
      <c r="F652" s="182">
        <v>99.47</v>
      </c>
    </row>
    <row r="653" spans="1:6" ht="25" hidden="1" x14ac:dyDescent="0.35">
      <c r="A653" s="183" t="s">
        <v>786</v>
      </c>
      <c r="B653" s="184">
        <v>9447</v>
      </c>
      <c r="C653" s="185">
        <v>100</v>
      </c>
      <c r="D653" s="185">
        <v>100</v>
      </c>
      <c r="E653" s="185">
        <v>99.47</v>
      </c>
      <c r="F653" s="186">
        <v>99.47</v>
      </c>
    </row>
    <row r="654" spans="1:6" ht="26" hidden="1" x14ac:dyDescent="0.35">
      <c r="A654" s="180" t="s">
        <v>787</v>
      </c>
      <c r="B654" s="181">
        <v>75</v>
      </c>
      <c r="C654" s="178">
        <v>100</v>
      </c>
      <c r="D654" s="178">
        <v>101.67</v>
      </c>
      <c r="E654" s="178">
        <v>118.48</v>
      </c>
      <c r="F654" s="182">
        <v>118.48</v>
      </c>
    </row>
    <row r="655" spans="1:6" hidden="1" x14ac:dyDescent="0.35">
      <c r="A655" s="183" t="s">
        <v>788</v>
      </c>
      <c r="B655" s="184">
        <v>9457</v>
      </c>
      <c r="C655" s="185">
        <v>100</v>
      </c>
      <c r="D655" s="185">
        <v>101.67</v>
      </c>
      <c r="E655" s="185">
        <v>117.96</v>
      </c>
      <c r="F655" s="186">
        <v>117.96</v>
      </c>
    </row>
    <row r="656" spans="1:6" hidden="1" x14ac:dyDescent="0.35">
      <c r="A656" s="183" t="s">
        <v>789</v>
      </c>
      <c r="B656" s="184">
        <v>9458</v>
      </c>
      <c r="C656" s="185">
        <v>100</v>
      </c>
      <c r="D656" s="185">
        <v>101.67</v>
      </c>
      <c r="E656" s="185">
        <v>118.91</v>
      </c>
      <c r="F656" s="186">
        <v>118.91</v>
      </c>
    </row>
    <row r="657" spans="1:6" hidden="1" x14ac:dyDescent="0.35">
      <c r="A657" s="180" t="s">
        <v>790</v>
      </c>
      <c r="B657" s="181">
        <v>76</v>
      </c>
      <c r="C657" s="178">
        <v>100</v>
      </c>
      <c r="D657" s="178">
        <v>101.53</v>
      </c>
      <c r="E657" s="178">
        <v>114.83</v>
      </c>
      <c r="F657" s="182">
        <v>114.83</v>
      </c>
    </row>
    <row r="658" spans="1:6" hidden="1" x14ac:dyDescent="0.35">
      <c r="A658" s="183" t="s">
        <v>791</v>
      </c>
      <c r="B658" s="184">
        <v>9448</v>
      </c>
      <c r="C658" s="185">
        <v>100</v>
      </c>
      <c r="D658" s="185">
        <v>101.53</v>
      </c>
      <c r="E658" s="185">
        <v>114.83</v>
      </c>
      <c r="F658" s="186">
        <v>114.83</v>
      </c>
    </row>
    <row r="659" spans="1:6" hidden="1" x14ac:dyDescent="0.35">
      <c r="A659" s="183" t="s">
        <v>792</v>
      </c>
      <c r="B659" s="184">
        <v>9449</v>
      </c>
      <c r="C659" s="185">
        <v>100</v>
      </c>
      <c r="D659" s="185">
        <v>101.67</v>
      </c>
      <c r="E659" s="185">
        <v>114.51</v>
      </c>
      <c r="F659" s="186">
        <v>114.51</v>
      </c>
    </row>
    <row r="660" spans="1:6" hidden="1" x14ac:dyDescent="0.35">
      <c r="A660" s="180" t="s">
        <v>793</v>
      </c>
      <c r="B660" s="181">
        <v>9460</v>
      </c>
      <c r="C660" s="178">
        <v>100</v>
      </c>
      <c r="D660" s="178">
        <v>101.67</v>
      </c>
      <c r="E660" s="178">
        <v>112.14</v>
      </c>
      <c r="F660" s="182">
        <v>112.14</v>
      </c>
    </row>
    <row r="661" spans="1:6" hidden="1" x14ac:dyDescent="0.35">
      <c r="A661" s="180" t="s">
        <v>794</v>
      </c>
      <c r="B661" s="181">
        <v>9450</v>
      </c>
      <c r="C661" s="178">
        <v>100</v>
      </c>
      <c r="D661" s="178">
        <v>101.67</v>
      </c>
      <c r="E661" s="178">
        <v>112.14</v>
      </c>
      <c r="F661" s="182">
        <v>112.14</v>
      </c>
    </row>
    <row r="662" spans="1:6" hidden="1" x14ac:dyDescent="0.35">
      <c r="A662" s="183" t="s">
        <v>795</v>
      </c>
      <c r="B662" s="184">
        <v>9454</v>
      </c>
      <c r="C662" s="185">
        <v>100</v>
      </c>
      <c r="D662" s="185">
        <v>101.67</v>
      </c>
      <c r="E662" s="185">
        <v>112.15</v>
      </c>
      <c r="F662" s="186">
        <v>112.15</v>
      </c>
    </row>
    <row r="663" spans="1:6" hidden="1" x14ac:dyDescent="0.35">
      <c r="A663" s="183" t="s">
        <v>796</v>
      </c>
      <c r="B663" s="184">
        <v>9459</v>
      </c>
      <c r="C663" s="185">
        <v>100</v>
      </c>
      <c r="D663" s="185">
        <v>101.67</v>
      </c>
      <c r="E663" s="185">
        <v>112.14</v>
      </c>
      <c r="F663" s="186">
        <v>112.14</v>
      </c>
    </row>
    <row r="664" spans="1:6" hidden="1" x14ac:dyDescent="0.35">
      <c r="A664" s="180" t="s">
        <v>797</v>
      </c>
      <c r="B664" s="181">
        <v>9475</v>
      </c>
      <c r="C664" s="178">
        <v>100</v>
      </c>
      <c r="D664" s="178">
        <v>101.74</v>
      </c>
      <c r="E664" s="178">
        <v>117.01</v>
      </c>
      <c r="F664" s="182">
        <v>117.01</v>
      </c>
    </row>
    <row r="665" spans="1:6" ht="37.5" hidden="1" x14ac:dyDescent="0.35">
      <c r="A665" s="183" t="s">
        <v>798</v>
      </c>
      <c r="B665" s="184">
        <v>9471</v>
      </c>
      <c r="C665" s="185">
        <v>100</v>
      </c>
      <c r="D665" s="185">
        <v>101.72</v>
      </c>
      <c r="E665" s="185">
        <v>116.99</v>
      </c>
      <c r="F665" s="186">
        <v>116.99</v>
      </c>
    </row>
    <row r="666" spans="1:6" ht="37.5" hidden="1" x14ac:dyDescent="0.35">
      <c r="A666" s="183" t="s">
        <v>799</v>
      </c>
      <c r="B666" s="184">
        <v>9472</v>
      </c>
      <c r="C666" s="185">
        <v>100</v>
      </c>
      <c r="D666" s="185">
        <v>101.68</v>
      </c>
      <c r="E666" s="185">
        <v>116.87</v>
      </c>
      <c r="F666" s="186">
        <v>116.87</v>
      </c>
    </row>
    <row r="667" spans="1:6" ht="37.5" hidden="1" x14ac:dyDescent="0.35">
      <c r="A667" s="183" t="s">
        <v>800</v>
      </c>
      <c r="B667" s="184">
        <v>9473</v>
      </c>
      <c r="C667" s="185">
        <v>100</v>
      </c>
      <c r="D667" s="185">
        <v>101.76</v>
      </c>
      <c r="E667" s="185">
        <v>117</v>
      </c>
      <c r="F667" s="186">
        <v>117</v>
      </c>
    </row>
    <row r="668" spans="1:6" ht="37.5" hidden="1" x14ac:dyDescent="0.35">
      <c r="A668" s="183" t="s">
        <v>801</v>
      </c>
      <c r="B668" s="184">
        <v>9474</v>
      </c>
      <c r="C668" s="185">
        <v>100</v>
      </c>
      <c r="D668" s="185">
        <v>101.75</v>
      </c>
      <c r="E668" s="185">
        <v>117.08</v>
      </c>
      <c r="F668" s="186">
        <v>117.08</v>
      </c>
    </row>
    <row r="669" spans="1:6" hidden="1" x14ac:dyDescent="0.35">
      <c r="A669" s="180" t="s">
        <v>802</v>
      </c>
      <c r="B669" s="187" t="s">
        <v>803</v>
      </c>
      <c r="C669" s="178">
        <v>101.16</v>
      </c>
      <c r="D669" s="178">
        <v>102.07</v>
      </c>
      <c r="E669" s="178">
        <v>105</v>
      </c>
      <c r="F669" s="182">
        <v>104.18</v>
      </c>
    </row>
    <row r="670" spans="1:6" ht="25" hidden="1" x14ac:dyDescent="0.35">
      <c r="A670" s="183" t="s">
        <v>804</v>
      </c>
      <c r="B670" s="184">
        <v>9419</v>
      </c>
      <c r="C670" s="185">
        <v>101.72</v>
      </c>
      <c r="D670" s="185">
        <v>102.91</v>
      </c>
      <c r="E670" s="185">
        <v>110.35</v>
      </c>
      <c r="F670" s="186">
        <v>109.51</v>
      </c>
    </row>
    <row r="671" spans="1:6" ht="25" hidden="1" x14ac:dyDescent="0.35">
      <c r="A671" s="183" t="s">
        <v>805</v>
      </c>
      <c r="B671" s="184">
        <v>9421</v>
      </c>
      <c r="C671" s="185">
        <v>100.71</v>
      </c>
      <c r="D671" s="185">
        <v>101.39</v>
      </c>
      <c r="E671" s="185">
        <v>101.06</v>
      </c>
      <c r="F671" s="186">
        <v>100.27</v>
      </c>
    </row>
    <row r="672" spans="1:6" hidden="1" x14ac:dyDescent="0.35">
      <c r="A672" s="180" t="s">
        <v>806</v>
      </c>
      <c r="B672" s="181">
        <v>9490</v>
      </c>
      <c r="C672" s="178">
        <v>100.45</v>
      </c>
      <c r="D672" s="178">
        <v>104.92</v>
      </c>
      <c r="E672" s="178">
        <v>112.65</v>
      </c>
      <c r="F672" s="182">
        <v>112.33</v>
      </c>
    </row>
    <row r="673" spans="1:6" hidden="1" x14ac:dyDescent="0.35">
      <c r="A673" s="180" t="s">
        <v>807</v>
      </c>
      <c r="B673" s="187" t="s">
        <v>808</v>
      </c>
      <c r="C673" s="178">
        <v>100.5</v>
      </c>
      <c r="D673" s="178">
        <v>106.8</v>
      </c>
      <c r="E673" s="178">
        <v>113.81</v>
      </c>
      <c r="F673" s="182">
        <v>113.18</v>
      </c>
    </row>
    <row r="674" spans="1:6" ht="25" hidden="1" x14ac:dyDescent="0.35">
      <c r="A674" s="183" t="s">
        <v>809</v>
      </c>
      <c r="B674" s="184">
        <v>9462</v>
      </c>
      <c r="C674" s="185">
        <v>102.23</v>
      </c>
      <c r="D674" s="185">
        <v>100.62</v>
      </c>
      <c r="E674" s="185">
        <v>106.32</v>
      </c>
      <c r="F674" s="186">
        <v>105.16</v>
      </c>
    </row>
    <row r="675" spans="1:6" hidden="1" x14ac:dyDescent="0.35">
      <c r="A675" s="183" t="s">
        <v>810</v>
      </c>
      <c r="B675" s="184">
        <v>9463</v>
      </c>
      <c r="C675" s="185">
        <v>100</v>
      </c>
      <c r="D675" s="185">
        <v>104.15</v>
      </c>
      <c r="E675" s="185">
        <v>113.22</v>
      </c>
      <c r="F675" s="186">
        <v>114.48</v>
      </c>
    </row>
    <row r="676" spans="1:6" hidden="1" x14ac:dyDescent="0.35">
      <c r="A676" s="183" t="s">
        <v>811</v>
      </c>
      <c r="B676" s="184">
        <v>9464</v>
      </c>
      <c r="C676" s="185">
        <v>99.74</v>
      </c>
      <c r="D676" s="185">
        <v>106.55</v>
      </c>
      <c r="E676" s="185">
        <v>119.57</v>
      </c>
      <c r="F676" s="186">
        <v>116.41</v>
      </c>
    </row>
    <row r="677" spans="1:6" hidden="1" x14ac:dyDescent="0.35">
      <c r="A677" s="183" t="s">
        <v>812</v>
      </c>
      <c r="B677" s="184">
        <v>9465</v>
      </c>
      <c r="C677" s="185">
        <v>101.1</v>
      </c>
      <c r="D677" s="185">
        <v>110.44</v>
      </c>
      <c r="E677" s="185">
        <v>110.63</v>
      </c>
      <c r="F677" s="186">
        <v>110.97</v>
      </c>
    </row>
    <row r="678" spans="1:6" hidden="1" x14ac:dyDescent="0.35">
      <c r="A678" s="183" t="s">
        <v>813</v>
      </c>
      <c r="B678" s="184">
        <v>9466</v>
      </c>
      <c r="C678" s="185">
        <v>100.69</v>
      </c>
      <c r="D678" s="185">
        <v>106.6</v>
      </c>
      <c r="E678" s="185">
        <v>116.59</v>
      </c>
      <c r="F678" s="186">
        <v>116.19</v>
      </c>
    </row>
    <row r="679" spans="1:6" hidden="1" x14ac:dyDescent="0.35">
      <c r="A679" s="183" t="s">
        <v>814</v>
      </c>
      <c r="B679" s="184">
        <v>9415</v>
      </c>
      <c r="C679" s="185">
        <v>100.36</v>
      </c>
      <c r="D679" s="185">
        <v>101.39</v>
      </c>
      <c r="E679" s="185">
        <v>110.81</v>
      </c>
      <c r="F679" s="186">
        <v>111.2</v>
      </c>
    </row>
    <row r="680" spans="1:6" hidden="1" x14ac:dyDescent="0.35">
      <c r="A680" s="180" t="s">
        <v>815</v>
      </c>
      <c r="B680" s="181">
        <v>9950</v>
      </c>
      <c r="C680" s="178">
        <v>100.2</v>
      </c>
      <c r="D680" s="178">
        <v>101.04</v>
      </c>
      <c r="E680" s="178">
        <v>111.56</v>
      </c>
      <c r="F680" s="182">
        <v>111.44</v>
      </c>
    </row>
    <row r="681" spans="1:6" hidden="1" x14ac:dyDescent="0.35">
      <c r="A681" s="180" t="s">
        <v>816</v>
      </c>
      <c r="B681" s="181">
        <v>9510</v>
      </c>
      <c r="C681" s="178">
        <v>100.07</v>
      </c>
      <c r="D681" s="178">
        <v>101.14</v>
      </c>
      <c r="E681" s="178">
        <v>108.27</v>
      </c>
      <c r="F681" s="182">
        <v>108.37</v>
      </c>
    </row>
    <row r="682" spans="1:6" hidden="1" x14ac:dyDescent="0.35">
      <c r="A682" s="183" t="s">
        <v>817</v>
      </c>
      <c r="B682" s="184">
        <v>9513</v>
      </c>
      <c r="C682" s="185">
        <v>100.3</v>
      </c>
      <c r="D682" s="185">
        <v>102.31</v>
      </c>
      <c r="E682" s="185">
        <v>103.25</v>
      </c>
      <c r="F682" s="186">
        <v>103.4</v>
      </c>
    </row>
    <row r="683" spans="1:6" ht="25" hidden="1" x14ac:dyDescent="0.35">
      <c r="A683" s="183" t="s">
        <v>818</v>
      </c>
      <c r="B683" s="184">
        <v>9515</v>
      </c>
      <c r="C683" s="185">
        <v>100</v>
      </c>
      <c r="D683" s="185">
        <v>100.79</v>
      </c>
      <c r="E683" s="185">
        <v>109.43</v>
      </c>
      <c r="F683" s="186">
        <v>109.53</v>
      </c>
    </row>
    <row r="684" spans="1:6" hidden="1" x14ac:dyDescent="0.35">
      <c r="A684" s="180" t="s">
        <v>819</v>
      </c>
      <c r="B684" s="181">
        <v>9500</v>
      </c>
      <c r="C684" s="178">
        <v>100.24</v>
      </c>
      <c r="D684" s="178">
        <v>101.01</v>
      </c>
      <c r="E684" s="178">
        <v>112.76</v>
      </c>
      <c r="F684" s="182">
        <v>112.56</v>
      </c>
    </row>
    <row r="685" spans="1:6" hidden="1" x14ac:dyDescent="0.35">
      <c r="A685" s="180" t="s">
        <v>820</v>
      </c>
      <c r="B685" s="181">
        <v>9920</v>
      </c>
      <c r="C685" s="178">
        <v>100</v>
      </c>
      <c r="D685" s="178">
        <v>101.48</v>
      </c>
      <c r="E685" s="178">
        <v>113.84</v>
      </c>
      <c r="F685" s="182">
        <v>113.84</v>
      </c>
    </row>
    <row r="686" spans="1:6" ht="25" hidden="1" x14ac:dyDescent="0.35">
      <c r="A686" s="183" t="s">
        <v>821</v>
      </c>
      <c r="B686" s="184">
        <v>9921</v>
      </c>
      <c r="C686" s="185">
        <v>100</v>
      </c>
      <c r="D686" s="185">
        <v>108.74</v>
      </c>
      <c r="E686" s="185">
        <v>120.74</v>
      </c>
      <c r="F686" s="186">
        <v>120.74</v>
      </c>
    </row>
    <row r="687" spans="1:6" ht="50" hidden="1" x14ac:dyDescent="0.35">
      <c r="A687" s="183" t="s">
        <v>822</v>
      </c>
      <c r="B687" s="184">
        <v>9923</v>
      </c>
      <c r="C687" s="185">
        <v>100</v>
      </c>
      <c r="D687" s="185">
        <v>106.78</v>
      </c>
      <c r="E687" s="185">
        <v>113.62</v>
      </c>
      <c r="F687" s="186">
        <v>113.62</v>
      </c>
    </row>
    <row r="688" spans="1:6" ht="37.5" hidden="1" x14ac:dyDescent="0.35">
      <c r="A688" s="183" t="s">
        <v>823</v>
      </c>
      <c r="B688" s="184">
        <v>9922</v>
      </c>
      <c r="C688" s="185">
        <v>100</v>
      </c>
      <c r="D688" s="185">
        <v>100</v>
      </c>
      <c r="E688" s="185">
        <v>113.88</v>
      </c>
      <c r="F688" s="186">
        <v>113.88</v>
      </c>
    </row>
    <row r="689" spans="1:6" hidden="1" x14ac:dyDescent="0.35">
      <c r="A689" s="180" t="s">
        <v>824</v>
      </c>
      <c r="B689" s="181">
        <v>9930</v>
      </c>
      <c r="C689" s="178">
        <v>100.5</v>
      </c>
      <c r="D689" s="178">
        <v>101.37</v>
      </c>
      <c r="E689" s="178">
        <v>112.7</v>
      </c>
      <c r="F689" s="182">
        <v>112.31</v>
      </c>
    </row>
    <row r="690" spans="1:6" ht="25" hidden="1" x14ac:dyDescent="0.35">
      <c r="A690" s="183" t="s">
        <v>825</v>
      </c>
      <c r="B690" s="184">
        <v>9931</v>
      </c>
      <c r="C690" s="185">
        <v>100</v>
      </c>
      <c r="D690" s="185">
        <v>100</v>
      </c>
      <c r="E690" s="185">
        <v>115.41</v>
      </c>
      <c r="F690" s="186">
        <v>115.41</v>
      </c>
    </row>
    <row r="691" spans="1:6" ht="25" hidden="1" x14ac:dyDescent="0.35">
      <c r="A691" s="183" t="s">
        <v>826</v>
      </c>
      <c r="B691" s="184">
        <v>9932</v>
      </c>
      <c r="C691" s="185">
        <v>101.56</v>
      </c>
      <c r="D691" s="185">
        <v>102.36</v>
      </c>
      <c r="E691" s="185">
        <v>114.1</v>
      </c>
      <c r="F691" s="186">
        <v>113.41</v>
      </c>
    </row>
    <row r="692" spans="1:6" ht="25" hidden="1" x14ac:dyDescent="0.35">
      <c r="A692" s="183" t="s">
        <v>827</v>
      </c>
      <c r="B692" s="184">
        <v>9933</v>
      </c>
      <c r="C692" s="185">
        <v>99.89</v>
      </c>
      <c r="D692" s="185">
        <v>103.39</v>
      </c>
      <c r="E692" s="185">
        <v>108.23</v>
      </c>
      <c r="F692" s="186">
        <v>107.75</v>
      </c>
    </row>
    <row r="693" spans="1:6" hidden="1" x14ac:dyDescent="0.35">
      <c r="A693" s="180" t="s">
        <v>828</v>
      </c>
      <c r="B693" s="181">
        <v>9940</v>
      </c>
      <c r="C693" s="178">
        <v>100</v>
      </c>
      <c r="D693" s="178">
        <v>100.02</v>
      </c>
      <c r="E693" s="178">
        <v>112.38</v>
      </c>
      <c r="F693" s="182">
        <v>112.38</v>
      </c>
    </row>
    <row r="694" spans="1:6" ht="37.5" hidden="1" x14ac:dyDescent="0.35">
      <c r="A694" s="183" t="s">
        <v>829</v>
      </c>
      <c r="B694" s="184">
        <v>9941</v>
      </c>
      <c r="C694" s="185">
        <v>100</v>
      </c>
      <c r="D694" s="185">
        <v>102</v>
      </c>
      <c r="E694" s="185">
        <v>94.88</v>
      </c>
      <c r="F694" s="186">
        <v>94.88</v>
      </c>
    </row>
    <row r="695" spans="1:6" ht="37.5" hidden="1" x14ac:dyDescent="0.35">
      <c r="A695" s="183" t="s">
        <v>830</v>
      </c>
      <c r="B695" s="184">
        <v>9942</v>
      </c>
      <c r="C695" s="185">
        <v>100</v>
      </c>
      <c r="D695" s="185">
        <v>100</v>
      </c>
      <c r="E695" s="185">
        <v>112.67</v>
      </c>
      <c r="F695" s="186">
        <v>112.67</v>
      </c>
    </row>
    <row r="696" spans="1:6" hidden="1" x14ac:dyDescent="0.35">
      <c r="A696" s="180" t="s">
        <v>831</v>
      </c>
      <c r="B696" s="181">
        <v>9520</v>
      </c>
      <c r="C696" s="178">
        <v>100.3</v>
      </c>
      <c r="D696" s="178">
        <v>106.37</v>
      </c>
      <c r="E696" s="178">
        <v>115.71</v>
      </c>
      <c r="F696" s="182">
        <v>115.84</v>
      </c>
    </row>
    <row r="697" spans="1:6" hidden="1" x14ac:dyDescent="0.35">
      <c r="A697" s="183" t="s">
        <v>832</v>
      </c>
      <c r="B697" s="184">
        <v>9521</v>
      </c>
      <c r="C697" s="185">
        <v>99.94</v>
      </c>
      <c r="D697" s="185">
        <v>108.32</v>
      </c>
      <c r="E697" s="185">
        <v>117.43</v>
      </c>
      <c r="F697" s="186">
        <v>117.81</v>
      </c>
    </row>
    <row r="698" spans="1:6" hidden="1" x14ac:dyDescent="0.35">
      <c r="A698" s="183" t="s">
        <v>833</v>
      </c>
      <c r="B698" s="184">
        <v>9523</v>
      </c>
      <c r="C698" s="185">
        <v>100.68</v>
      </c>
      <c r="D698" s="185">
        <v>105.69</v>
      </c>
      <c r="E698" s="185">
        <v>115.91</v>
      </c>
      <c r="F698" s="186">
        <v>115.52</v>
      </c>
    </row>
    <row r="699" spans="1:6" hidden="1" x14ac:dyDescent="0.35">
      <c r="A699" s="183" t="s">
        <v>834</v>
      </c>
      <c r="B699" s="184">
        <v>9525</v>
      </c>
      <c r="C699" s="185">
        <v>100</v>
      </c>
      <c r="D699" s="185">
        <v>100</v>
      </c>
      <c r="E699" s="185">
        <v>106.36</v>
      </c>
      <c r="F699" s="186">
        <v>107.79</v>
      </c>
    </row>
    <row r="700" spans="1:6" hidden="1" x14ac:dyDescent="0.35">
      <c r="A700" s="180" t="s">
        <v>835</v>
      </c>
      <c r="B700" s="181">
        <v>9540</v>
      </c>
      <c r="C700" s="178">
        <v>110.99</v>
      </c>
      <c r="D700" s="178">
        <v>113.86</v>
      </c>
      <c r="E700" s="178">
        <v>105.82</v>
      </c>
      <c r="F700" s="182">
        <v>99.45</v>
      </c>
    </row>
    <row r="701" spans="1:6" hidden="1" x14ac:dyDescent="0.35">
      <c r="A701" s="183" t="s">
        <v>836</v>
      </c>
      <c r="B701" s="184">
        <v>9541</v>
      </c>
      <c r="C701" s="185">
        <v>113.58</v>
      </c>
      <c r="D701" s="185">
        <v>110.54</v>
      </c>
      <c r="E701" s="185">
        <v>109.28</v>
      </c>
      <c r="F701" s="186">
        <v>101.61</v>
      </c>
    </row>
    <row r="702" spans="1:6" hidden="1" x14ac:dyDescent="0.35">
      <c r="A702" s="183" t="s">
        <v>952</v>
      </c>
      <c r="B702" s="184">
        <v>9551</v>
      </c>
      <c r="C702" s="185">
        <v>130.32</v>
      </c>
      <c r="D702" s="185">
        <v>114.89</v>
      </c>
      <c r="E702" s="185">
        <v>101.61</v>
      </c>
      <c r="F702" s="186">
        <v>91.44</v>
      </c>
    </row>
    <row r="703" spans="1:6" hidden="1" x14ac:dyDescent="0.35">
      <c r="A703" s="183" t="s">
        <v>838</v>
      </c>
      <c r="B703" s="184">
        <v>9552</v>
      </c>
      <c r="C703" s="185">
        <v>111.21</v>
      </c>
      <c r="D703" s="185">
        <v>124.48</v>
      </c>
      <c r="E703" s="185">
        <v>107.6</v>
      </c>
      <c r="F703" s="186">
        <v>105.13</v>
      </c>
    </row>
    <row r="704" spans="1:6" hidden="1" x14ac:dyDescent="0.35">
      <c r="A704" s="183" t="s">
        <v>839</v>
      </c>
      <c r="B704" s="184">
        <v>9553</v>
      </c>
      <c r="C704" s="185">
        <v>96.05</v>
      </c>
      <c r="D704" s="185">
        <v>86.87</v>
      </c>
      <c r="E704" s="185">
        <v>93.47</v>
      </c>
      <c r="F704" s="186">
        <v>93.89</v>
      </c>
    </row>
    <row r="705" spans="1:6" hidden="1" x14ac:dyDescent="0.35">
      <c r="A705" s="183" t="s">
        <v>840</v>
      </c>
      <c r="B705" s="184">
        <v>9555</v>
      </c>
      <c r="C705" s="185">
        <v>106.5</v>
      </c>
      <c r="D705" s="185">
        <v>105.97</v>
      </c>
      <c r="E705" s="185">
        <v>104.24</v>
      </c>
      <c r="F705" s="186">
        <v>100.64</v>
      </c>
    </row>
    <row r="706" spans="1:6" ht="25" hidden="1" x14ac:dyDescent="0.35">
      <c r="A706" s="183" t="s">
        <v>841</v>
      </c>
      <c r="B706" s="184">
        <v>9556</v>
      </c>
      <c r="C706" s="185">
        <v>105.01</v>
      </c>
      <c r="D706" s="185">
        <v>99.9</v>
      </c>
      <c r="E706" s="185">
        <v>102.69</v>
      </c>
      <c r="F706" s="186">
        <v>98.03</v>
      </c>
    </row>
    <row r="707" spans="1:6" ht="25" hidden="1" x14ac:dyDescent="0.35">
      <c r="A707" s="183" t="s">
        <v>842</v>
      </c>
      <c r="B707" s="184">
        <v>9559</v>
      </c>
      <c r="C707" s="185">
        <v>107.55</v>
      </c>
      <c r="D707" s="185">
        <v>118.21</v>
      </c>
      <c r="E707" s="185">
        <v>104.58</v>
      </c>
      <c r="F707" s="186">
        <v>98.52</v>
      </c>
    </row>
    <row r="708" spans="1:6" hidden="1" x14ac:dyDescent="0.35">
      <c r="A708" s="180" t="s">
        <v>843</v>
      </c>
      <c r="B708" s="181">
        <v>9550</v>
      </c>
      <c r="C708" s="178">
        <v>105.08</v>
      </c>
      <c r="D708" s="178">
        <v>111.42</v>
      </c>
      <c r="E708" s="178">
        <v>123.08</v>
      </c>
      <c r="F708" s="182">
        <v>121.56</v>
      </c>
    </row>
    <row r="709" spans="1:6" hidden="1" x14ac:dyDescent="0.35">
      <c r="A709" s="183" t="s">
        <v>844</v>
      </c>
      <c r="B709" s="184">
        <v>9534</v>
      </c>
      <c r="C709" s="185">
        <v>100</v>
      </c>
      <c r="D709" s="185">
        <v>100</v>
      </c>
      <c r="E709" s="185">
        <v>126.64</v>
      </c>
      <c r="F709" s="186">
        <v>126.64</v>
      </c>
    </row>
    <row r="710" spans="1:6" hidden="1" x14ac:dyDescent="0.35">
      <c r="A710" s="183" t="s">
        <v>845</v>
      </c>
      <c r="B710" s="184">
        <v>9535</v>
      </c>
      <c r="C710" s="185">
        <v>101.05</v>
      </c>
      <c r="D710" s="185">
        <v>102.97</v>
      </c>
      <c r="E710" s="185">
        <v>118.73</v>
      </c>
      <c r="F710" s="186">
        <v>115.08</v>
      </c>
    </row>
    <row r="711" spans="1:6" ht="25" hidden="1" x14ac:dyDescent="0.35">
      <c r="A711" s="183" t="s">
        <v>846</v>
      </c>
      <c r="B711" s="184">
        <v>9536</v>
      </c>
      <c r="C711" s="185">
        <v>107.29</v>
      </c>
      <c r="D711" s="185">
        <v>116.65</v>
      </c>
      <c r="E711" s="185">
        <v>125.55</v>
      </c>
      <c r="F711" s="186">
        <v>123.64</v>
      </c>
    </row>
    <row r="712" spans="1:6" hidden="1" x14ac:dyDescent="0.35">
      <c r="A712" s="183" t="s">
        <v>847</v>
      </c>
      <c r="B712" s="184">
        <v>9532</v>
      </c>
      <c r="C712" s="185">
        <v>100</v>
      </c>
      <c r="D712" s="185">
        <v>100</v>
      </c>
      <c r="E712" s="185">
        <v>116.71</v>
      </c>
      <c r="F712" s="186">
        <v>116.71</v>
      </c>
    </row>
    <row r="713" spans="1:6" hidden="1" x14ac:dyDescent="0.35">
      <c r="A713" s="180" t="s">
        <v>848</v>
      </c>
      <c r="B713" s="181">
        <v>9600</v>
      </c>
      <c r="C713" s="178">
        <v>100.65</v>
      </c>
      <c r="D713" s="178">
        <v>104.42</v>
      </c>
      <c r="E713" s="178">
        <v>116.44</v>
      </c>
      <c r="F713" s="182">
        <v>116.42</v>
      </c>
    </row>
    <row r="714" spans="1:6" hidden="1" x14ac:dyDescent="0.35">
      <c r="A714" s="183" t="s">
        <v>849</v>
      </c>
      <c r="B714" s="184">
        <v>9606</v>
      </c>
      <c r="C714" s="185">
        <v>100.83</v>
      </c>
      <c r="D714" s="185">
        <v>105.09</v>
      </c>
      <c r="E714" s="185">
        <v>118.98</v>
      </c>
      <c r="F714" s="186">
        <v>118.93</v>
      </c>
    </row>
    <row r="715" spans="1:6" hidden="1" x14ac:dyDescent="0.35">
      <c r="A715" s="183" t="s">
        <v>850</v>
      </c>
      <c r="B715" s="184">
        <v>9607</v>
      </c>
      <c r="C715" s="185">
        <v>100.17</v>
      </c>
      <c r="D715" s="185">
        <v>102.72</v>
      </c>
      <c r="E715" s="185">
        <v>108.95</v>
      </c>
      <c r="F715" s="186">
        <v>108.95</v>
      </c>
    </row>
    <row r="716" spans="1:6" hidden="1" x14ac:dyDescent="0.35">
      <c r="A716" s="180" t="s">
        <v>851</v>
      </c>
      <c r="B716" s="181">
        <v>9700</v>
      </c>
      <c r="C716" s="178">
        <v>102.48</v>
      </c>
      <c r="D716" s="178">
        <v>103.3</v>
      </c>
      <c r="E716" s="178">
        <v>108.56</v>
      </c>
      <c r="F716" s="182">
        <v>108.31</v>
      </c>
    </row>
    <row r="717" spans="1:6" ht="25" hidden="1" x14ac:dyDescent="0.35">
      <c r="A717" s="183" t="s">
        <v>852</v>
      </c>
      <c r="B717" s="184">
        <v>9711</v>
      </c>
      <c r="C717" s="185">
        <v>106.93</v>
      </c>
      <c r="D717" s="185">
        <v>108.12</v>
      </c>
      <c r="E717" s="185">
        <v>116.13</v>
      </c>
      <c r="F717" s="186">
        <v>113.82</v>
      </c>
    </row>
    <row r="718" spans="1:6" ht="25" hidden="1" x14ac:dyDescent="0.35">
      <c r="A718" s="183" t="s">
        <v>853</v>
      </c>
      <c r="B718" s="184">
        <v>9712</v>
      </c>
      <c r="C718" s="185">
        <v>100.24</v>
      </c>
      <c r="D718" s="185">
        <v>101.16</v>
      </c>
      <c r="E718" s="185">
        <v>109.34</v>
      </c>
      <c r="F718" s="186">
        <v>111.06</v>
      </c>
    </row>
    <row r="719" spans="1:6" ht="25" hidden="1" x14ac:dyDescent="0.35">
      <c r="A719" s="183" t="s">
        <v>854</v>
      </c>
      <c r="B719" s="184">
        <v>9794</v>
      </c>
      <c r="C719" s="185">
        <v>99.89</v>
      </c>
      <c r="D719" s="185">
        <v>100.1</v>
      </c>
      <c r="E719" s="185">
        <v>105.35</v>
      </c>
      <c r="F719" s="186">
        <v>106.23</v>
      </c>
    </row>
    <row r="720" spans="1:6" hidden="1" x14ac:dyDescent="0.35">
      <c r="A720" s="183" t="s">
        <v>855</v>
      </c>
      <c r="B720" s="184">
        <v>9795</v>
      </c>
      <c r="C720" s="185">
        <v>102.49</v>
      </c>
      <c r="D720" s="185">
        <v>105.76</v>
      </c>
      <c r="E720" s="185">
        <v>109.97</v>
      </c>
      <c r="F720" s="186">
        <v>109.53</v>
      </c>
    </row>
    <row r="721" spans="1:6" hidden="1" x14ac:dyDescent="0.35">
      <c r="A721" s="183" t="s">
        <v>856</v>
      </c>
      <c r="B721" s="184">
        <v>9713</v>
      </c>
      <c r="C721" s="185">
        <v>100.5</v>
      </c>
      <c r="D721" s="185">
        <v>101.3</v>
      </c>
      <c r="E721" s="185">
        <v>102.2</v>
      </c>
      <c r="F721" s="186">
        <v>102.77</v>
      </c>
    </row>
    <row r="722" spans="1:6" hidden="1" x14ac:dyDescent="0.35">
      <c r="A722" s="183" t="s">
        <v>857</v>
      </c>
      <c r="B722" s="184">
        <v>9714</v>
      </c>
      <c r="C722" s="185">
        <v>104.11</v>
      </c>
      <c r="D722" s="185">
        <v>105.45</v>
      </c>
      <c r="E722" s="185">
        <v>108.37</v>
      </c>
      <c r="F722" s="186">
        <v>106.61</v>
      </c>
    </row>
    <row r="723" spans="1:6" ht="25" hidden="1" x14ac:dyDescent="0.35">
      <c r="A723" s="183" t="s">
        <v>858</v>
      </c>
      <c r="B723" s="184">
        <v>9723</v>
      </c>
      <c r="C723" s="185">
        <v>111.89</v>
      </c>
      <c r="D723" s="185">
        <v>111.89</v>
      </c>
      <c r="E723" s="185">
        <v>111.89</v>
      </c>
      <c r="F723" s="186">
        <v>108.43</v>
      </c>
    </row>
    <row r="724" spans="1:6" ht="25" hidden="1" x14ac:dyDescent="0.35">
      <c r="A724" s="183" t="s">
        <v>859</v>
      </c>
      <c r="B724" s="184">
        <v>9761</v>
      </c>
      <c r="C724" s="185">
        <v>101.53</v>
      </c>
      <c r="D724" s="185">
        <v>101.82</v>
      </c>
      <c r="E724" s="185">
        <v>106.78</v>
      </c>
      <c r="F724" s="186">
        <v>107.19</v>
      </c>
    </row>
    <row r="725" spans="1:6" ht="25" hidden="1" x14ac:dyDescent="0.35">
      <c r="A725" s="183" t="s">
        <v>860</v>
      </c>
      <c r="B725" s="184">
        <v>9763</v>
      </c>
      <c r="C725" s="185">
        <v>100.91</v>
      </c>
      <c r="D725" s="185">
        <v>100.97</v>
      </c>
      <c r="E725" s="185">
        <v>105.73</v>
      </c>
      <c r="F725" s="186">
        <v>106.58</v>
      </c>
    </row>
    <row r="726" spans="1:6" hidden="1" x14ac:dyDescent="0.35">
      <c r="A726" s="183" t="s">
        <v>861</v>
      </c>
      <c r="B726" s="184">
        <v>9796</v>
      </c>
      <c r="C726" s="185">
        <v>102.7</v>
      </c>
      <c r="D726" s="185">
        <v>102.73</v>
      </c>
      <c r="E726" s="185">
        <v>109.31</v>
      </c>
      <c r="F726" s="186">
        <v>108.79</v>
      </c>
    </row>
    <row r="727" spans="1:6" hidden="1" x14ac:dyDescent="0.35">
      <c r="A727" s="183" t="s">
        <v>862</v>
      </c>
      <c r="B727" s="184">
        <v>9772</v>
      </c>
      <c r="C727" s="185">
        <v>102.13</v>
      </c>
      <c r="D727" s="185">
        <v>103.02</v>
      </c>
      <c r="E727" s="185">
        <v>108.1</v>
      </c>
      <c r="F727" s="186">
        <v>108.25</v>
      </c>
    </row>
    <row r="728" spans="1:6" hidden="1" x14ac:dyDescent="0.35">
      <c r="A728" s="183" t="s">
        <v>863</v>
      </c>
      <c r="B728" s="184">
        <v>9773</v>
      </c>
      <c r="C728" s="185">
        <v>100.09</v>
      </c>
      <c r="D728" s="185">
        <v>100.36</v>
      </c>
      <c r="E728" s="185">
        <v>105.27</v>
      </c>
      <c r="F728" s="186">
        <v>105.66</v>
      </c>
    </row>
    <row r="729" spans="1:6" hidden="1" x14ac:dyDescent="0.35">
      <c r="A729" s="183" t="s">
        <v>864</v>
      </c>
      <c r="B729" s="184">
        <v>9792</v>
      </c>
      <c r="C729" s="185">
        <v>100.71</v>
      </c>
      <c r="D729" s="185">
        <v>102.27</v>
      </c>
      <c r="E729" s="185">
        <v>113.26</v>
      </c>
      <c r="F729" s="186">
        <v>113.21</v>
      </c>
    </row>
    <row r="730" spans="1:6" hidden="1" x14ac:dyDescent="0.35">
      <c r="A730" s="183" t="s">
        <v>865</v>
      </c>
      <c r="B730" s="184">
        <v>9793</v>
      </c>
      <c r="C730" s="185">
        <v>101.77</v>
      </c>
      <c r="D730" s="185">
        <v>132.33000000000001</v>
      </c>
      <c r="E730" s="185">
        <v>141.03</v>
      </c>
      <c r="F730" s="186">
        <v>139.80000000000001</v>
      </c>
    </row>
    <row r="731" spans="1:6" hidden="1" x14ac:dyDescent="0.35">
      <c r="A731" s="180" t="s">
        <v>866</v>
      </c>
      <c r="B731" s="181">
        <v>9780</v>
      </c>
      <c r="C731" s="178">
        <v>102.14</v>
      </c>
      <c r="D731" s="178">
        <v>104.72</v>
      </c>
      <c r="E731" s="178">
        <v>123.67</v>
      </c>
      <c r="F731" s="182">
        <v>123.83</v>
      </c>
    </row>
    <row r="732" spans="1:6" hidden="1" x14ac:dyDescent="0.35">
      <c r="A732" s="183" t="s">
        <v>867</v>
      </c>
      <c r="B732" s="184">
        <v>9781</v>
      </c>
      <c r="C732" s="185">
        <v>102.91</v>
      </c>
      <c r="D732" s="185">
        <v>106.37</v>
      </c>
      <c r="E732" s="185">
        <v>119.83</v>
      </c>
      <c r="F732" s="186">
        <v>119.91</v>
      </c>
    </row>
    <row r="733" spans="1:6" hidden="1" x14ac:dyDescent="0.35">
      <c r="A733" s="183" t="s">
        <v>868</v>
      </c>
      <c r="B733" s="184">
        <v>9782</v>
      </c>
      <c r="C733" s="185">
        <v>100.72</v>
      </c>
      <c r="D733" s="185">
        <v>101.78</v>
      </c>
      <c r="E733" s="185">
        <v>130.44999999999999</v>
      </c>
      <c r="F733" s="186">
        <v>130.78</v>
      </c>
    </row>
    <row r="734" spans="1:6" hidden="1" x14ac:dyDescent="0.35">
      <c r="A734" s="180" t="s">
        <v>869</v>
      </c>
      <c r="B734" s="181">
        <v>9800</v>
      </c>
      <c r="C734" s="178">
        <v>100.07</v>
      </c>
      <c r="D734" s="178">
        <v>119.41</v>
      </c>
      <c r="E734" s="178">
        <v>124.6</v>
      </c>
      <c r="F734" s="182">
        <v>124.56</v>
      </c>
    </row>
    <row r="735" spans="1:6" ht="25" hidden="1" x14ac:dyDescent="0.35">
      <c r="A735" s="183" t="s">
        <v>870</v>
      </c>
      <c r="B735" s="184">
        <v>9801</v>
      </c>
      <c r="C735" s="185">
        <v>100</v>
      </c>
      <c r="D735" s="185">
        <v>137.5</v>
      </c>
      <c r="E735" s="185">
        <v>137.5</v>
      </c>
      <c r="F735" s="186">
        <v>137.5</v>
      </c>
    </row>
    <row r="736" spans="1:6" ht="25" hidden="1" x14ac:dyDescent="0.35">
      <c r="A736" s="183" t="s">
        <v>871</v>
      </c>
      <c r="B736" s="184">
        <v>9804</v>
      </c>
      <c r="C736" s="185">
        <v>100</v>
      </c>
      <c r="D736" s="185">
        <v>110.72</v>
      </c>
      <c r="E736" s="185">
        <v>110.72</v>
      </c>
      <c r="F736" s="186">
        <v>110.72</v>
      </c>
    </row>
    <row r="737" spans="1:6" ht="25" hidden="1" x14ac:dyDescent="0.35">
      <c r="A737" s="183" t="s">
        <v>872</v>
      </c>
      <c r="B737" s="184">
        <v>9802</v>
      </c>
      <c r="C737" s="185">
        <v>100.34</v>
      </c>
      <c r="D737" s="185">
        <v>100.34</v>
      </c>
      <c r="E737" s="185">
        <v>117.79</v>
      </c>
      <c r="F737" s="186">
        <v>117.59</v>
      </c>
    </row>
    <row r="738" spans="1:6" hidden="1" x14ac:dyDescent="0.35">
      <c r="A738" s="180" t="s">
        <v>873</v>
      </c>
      <c r="B738" s="181">
        <v>9850</v>
      </c>
      <c r="C738" s="178">
        <v>101.03</v>
      </c>
      <c r="D738" s="178">
        <v>101.37</v>
      </c>
      <c r="E738" s="178">
        <v>92.21</v>
      </c>
      <c r="F738" s="182">
        <v>92.01</v>
      </c>
    </row>
    <row r="739" spans="1:6" ht="37.5" hidden="1" x14ac:dyDescent="0.35">
      <c r="A739" s="183" t="s">
        <v>874</v>
      </c>
      <c r="B739" s="184">
        <v>9853</v>
      </c>
      <c r="C739" s="185">
        <v>101.03</v>
      </c>
      <c r="D739" s="185">
        <v>101.37</v>
      </c>
      <c r="E739" s="185">
        <v>92.16</v>
      </c>
      <c r="F739" s="186">
        <v>91.96</v>
      </c>
    </row>
    <row r="740" spans="1:6" ht="25" hidden="1" x14ac:dyDescent="0.35">
      <c r="A740" s="183" t="s">
        <v>875</v>
      </c>
      <c r="B740" s="184">
        <v>9854</v>
      </c>
      <c r="C740" s="185">
        <v>100</v>
      </c>
      <c r="D740" s="185">
        <v>100</v>
      </c>
      <c r="E740" s="185">
        <v>114.06</v>
      </c>
      <c r="F740" s="186">
        <v>114.06</v>
      </c>
    </row>
    <row r="741" spans="1:6" hidden="1" x14ac:dyDescent="0.35">
      <c r="A741" s="180" t="s">
        <v>876</v>
      </c>
      <c r="B741" s="181">
        <v>9880</v>
      </c>
      <c r="C741" s="178">
        <v>99.74</v>
      </c>
      <c r="D741" s="178">
        <v>102.36</v>
      </c>
      <c r="E741" s="178">
        <v>115.02</v>
      </c>
      <c r="F741" s="182">
        <v>115.26</v>
      </c>
    </row>
    <row r="742" spans="1:6" ht="25" hidden="1" x14ac:dyDescent="0.35">
      <c r="A742" s="183" t="s">
        <v>877</v>
      </c>
      <c r="B742" s="184">
        <v>9881</v>
      </c>
      <c r="C742" s="185">
        <v>100</v>
      </c>
      <c r="D742" s="185">
        <v>100.17</v>
      </c>
      <c r="E742" s="185">
        <v>96.74</v>
      </c>
      <c r="F742" s="186">
        <v>96.74</v>
      </c>
    </row>
    <row r="743" spans="1:6" ht="37.5" hidden="1" x14ac:dyDescent="0.35">
      <c r="A743" s="183" t="s">
        <v>878</v>
      </c>
      <c r="B743" s="184">
        <v>9882</v>
      </c>
      <c r="C743" s="185">
        <v>99.5</v>
      </c>
      <c r="D743" s="185">
        <v>104.63</v>
      </c>
      <c r="E743" s="185">
        <v>118.63</v>
      </c>
      <c r="F743" s="186">
        <v>119.13</v>
      </c>
    </row>
    <row r="744" spans="1:6" ht="50" hidden="1" x14ac:dyDescent="0.35">
      <c r="A744" s="183" t="s">
        <v>879</v>
      </c>
      <c r="B744" s="184">
        <v>9883</v>
      </c>
      <c r="C744" s="185">
        <v>100</v>
      </c>
      <c r="D744" s="185">
        <v>100</v>
      </c>
      <c r="E744" s="185">
        <v>112.91</v>
      </c>
      <c r="F744" s="186">
        <v>112.91</v>
      </c>
    </row>
    <row r="745" spans="1:6" hidden="1" x14ac:dyDescent="0.35">
      <c r="A745" s="180" t="s">
        <v>880</v>
      </c>
      <c r="B745" s="181">
        <v>9900</v>
      </c>
      <c r="C745" s="178">
        <v>100.18</v>
      </c>
      <c r="D745" s="178">
        <v>104.74</v>
      </c>
      <c r="E745" s="178">
        <v>111.73</v>
      </c>
      <c r="F745" s="182">
        <v>111.87</v>
      </c>
    </row>
    <row r="746" spans="1:6" hidden="1" x14ac:dyDescent="0.35">
      <c r="A746" s="183" t="s">
        <v>881</v>
      </c>
      <c r="B746" s="184">
        <v>9901</v>
      </c>
      <c r="C746" s="185">
        <v>100</v>
      </c>
      <c r="D746" s="185">
        <v>101.56</v>
      </c>
      <c r="E746" s="185">
        <v>109.67</v>
      </c>
      <c r="F746" s="186">
        <v>109.67</v>
      </c>
    </row>
    <row r="747" spans="1:6" hidden="1" x14ac:dyDescent="0.35">
      <c r="A747" s="183" t="s">
        <v>882</v>
      </c>
      <c r="B747" s="184">
        <v>9903</v>
      </c>
      <c r="C747" s="185">
        <v>100.27</v>
      </c>
      <c r="D747" s="185">
        <v>106.46</v>
      </c>
      <c r="E747" s="185">
        <v>112.8</v>
      </c>
      <c r="F747" s="186">
        <v>113.03</v>
      </c>
    </row>
    <row r="748" spans="1:6" hidden="1" x14ac:dyDescent="0.35">
      <c r="A748" s="180" t="s">
        <v>883</v>
      </c>
      <c r="B748" s="181">
        <v>9990</v>
      </c>
      <c r="C748" s="178">
        <v>101.08</v>
      </c>
      <c r="D748" s="178">
        <v>102.42</v>
      </c>
      <c r="E748" s="178">
        <v>105.67</v>
      </c>
      <c r="F748" s="182">
        <v>105.73</v>
      </c>
    </row>
    <row r="749" spans="1:6" ht="25" hidden="1" x14ac:dyDescent="0.35">
      <c r="A749" s="183" t="s">
        <v>884</v>
      </c>
      <c r="B749" s="184">
        <v>9991</v>
      </c>
      <c r="C749" s="185">
        <v>100</v>
      </c>
      <c r="D749" s="185">
        <v>100</v>
      </c>
      <c r="E749" s="185">
        <v>100</v>
      </c>
      <c r="F749" s="186">
        <v>100</v>
      </c>
    </row>
    <row r="750" spans="1:6" hidden="1" x14ac:dyDescent="0.35">
      <c r="A750" s="183" t="s">
        <v>885</v>
      </c>
      <c r="B750" s="184">
        <v>9992</v>
      </c>
      <c r="C750" s="185">
        <v>100</v>
      </c>
      <c r="D750" s="185">
        <v>103.51</v>
      </c>
      <c r="E750" s="185">
        <v>108.7</v>
      </c>
      <c r="F750" s="186">
        <v>108.93</v>
      </c>
    </row>
    <row r="751" spans="1:6" hidden="1" x14ac:dyDescent="0.35">
      <c r="A751" s="183" t="s">
        <v>886</v>
      </c>
      <c r="B751" s="184">
        <v>9993</v>
      </c>
      <c r="C751" s="185">
        <v>105.19</v>
      </c>
      <c r="D751" s="185">
        <v>105.19</v>
      </c>
      <c r="E751" s="185">
        <v>117.61</v>
      </c>
      <c r="F751" s="186">
        <v>118.93</v>
      </c>
    </row>
    <row r="752" spans="1:6" hidden="1" x14ac:dyDescent="0.35">
      <c r="A752" s="180" t="s">
        <v>887</v>
      </c>
      <c r="B752" s="181">
        <v>9530</v>
      </c>
      <c r="C752" s="178">
        <v>104.28</v>
      </c>
      <c r="D752" s="178">
        <v>106.71</v>
      </c>
      <c r="E752" s="178">
        <v>112.1</v>
      </c>
      <c r="F752" s="182">
        <v>111.02</v>
      </c>
    </row>
    <row r="753" spans="1:6" hidden="1" x14ac:dyDescent="0.35">
      <c r="A753" s="180" t="s">
        <v>888</v>
      </c>
      <c r="B753" s="181">
        <v>9560</v>
      </c>
      <c r="C753" s="178">
        <v>103.82</v>
      </c>
      <c r="D753" s="178">
        <v>106.22</v>
      </c>
      <c r="E753" s="178">
        <v>112.21</v>
      </c>
      <c r="F753" s="182">
        <v>111.49</v>
      </c>
    </row>
    <row r="754" spans="1:6" ht="26" hidden="1" x14ac:dyDescent="0.35">
      <c r="A754" s="180" t="s">
        <v>889</v>
      </c>
      <c r="B754" s="181">
        <v>7430</v>
      </c>
      <c r="C754" s="178">
        <v>101.05</v>
      </c>
      <c r="D754" s="178">
        <v>101.97</v>
      </c>
      <c r="E754" s="178">
        <v>104.08</v>
      </c>
      <c r="F754" s="182">
        <v>103.28</v>
      </c>
    </row>
    <row r="755" spans="1:6" ht="26" hidden="1" x14ac:dyDescent="0.35">
      <c r="A755" s="180" t="s">
        <v>890</v>
      </c>
      <c r="B755" s="187" t="s">
        <v>891</v>
      </c>
      <c r="C755" s="178">
        <v>102.51</v>
      </c>
      <c r="D755" s="178">
        <v>103.41</v>
      </c>
      <c r="E755" s="178">
        <v>117.13</v>
      </c>
      <c r="F755" s="182">
        <v>116.44</v>
      </c>
    </row>
    <row r="756" spans="1:6" ht="26" hidden="1" x14ac:dyDescent="0.35">
      <c r="A756" s="180" t="s">
        <v>892</v>
      </c>
      <c r="B756" s="187" t="s">
        <v>893</v>
      </c>
      <c r="C756" s="178">
        <v>98.75</v>
      </c>
      <c r="D756" s="178">
        <v>99.77</v>
      </c>
      <c r="E756" s="178">
        <v>105.82</v>
      </c>
      <c r="F756" s="182">
        <v>107.24</v>
      </c>
    </row>
    <row r="757" spans="1:6" ht="39" hidden="1" x14ac:dyDescent="0.35">
      <c r="A757" s="180" t="s">
        <v>894</v>
      </c>
      <c r="B757" s="187" t="s">
        <v>895</v>
      </c>
      <c r="C757" s="178">
        <v>104.38</v>
      </c>
      <c r="D757" s="178">
        <v>105.73</v>
      </c>
      <c r="E757" s="178">
        <v>116.38</v>
      </c>
      <c r="F757" s="182">
        <v>114.3</v>
      </c>
    </row>
    <row r="758" spans="1:6" ht="39" hidden="1" x14ac:dyDescent="0.35">
      <c r="A758" s="180" t="s">
        <v>896</v>
      </c>
      <c r="B758" s="187" t="s">
        <v>897</v>
      </c>
      <c r="C758" s="178">
        <v>99.39</v>
      </c>
      <c r="D758" s="178">
        <v>100.22</v>
      </c>
      <c r="E758" s="178">
        <v>104.32</v>
      </c>
      <c r="F758" s="182">
        <v>104.82</v>
      </c>
    </row>
    <row r="759" spans="1:6" hidden="1" x14ac:dyDescent="0.35">
      <c r="A759" s="180" t="s">
        <v>898</v>
      </c>
      <c r="B759" s="187" t="s">
        <v>899</v>
      </c>
      <c r="C759" s="178">
        <v>100.37</v>
      </c>
      <c r="D759" s="178">
        <v>101.24</v>
      </c>
      <c r="E759" s="178">
        <v>106.69</v>
      </c>
      <c r="F759" s="182">
        <v>106.44</v>
      </c>
    </row>
    <row r="760" spans="1:6" hidden="1" x14ac:dyDescent="0.35">
      <c r="A760" s="180" t="s">
        <v>900</v>
      </c>
      <c r="B760" s="187" t="s">
        <v>901</v>
      </c>
      <c r="C760" s="178">
        <v>100.18</v>
      </c>
      <c r="D760" s="178">
        <v>102.56</v>
      </c>
      <c r="E760" s="178">
        <v>116.89</v>
      </c>
      <c r="F760" s="182">
        <v>117.54</v>
      </c>
    </row>
    <row r="761" spans="1:6" ht="26" hidden="1" x14ac:dyDescent="0.35">
      <c r="A761" s="180" t="s">
        <v>902</v>
      </c>
      <c r="B761" s="187" t="s">
        <v>903</v>
      </c>
      <c r="C761" s="178">
        <v>99.93</v>
      </c>
      <c r="D761" s="178">
        <v>99.83</v>
      </c>
      <c r="E761" s="178">
        <v>110.2</v>
      </c>
      <c r="F761" s="182">
        <v>110.12</v>
      </c>
    </row>
    <row r="762" spans="1:6" ht="26" hidden="1" x14ac:dyDescent="0.35">
      <c r="A762" s="180" t="s">
        <v>904</v>
      </c>
      <c r="B762" s="187" t="s">
        <v>905</v>
      </c>
      <c r="C762" s="178">
        <v>99.33</v>
      </c>
      <c r="D762" s="178">
        <v>100</v>
      </c>
      <c r="E762" s="178">
        <v>108.52</v>
      </c>
      <c r="F762" s="182">
        <v>109.49</v>
      </c>
    </row>
    <row r="763" spans="1:6" hidden="1" x14ac:dyDescent="0.35">
      <c r="A763" s="180" t="s">
        <v>906</v>
      </c>
      <c r="B763" s="187" t="s">
        <v>907</v>
      </c>
      <c r="C763" s="178">
        <v>99.99</v>
      </c>
      <c r="D763" s="178">
        <v>100.15</v>
      </c>
      <c r="E763" s="178">
        <v>106.86</v>
      </c>
      <c r="F763" s="182">
        <v>107.28</v>
      </c>
    </row>
    <row r="764" spans="1:6" hidden="1" x14ac:dyDescent="0.35">
      <c r="A764" s="180" t="s">
        <v>908</v>
      </c>
      <c r="B764" s="187" t="s">
        <v>909</v>
      </c>
      <c r="C764" s="178">
        <v>100.72</v>
      </c>
      <c r="D764" s="178">
        <v>103</v>
      </c>
      <c r="E764" s="178">
        <v>111.35</v>
      </c>
      <c r="F764" s="182">
        <v>112.75</v>
      </c>
    </row>
    <row r="765" spans="1:6" hidden="1" x14ac:dyDescent="0.35">
      <c r="A765" s="180" t="s">
        <v>910</v>
      </c>
      <c r="B765" s="187" t="s">
        <v>911</v>
      </c>
      <c r="C765" s="178">
        <v>101.73</v>
      </c>
      <c r="D765" s="178">
        <v>101.92</v>
      </c>
      <c r="E765" s="178">
        <v>113.05</v>
      </c>
      <c r="F765" s="182">
        <v>111.63</v>
      </c>
    </row>
    <row r="766" spans="1:6" hidden="1" x14ac:dyDescent="0.35">
      <c r="A766" s="180" t="s">
        <v>912</v>
      </c>
      <c r="B766" s="187" t="s">
        <v>913</v>
      </c>
      <c r="C766" s="178">
        <v>99.76</v>
      </c>
      <c r="D766" s="178">
        <v>100.11</v>
      </c>
      <c r="E766" s="178"/>
      <c r="F766" s="182"/>
    </row>
    <row r="767" spans="1:6" ht="26" hidden="1" x14ac:dyDescent="0.35">
      <c r="A767" s="180" t="s">
        <v>914</v>
      </c>
      <c r="B767" s="187" t="s">
        <v>915</v>
      </c>
      <c r="C767" s="178">
        <v>100.07</v>
      </c>
      <c r="D767" s="178">
        <v>100.43</v>
      </c>
      <c r="E767" s="178">
        <v>106.09</v>
      </c>
      <c r="F767" s="182">
        <v>106.43</v>
      </c>
    </row>
    <row r="768" spans="1:6" hidden="1" x14ac:dyDescent="0.35">
      <c r="A768" s="180" t="s">
        <v>916</v>
      </c>
      <c r="B768" s="187" t="s">
        <v>917</v>
      </c>
      <c r="C768" s="178">
        <v>100.13</v>
      </c>
      <c r="D768" s="178">
        <v>100.45</v>
      </c>
      <c r="E768" s="178"/>
      <c r="F768" s="182"/>
    </row>
    <row r="769" spans="1:6" ht="26" hidden="1" x14ac:dyDescent="0.35">
      <c r="A769" s="180" t="s">
        <v>918</v>
      </c>
      <c r="B769" s="187" t="s">
        <v>919</v>
      </c>
      <c r="C769" s="178">
        <v>102.42</v>
      </c>
      <c r="D769" s="178">
        <v>102.81</v>
      </c>
      <c r="E769" s="178">
        <v>105.81</v>
      </c>
      <c r="F769" s="182">
        <v>104.3</v>
      </c>
    </row>
    <row r="770" spans="1:6" ht="39" hidden="1" x14ac:dyDescent="0.35">
      <c r="A770" s="180" t="s">
        <v>920</v>
      </c>
      <c r="B770" s="187" t="s">
        <v>921</v>
      </c>
      <c r="C770" s="178">
        <v>100.74</v>
      </c>
      <c r="D770" s="178">
        <v>102.51</v>
      </c>
      <c r="E770" s="178">
        <v>119.04</v>
      </c>
      <c r="F770" s="182">
        <v>120.13</v>
      </c>
    </row>
    <row r="771" spans="1:6" ht="26" hidden="1" x14ac:dyDescent="0.35">
      <c r="A771" s="180" t="s">
        <v>922</v>
      </c>
      <c r="B771" s="187" t="s">
        <v>923</v>
      </c>
      <c r="C771" s="178">
        <v>99.16</v>
      </c>
      <c r="D771" s="178">
        <v>100.87</v>
      </c>
      <c r="E771" s="178">
        <v>112.2</v>
      </c>
      <c r="F771" s="182">
        <v>113.13</v>
      </c>
    </row>
    <row r="772" spans="1:6" ht="26" hidden="1" x14ac:dyDescent="0.35">
      <c r="A772" s="180" t="s">
        <v>924</v>
      </c>
      <c r="B772" s="187" t="s">
        <v>925</v>
      </c>
      <c r="C772" s="178">
        <v>98.84</v>
      </c>
      <c r="D772" s="178">
        <v>99.31</v>
      </c>
      <c r="E772" s="178">
        <v>99.78</v>
      </c>
      <c r="F772" s="182">
        <v>100.89</v>
      </c>
    </row>
    <row r="773" spans="1:6" ht="26" hidden="1" x14ac:dyDescent="0.35">
      <c r="A773" s="180" t="s">
        <v>926</v>
      </c>
      <c r="B773" s="187" t="s">
        <v>927</v>
      </c>
      <c r="C773" s="178">
        <v>104.83</v>
      </c>
      <c r="D773" s="178">
        <v>102</v>
      </c>
      <c r="E773" s="178"/>
      <c r="F773" s="182"/>
    </row>
    <row r="774" spans="1:6" hidden="1" x14ac:dyDescent="0.35">
      <c r="A774" s="180" t="s">
        <v>928</v>
      </c>
      <c r="B774" s="187" t="s">
        <v>929</v>
      </c>
      <c r="C774" s="178">
        <v>102.91</v>
      </c>
      <c r="D774" s="178">
        <v>106.15</v>
      </c>
      <c r="E774" s="178">
        <v>111.72</v>
      </c>
      <c r="F774" s="182">
        <v>110.54</v>
      </c>
    </row>
    <row r="775" spans="1:6" ht="26" hidden="1" x14ac:dyDescent="0.35">
      <c r="A775" s="180" t="s">
        <v>930</v>
      </c>
      <c r="B775" s="187" t="s">
        <v>931</v>
      </c>
      <c r="C775" s="178">
        <v>100.67</v>
      </c>
      <c r="D775" s="178">
        <v>101.36</v>
      </c>
      <c r="E775" s="178">
        <v>111.53</v>
      </c>
      <c r="F775" s="182">
        <v>111.42</v>
      </c>
    </row>
    <row r="776" spans="1:6" ht="30" hidden="1" customHeight="1" x14ac:dyDescent="0.35">
      <c r="A776" s="180" t="s">
        <v>932</v>
      </c>
      <c r="B776" s="187" t="s">
        <v>933</v>
      </c>
      <c r="C776" s="178">
        <v>101.43</v>
      </c>
      <c r="D776" s="178">
        <v>102.1</v>
      </c>
      <c r="E776" s="178">
        <v>109.73</v>
      </c>
      <c r="F776" s="182">
        <v>109.13</v>
      </c>
    </row>
    <row r="777" spans="1:6" hidden="1" x14ac:dyDescent="0.35">
      <c r="A777" s="180" t="s">
        <v>934</v>
      </c>
      <c r="B777" s="187" t="s">
        <v>935</v>
      </c>
      <c r="C777" s="178">
        <v>100.98</v>
      </c>
      <c r="D777" s="178">
        <v>102.47</v>
      </c>
      <c r="E777" s="178">
        <v>110.77</v>
      </c>
      <c r="F777" s="182">
        <v>110.75</v>
      </c>
    </row>
    <row r="778" spans="1:6" hidden="1" x14ac:dyDescent="0.35">
      <c r="A778" s="180" t="s">
        <v>936</v>
      </c>
      <c r="B778" s="187" t="s">
        <v>937</v>
      </c>
      <c r="C778" s="178">
        <v>101.54</v>
      </c>
      <c r="D778" s="178">
        <v>103.33</v>
      </c>
      <c r="E778" s="178">
        <v>112.46</v>
      </c>
      <c r="F778" s="182">
        <v>113.78</v>
      </c>
    </row>
    <row r="779" spans="1:6" hidden="1" x14ac:dyDescent="0.35">
      <c r="A779" s="180" t="s">
        <v>938</v>
      </c>
      <c r="B779" s="187" t="s">
        <v>939</v>
      </c>
      <c r="C779" s="178">
        <v>100.11</v>
      </c>
      <c r="D779" s="178">
        <v>100.31</v>
      </c>
      <c r="E779" s="178">
        <v>113.68</v>
      </c>
      <c r="F779" s="182">
        <v>113.7</v>
      </c>
    </row>
    <row r="780" spans="1:6" ht="39" hidden="1" x14ac:dyDescent="0.35">
      <c r="A780" s="180" t="s">
        <v>940</v>
      </c>
      <c r="B780" s="187" t="s">
        <v>941</v>
      </c>
      <c r="C780" s="178">
        <v>101.8</v>
      </c>
      <c r="D780" s="178">
        <v>102.82</v>
      </c>
      <c r="E780" s="178">
        <v>112.43</v>
      </c>
      <c r="F780" s="182">
        <v>111.61</v>
      </c>
    </row>
    <row r="781" spans="1:6" ht="26" hidden="1" x14ac:dyDescent="0.35">
      <c r="A781" s="180" t="s">
        <v>942</v>
      </c>
      <c r="B781" s="187" t="s">
        <v>943</v>
      </c>
      <c r="C781" s="178">
        <v>100.37</v>
      </c>
      <c r="D781" s="178">
        <v>100.78</v>
      </c>
      <c r="E781" s="178">
        <v>103.85</v>
      </c>
      <c r="F781" s="182">
        <v>103.59</v>
      </c>
    </row>
    <row r="782" spans="1:6" hidden="1" x14ac:dyDescent="0.35">
      <c r="A782" s="189" t="s">
        <v>944</v>
      </c>
      <c r="B782" s="190" t="s">
        <v>945</v>
      </c>
      <c r="C782" s="191">
        <v>100.76</v>
      </c>
      <c r="D782" s="191">
        <v>102.53</v>
      </c>
      <c r="E782" s="191">
        <v>109.23</v>
      </c>
      <c r="F782" s="192">
        <v>109.29</v>
      </c>
    </row>
    <row r="784" spans="1:6" ht="30" customHeight="1" x14ac:dyDescent="0.35">
      <c r="A784" s="293" t="s">
        <v>946</v>
      </c>
      <c r="B784" s="293"/>
      <c r="C784" s="293"/>
      <c r="D784" s="293"/>
      <c r="E784" s="293"/>
      <c r="F784" s="293"/>
    </row>
    <row r="785" spans="1:6" x14ac:dyDescent="0.35">
      <c r="A785" s="290" t="s">
        <v>947</v>
      </c>
      <c r="B785" s="290"/>
      <c r="C785" s="290"/>
      <c r="D785" s="290"/>
      <c r="E785" s="290"/>
      <c r="F785" s="290"/>
    </row>
    <row r="786" spans="1:6" x14ac:dyDescent="0.35">
      <c r="A786" s="290" t="s">
        <v>948</v>
      </c>
      <c r="B786" s="290"/>
      <c r="C786" s="290"/>
      <c r="D786" s="290"/>
      <c r="E786" s="290"/>
      <c r="F786" s="290"/>
    </row>
    <row r="787" spans="1:6" x14ac:dyDescent="0.35">
      <c r="A787" s="289">
        <v>46097</v>
      </c>
      <c r="B787" s="289"/>
      <c r="C787" s="289"/>
      <c r="D787" s="290"/>
      <c r="E787" s="290"/>
      <c r="F787" s="290"/>
    </row>
  </sheetData>
  <autoFilter ref="A4:F782">
    <filterColumn colId="0">
      <filters>
        <filter val="Дизельное топливо, л"/>
      </filters>
    </filterColumn>
  </autoFilter>
  <mergeCells count="6">
    <mergeCell ref="A787:F787"/>
    <mergeCell ref="A1:F1"/>
    <mergeCell ref="A2:F2"/>
    <mergeCell ref="A784:F784"/>
    <mergeCell ref="A785:F785"/>
    <mergeCell ref="A786:F78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87"/>
  <sheetViews>
    <sheetView view="pageBreakPreview" zoomScale="90" zoomScaleNormal="100" zoomScaleSheetLayoutView="90" workbookViewId="0">
      <pane ySplit="4" topLeftCell="A5" activePane="bottomLeft" state="frozen"/>
      <selection activeCell="R775" sqref="R775"/>
      <selection pane="bottomLeft" activeCell="R775" sqref="R775"/>
    </sheetView>
  </sheetViews>
  <sheetFormatPr defaultColWidth="9.1796875" defaultRowHeight="14.5" x14ac:dyDescent="0.35"/>
  <cols>
    <col min="1" max="1" width="45.7265625" style="170" customWidth="1"/>
    <col min="2" max="2" width="15.453125" style="170" customWidth="1"/>
    <col min="3" max="3" width="13.453125" style="170" customWidth="1"/>
    <col min="4" max="4" width="13" style="170" customWidth="1"/>
    <col min="5" max="5" width="13.54296875" style="170" customWidth="1"/>
    <col min="6" max="6" width="14.26953125" style="170" customWidth="1"/>
    <col min="7" max="16384" width="9.1796875" style="170"/>
  </cols>
  <sheetData>
    <row r="1" spans="1:6" ht="31.5" customHeight="1" x14ac:dyDescent="0.35">
      <c r="A1" s="291" t="s">
        <v>953</v>
      </c>
      <c r="B1" s="291"/>
      <c r="C1" s="291"/>
      <c r="D1" s="291"/>
      <c r="E1" s="291"/>
      <c r="F1" s="291"/>
    </row>
    <row r="2" spans="1:6" ht="15" customHeight="1" x14ac:dyDescent="0.35">
      <c r="A2" s="292" t="s">
        <v>121</v>
      </c>
      <c r="B2" s="292"/>
      <c r="C2" s="292"/>
      <c r="D2" s="292"/>
      <c r="E2" s="292"/>
      <c r="F2" s="292"/>
    </row>
    <row r="3" spans="1:6" x14ac:dyDescent="0.35">
      <c r="A3" s="171"/>
      <c r="B3" s="171"/>
      <c r="C3" s="171"/>
      <c r="D3" s="171"/>
      <c r="E3" s="171"/>
      <c r="F3" s="171"/>
    </row>
    <row r="4" spans="1:6" ht="50" x14ac:dyDescent="0.35">
      <c r="A4" s="174" t="s">
        <v>122</v>
      </c>
      <c r="B4" s="174" t="s">
        <v>123</v>
      </c>
      <c r="C4" s="194" t="s">
        <v>124</v>
      </c>
      <c r="D4" s="194" t="s">
        <v>125</v>
      </c>
      <c r="E4" s="194" t="s">
        <v>126</v>
      </c>
      <c r="F4" s="194" t="s">
        <v>127</v>
      </c>
    </row>
    <row r="5" spans="1:6" hidden="1" x14ac:dyDescent="0.35">
      <c r="A5" s="176" t="s">
        <v>128</v>
      </c>
      <c r="B5" s="177">
        <v>1</v>
      </c>
      <c r="C5" s="195">
        <v>101.63</v>
      </c>
      <c r="D5" s="195">
        <v>101.63</v>
      </c>
      <c r="E5" s="195">
        <v>106.41</v>
      </c>
      <c r="F5" s="179">
        <v>106.41</v>
      </c>
    </row>
    <row r="6" spans="1:6" hidden="1" x14ac:dyDescent="0.35">
      <c r="A6" s="180" t="s">
        <v>129</v>
      </c>
      <c r="B6" s="181">
        <v>3</v>
      </c>
      <c r="C6" s="178">
        <v>101.02</v>
      </c>
      <c r="D6" s="178">
        <v>101.02</v>
      </c>
      <c r="E6" s="178">
        <v>105.5</v>
      </c>
      <c r="F6" s="182">
        <v>105.5</v>
      </c>
    </row>
    <row r="7" spans="1:6" hidden="1" x14ac:dyDescent="0.35">
      <c r="A7" s="180" t="s">
        <v>130</v>
      </c>
      <c r="B7" s="181">
        <v>2</v>
      </c>
      <c r="C7" s="178">
        <v>101.25</v>
      </c>
      <c r="D7" s="178">
        <v>101.25</v>
      </c>
      <c r="E7" s="178">
        <v>105.58</v>
      </c>
      <c r="F7" s="182">
        <v>105.58</v>
      </c>
    </row>
    <row r="8" spans="1:6" hidden="1" x14ac:dyDescent="0.35">
      <c r="A8" s="180" t="s">
        <v>131</v>
      </c>
      <c r="B8" s="181">
        <v>6</v>
      </c>
      <c r="C8" s="178">
        <v>101.85</v>
      </c>
      <c r="D8" s="178">
        <v>101.85</v>
      </c>
      <c r="E8" s="178">
        <v>107.71</v>
      </c>
      <c r="F8" s="182">
        <v>107.71</v>
      </c>
    </row>
    <row r="9" spans="1:6" hidden="1" x14ac:dyDescent="0.35">
      <c r="A9" s="180" t="s">
        <v>132</v>
      </c>
      <c r="B9" s="181">
        <v>7</v>
      </c>
      <c r="C9" s="178">
        <v>100.62</v>
      </c>
      <c r="D9" s="178">
        <v>100.62</v>
      </c>
      <c r="E9" s="178">
        <v>103.35</v>
      </c>
      <c r="F9" s="182">
        <v>103.35</v>
      </c>
    </row>
    <row r="10" spans="1:6" hidden="1" x14ac:dyDescent="0.35">
      <c r="A10" s="180" t="s">
        <v>133</v>
      </c>
      <c r="B10" s="181">
        <v>9000</v>
      </c>
      <c r="C10" s="178">
        <v>102.64</v>
      </c>
      <c r="D10" s="178">
        <v>102.64</v>
      </c>
      <c r="E10" s="178">
        <v>108.65</v>
      </c>
      <c r="F10" s="182">
        <v>108.65</v>
      </c>
    </row>
    <row r="11" spans="1:6" ht="26" hidden="1" x14ac:dyDescent="0.35">
      <c r="A11" s="180" t="s">
        <v>134</v>
      </c>
      <c r="B11" s="181">
        <v>80</v>
      </c>
      <c r="C11" s="178">
        <v>103.14</v>
      </c>
      <c r="D11" s="178">
        <v>103.14</v>
      </c>
      <c r="E11" s="178">
        <v>108.56</v>
      </c>
      <c r="F11" s="182">
        <v>108.56</v>
      </c>
    </row>
    <row r="12" spans="1:6" ht="26" hidden="1" x14ac:dyDescent="0.35">
      <c r="A12" s="180" t="s">
        <v>135</v>
      </c>
      <c r="B12" s="181">
        <v>70</v>
      </c>
      <c r="C12" s="178">
        <v>101.35</v>
      </c>
      <c r="D12" s="178">
        <v>101.35</v>
      </c>
      <c r="E12" s="178">
        <v>106.8</v>
      </c>
      <c r="F12" s="182">
        <v>106.8</v>
      </c>
    </row>
    <row r="13" spans="1:6" ht="18" hidden="1" customHeight="1" x14ac:dyDescent="0.35">
      <c r="A13" s="180" t="s">
        <v>136</v>
      </c>
      <c r="B13" s="181">
        <v>4</v>
      </c>
      <c r="C13" s="178">
        <v>101.23</v>
      </c>
      <c r="D13" s="178">
        <v>101.23</v>
      </c>
      <c r="E13" s="178">
        <v>105.3</v>
      </c>
      <c r="F13" s="182">
        <v>105.3</v>
      </c>
    </row>
    <row r="14" spans="1:6" ht="18" hidden="1" customHeight="1" x14ac:dyDescent="0.35">
      <c r="A14" s="180" t="s">
        <v>137</v>
      </c>
      <c r="B14" s="181">
        <v>71</v>
      </c>
      <c r="C14" s="178">
        <v>100.82</v>
      </c>
      <c r="D14" s="178">
        <v>100.82</v>
      </c>
      <c r="E14" s="178">
        <v>106.07</v>
      </c>
      <c r="F14" s="182">
        <v>106.07</v>
      </c>
    </row>
    <row r="15" spans="1:6" ht="26" hidden="1" x14ac:dyDescent="0.35">
      <c r="A15" s="180" t="s">
        <v>138</v>
      </c>
      <c r="B15" s="181">
        <v>5</v>
      </c>
      <c r="C15" s="178">
        <v>101.88</v>
      </c>
      <c r="D15" s="178">
        <v>101.88</v>
      </c>
      <c r="E15" s="178">
        <v>107.49</v>
      </c>
      <c r="F15" s="182">
        <v>107.49</v>
      </c>
    </row>
    <row r="16" spans="1:6" ht="26" hidden="1" x14ac:dyDescent="0.35">
      <c r="A16" s="180" t="s">
        <v>139</v>
      </c>
      <c r="B16" s="181">
        <v>72</v>
      </c>
      <c r="C16" s="178">
        <v>101.04</v>
      </c>
      <c r="D16" s="178">
        <v>101.04</v>
      </c>
      <c r="E16" s="178">
        <v>109.14</v>
      </c>
      <c r="F16" s="182">
        <v>109.14</v>
      </c>
    </row>
    <row r="17" spans="1:6" hidden="1" x14ac:dyDescent="0.35">
      <c r="A17" s="180" t="s">
        <v>140</v>
      </c>
      <c r="B17" s="181">
        <v>10</v>
      </c>
      <c r="C17" s="178">
        <v>101.03</v>
      </c>
      <c r="D17" s="178">
        <v>101.03</v>
      </c>
      <c r="E17" s="178">
        <v>108.49</v>
      </c>
      <c r="F17" s="182">
        <v>108.49</v>
      </c>
    </row>
    <row r="18" spans="1:6" hidden="1" x14ac:dyDescent="0.35">
      <c r="A18" s="180" t="s">
        <v>141</v>
      </c>
      <c r="B18" s="181">
        <v>100</v>
      </c>
      <c r="C18" s="178">
        <v>100.68</v>
      </c>
      <c r="D18" s="178">
        <v>100.68</v>
      </c>
      <c r="E18" s="178">
        <v>106.89</v>
      </c>
      <c r="F18" s="182">
        <v>106.89</v>
      </c>
    </row>
    <row r="19" spans="1:6" hidden="1" x14ac:dyDescent="0.35">
      <c r="A19" s="180" t="s">
        <v>142</v>
      </c>
      <c r="B19" s="181">
        <v>130</v>
      </c>
      <c r="C19" s="178">
        <v>101.08</v>
      </c>
      <c r="D19" s="178">
        <v>101.08</v>
      </c>
      <c r="E19" s="178">
        <v>111.05</v>
      </c>
      <c r="F19" s="182">
        <v>111.05</v>
      </c>
    </row>
    <row r="20" spans="1:6" hidden="1" x14ac:dyDescent="0.35">
      <c r="A20" s="180" t="s">
        <v>143</v>
      </c>
      <c r="B20" s="181">
        <v>131</v>
      </c>
      <c r="C20" s="178">
        <v>101.5</v>
      </c>
      <c r="D20" s="178">
        <v>101.5</v>
      </c>
      <c r="E20" s="178">
        <v>122.82</v>
      </c>
      <c r="F20" s="182">
        <v>122.82</v>
      </c>
    </row>
    <row r="21" spans="1:6" hidden="1" x14ac:dyDescent="0.35">
      <c r="A21" s="183" t="s">
        <v>144</v>
      </c>
      <c r="B21" s="184">
        <v>111</v>
      </c>
      <c r="C21" s="185">
        <v>102</v>
      </c>
      <c r="D21" s="185">
        <v>102</v>
      </c>
      <c r="E21" s="185">
        <v>123.86</v>
      </c>
      <c r="F21" s="186">
        <v>123.86</v>
      </c>
    </row>
    <row r="22" spans="1:6" hidden="1" x14ac:dyDescent="0.35">
      <c r="A22" s="183" t="s">
        <v>145</v>
      </c>
      <c r="B22" s="184">
        <v>112</v>
      </c>
      <c r="C22" s="185">
        <v>101.2</v>
      </c>
      <c r="D22" s="185">
        <v>101.2</v>
      </c>
      <c r="E22" s="185">
        <v>122.09</v>
      </c>
      <c r="F22" s="186">
        <v>122.09</v>
      </c>
    </row>
    <row r="23" spans="1:6" hidden="1" x14ac:dyDescent="0.35">
      <c r="A23" s="180" t="s">
        <v>146</v>
      </c>
      <c r="B23" s="181">
        <v>132</v>
      </c>
      <c r="C23" s="178">
        <v>100.97</v>
      </c>
      <c r="D23" s="178">
        <v>100.97</v>
      </c>
      <c r="E23" s="178">
        <v>106.92</v>
      </c>
      <c r="F23" s="182">
        <v>106.92</v>
      </c>
    </row>
    <row r="24" spans="1:6" hidden="1" x14ac:dyDescent="0.35">
      <c r="A24" s="183" t="s">
        <v>147</v>
      </c>
      <c r="B24" s="184">
        <v>113</v>
      </c>
      <c r="C24" s="185">
        <v>101.3</v>
      </c>
      <c r="D24" s="185">
        <v>101.3</v>
      </c>
      <c r="E24" s="185">
        <v>106.73</v>
      </c>
      <c r="F24" s="186">
        <v>106.73</v>
      </c>
    </row>
    <row r="25" spans="1:6" hidden="1" x14ac:dyDescent="0.35">
      <c r="A25" s="183" t="s">
        <v>148</v>
      </c>
      <c r="B25" s="184">
        <v>117</v>
      </c>
      <c r="C25" s="185">
        <v>100.64</v>
      </c>
      <c r="D25" s="185">
        <v>100.64</v>
      </c>
      <c r="E25" s="185">
        <v>107.16</v>
      </c>
      <c r="F25" s="186">
        <v>107.16</v>
      </c>
    </row>
    <row r="26" spans="1:6" hidden="1" x14ac:dyDescent="0.35">
      <c r="A26" s="183" t="s">
        <v>149</v>
      </c>
      <c r="B26" s="184">
        <v>116</v>
      </c>
      <c r="C26" s="185">
        <v>99.77</v>
      </c>
      <c r="D26" s="185">
        <v>99.77</v>
      </c>
      <c r="E26" s="185">
        <v>111.89</v>
      </c>
      <c r="F26" s="186">
        <v>111.89</v>
      </c>
    </row>
    <row r="27" spans="1:6" hidden="1" x14ac:dyDescent="0.35">
      <c r="A27" s="180" t="s">
        <v>150</v>
      </c>
      <c r="B27" s="181">
        <v>110</v>
      </c>
      <c r="C27" s="178">
        <v>100.15</v>
      </c>
      <c r="D27" s="178">
        <v>100.15</v>
      </c>
      <c r="E27" s="178">
        <v>101.48</v>
      </c>
      <c r="F27" s="182">
        <v>101.48</v>
      </c>
    </row>
    <row r="28" spans="1:6" hidden="1" x14ac:dyDescent="0.35">
      <c r="A28" s="183" t="s">
        <v>151</v>
      </c>
      <c r="B28" s="184">
        <v>114</v>
      </c>
      <c r="C28" s="185">
        <v>99.85</v>
      </c>
      <c r="D28" s="185">
        <v>99.85</v>
      </c>
      <c r="E28" s="185">
        <v>100.38</v>
      </c>
      <c r="F28" s="186">
        <v>100.38</v>
      </c>
    </row>
    <row r="29" spans="1:6" hidden="1" x14ac:dyDescent="0.35">
      <c r="A29" s="183" t="s">
        <v>152</v>
      </c>
      <c r="B29" s="184">
        <v>115</v>
      </c>
      <c r="C29" s="185">
        <v>100.71</v>
      </c>
      <c r="D29" s="185">
        <v>100.71</v>
      </c>
      <c r="E29" s="185">
        <v>103.92</v>
      </c>
      <c r="F29" s="186">
        <v>103.92</v>
      </c>
    </row>
    <row r="30" spans="1:6" hidden="1" x14ac:dyDescent="0.35">
      <c r="A30" s="183" t="s">
        <v>153</v>
      </c>
      <c r="B30" s="184">
        <v>119</v>
      </c>
      <c r="C30" s="185">
        <v>100.53</v>
      </c>
      <c r="D30" s="185">
        <v>100.53</v>
      </c>
      <c r="E30" s="185">
        <v>101.58</v>
      </c>
      <c r="F30" s="186">
        <v>101.58</v>
      </c>
    </row>
    <row r="31" spans="1:6" hidden="1" x14ac:dyDescent="0.35">
      <c r="A31" s="180" t="s">
        <v>154</v>
      </c>
      <c r="B31" s="181">
        <v>150</v>
      </c>
      <c r="C31" s="178">
        <v>100.32</v>
      </c>
      <c r="D31" s="178">
        <v>100.32</v>
      </c>
      <c r="E31" s="178">
        <v>110.73</v>
      </c>
      <c r="F31" s="182">
        <v>110.73</v>
      </c>
    </row>
    <row r="32" spans="1:6" hidden="1" x14ac:dyDescent="0.35">
      <c r="A32" s="183" t="s">
        <v>155</v>
      </c>
      <c r="B32" s="184">
        <v>102</v>
      </c>
      <c r="C32" s="185">
        <v>101.58</v>
      </c>
      <c r="D32" s="185">
        <v>101.58</v>
      </c>
      <c r="E32" s="185">
        <v>112.12</v>
      </c>
      <c r="F32" s="186">
        <v>112.12</v>
      </c>
    </row>
    <row r="33" spans="1:6" hidden="1" x14ac:dyDescent="0.35">
      <c r="A33" s="183" t="s">
        <v>156</v>
      </c>
      <c r="B33" s="184">
        <v>108</v>
      </c>
      <c r="C33" s="185">
        <v>98.3</v>
      </c>
      <c r="D33" s="185">
        <v>98.3</v>
      </c>
      <c r="E33" s="185">
        <v>108.5</v>
      </c>
      <c r="F33" s="186">
        <v>108.5</v>
      </c>
    </row>
    <row r="34" spans="1:6" hidden="1" x14ac:dyDescent="0.35">
      <c r="A34" s="180" t="s">
        <v>157</v>
      </c>
      <c r="B34" s="181">
        <v>140</v>
      </c>
      <c r="C34" s="178">
        <v>100.67</v>
      </c>
      <c r="D34" s="178">
        <v>100.67</v>
      </c>
      <c r="E34" s="178">
        <v>112.53</v>
      </c>
      <c r="F34" s="182">
        <v>112.53</v>
      </c>
    </row>
    <row r="35" spans="1:6" hidden="1" x14ac:dyDescent="0.35">
      <c r="A35" s="183" t="s">
        <v>158</v>
      </c>
      <c r="B35" s="184">
        <v>105</v>
      </c>
      <c r="C35" s="185">
        <v>100.67</v>
      </c>
      <c r="D35" s="185">
        <v>100.67</v>
      </c>
      <c r="E35" s="185">
        <v>114.81</v>
      </c>
      <c r="F35" s="186">
        <v>114.81</v>
      </c>
    </row>
    <row r="36" spans="1:6" hidden="1" x14ac:dyDescent="0.35">
      <c r="A36" s="183" t="s">
        <v>159</v>
      </c>
      <c r="B36" s="184">
        <v>106</v>
      </c>
      <c r="C36" s="185">
        <v>100.67</v>
      </c>
      <c r="D36" s="185">
        <v>100.67</v>
      </c>
      <c r="E36" s="185">
        <v>109.96</v>
      </c>
      <c r="F36" s="186">
        <v>109.96</v>
      </c>
    </row>
    <row r="37" spans="1:6" ht="26" hidden="1" x14ac:dyDescent="0.35">
      <c r="A37" s="180" t="s">
        <v>160</v>
      </c>
      <c r="B37" s="181">
        <v>200</v>
      </c>
      <c r="C37" s="178">
        <v>101.94</v>
      </c>
      <c r="D37" s="178">
        <v>101.94</v>
      </c>
      <c r="E37" s="178">
        <v>107.73</v>
      </c>
      <c r="F37" s="182">
        <v>107.73</v>
      </c>
    </row>
    <row r="38" spans="1:6" hidden="1" x14ac:dyDescent="0.35">
      <c r="A38" s="180" t="s">
        <v>161</v>
      </c>
      <c r="B38" s="181">
        <v>220</v>
      </c>
      <c r="C38" s="178">
        <v>101.96</v>
      </c>
      <c r="D38" s="178">
        <v>101.96</v>
      </c>
      <c r="E38" s="178">
        <v>107.78</v>
      </c>
      <c r="F38" s="182">
        <v>107.78</v>
      </c>
    </row>
    <row r="39" spans="1:6" hidden="1" x14ac:dyDescent="0.35">
      <c r="A39" s="183" t="s">
        <v>162</v>
      </c>
      <c r="B39" s="184">
        <v>202</v>
      </c>
      <c r="C39" s="185">
        <v>101.49</v>
      </c>
      <c r="D39" s="185">
        <v>101.49</v>
      </c>
      <c r="E39" s="185">
        <v>105.17</v>
      </c>
      <c r="F39" s="186">
        <v>105.17</v>
      </c>
    </row>
    <row r="40" spans="1:6" hidden="1" x14ac:dyDescent="0.35">
      <c r="A40" s="183" t="s">
        <v>163</v>
      </c>
      <c r="B40" s="184">
        <v>204</v>
      </c>
      <c r="C40" s="185">
        <v>102.1</v>
      </c>
      <c r="D40" s="185">
        <v>102.1</v>
      </c>
      <c r="E40" s="185">
        <v>109.14</v>
      </c>
      <c r="F40" s="186">
        <v>109.14</v>
      </c>
    </row>
    <row r="41" spans="1:6" hidden="1" x14ac:dyDescent="0.35">
      <c r="A41" s="183" t="s">
        <v>164</v>
      </c>
      <c r="B41" s="184">
        <v>205</v>
      </c>
      <c r="C41" s="185">
        <v>100.95</v>
      </c>
      <c r="D41" s="185">
        <v>100.95</v>
      </c>
      <c r="E41" s="185">
        <v>106.01</v>
      </c>
      <c r="F41" s="186">
        <v>106.01</v>
      </c>
    </row>
    <row r="42" spans="1:6" hidden="1" x14ac:dyDescent="0.35">
      <c r="A42" s="180" t="s">
        <v>165</v>
      </c>
      <c r="B42" s="181">
        <v>210</v>
      </c>
      <c r="C42" s="178">
        <v>102.43</v>
      </c>
      <c r="D42" s="178">
        <v>102.43</v>
      </c>
      <c r="E42" s="178">
        <v>109.35</v>
      </c>
      <c r="F42" s="182">
        <v>109.35</v>
      </c>
    </row>
    <row r="43" spans="1:6" hidden="1" x14ac:dyDescent="0.35">
      <c r="A43" s="183" t="s">
        <v>166</v>
      </c>
      <c r="B43" s="184">
        <v>201</v>
      </c>
      <c r="C43" s="185">
        <v>102.43</v>
      </c>
      <c r="D43" s="185">
        <v>102.43</v>
      </c>
      <c r="E43" s="185">
        <v>109.35</v>
      </c>
      <c r="F43" s="186">
        <v>109.35</v>
      </c>
    </row>
    <row r="44" spans="1:6" hidden="1" x14ac:dyDescent="0.35">
      <c r="A44" s="180" t="s">
        <v>167</v>
      </c>
      <c r="B44" s="181">
        <v>230</v>
      </c>
      <c r="C44" s="178">
        <v>101.87</v>
      </c>
      <c r="D44" s="178">
        <v>101.87</v>
      </c>
      <c r="E44" s="178">
        <v>107.51</v>
      </c>
      <c r="F44" s="182">
        <v>107.51</v>
      </c>
    </row>
    <row r="45" spans="1:6" hidden="1" x14ac:dyDescent="0.35">
      <c r="A45" s="183" t="s">
        <v>168</v>
      </c>
      <c r="B45" s="184">
        <v>208</v>
      </c>
      <c r="C45" s="185">
        <v>101.58</v>
      </c>
      <c r="D45" s="185">
        <v>101.58</v>
      </c>
      <c r="E45" s="185">
        <v>107.8</v>
      </c>
      <c r="F45" s="186">
        <v>107.8</v>
      </c>
    </row>
    <row r="46" spans="1:6" hidden="1" x14ac:dyDescent="0.35">
      <c r="A46" s="183" t="s">
        <v>169</v>
      </c>
      <c r="B46" s="184">
        <v>209</v>
      </c>
      <c r="C46" s="185">
        <v>102.37</v>
      </c>
      <c r="D46" s="185">
        <v>102.37</v>
      </c>
      <c r="E46" s="185">
        <v>106.98</v>
      </c>
      <c r="F46" s="186">
        <v>106.98</v>
      </c>
    </row>
    <row r="47" spans="1:6" hidden="1" x14ac:dyDescent="0.35">
      <c r="A47" s="180" t="s">
        <v>170</v>
      </c>
      <c r="B47" s="181">
        <v>300</v>
      </c>
      <c r="C47" s="178">
        <v>100.56</v>
      </c>
      <c r="D47" s="178">
        <v>100.56</v>
      </c>
      <c r="E47" s="178">
        <v>114.15</v>
      </c>
      <c r="F47" s="182">
        <v>114.15</v>
      </c>
    </row>
    <row r="48" spans="1:6" hidden="1" x14ac:dyDescent="0.35">
      <c r="A48" s="183" t="s">
        <v>171</v>
      </c>
      <c r="B48" s="184">
        <v>303</v>
      </c>
      <c r="C48" s="185">
        <v>100.56</v>
      </c>
      <c r="D48" s="185">
        <v>100.56</v>
      </c>
      <c r="E48" s="185">
        <v>114.64</v>
      </c>
      <c r="F48" s="186">
        <v>114.64</v>
      </c>
    </row>
    <row r="49" spans="1:6" hidden="1" x14ac:dyDescent="0.35">
      <c r="A49" s="183" t="s">
        <v>172</v>
      </c>
      <c r="B49" s="184">
        <v>302</v>
      </c>
      <c r="C49" s="185">
        <v>100.66</v>
      </c>
      <c r="D49" s="185">
        <v>100.66</v>
      </c>
      <c r="E49" s="185">
        <v>105.8</v>
      </c>
      <c r="F49" s="186">
        <v>105.8</v>
      </c>
    </row>
    <row r="50" spans="1:6" hidden="1" x14ac:dyDescent="0.35">
      <c r="A50" s="180" t="s">
        <v>173</v>
      </c>
      <c r="B50" s="181">
        <v>11</v>
      </c>
      <c r="C50" s="178">
        <v>100.48</v>
      </c>
      <c r="D50" s="178">
        <v>100.48</v>
      </c>
      <c r="E50" s="178">
        <v>113.33</v>
      </c>
      <c r="F50" s="182">
        <v>113.33</v>
      </c>
    </row>
    <row r="51" spans="1:6" ht="26" hidden="1" x14ac:dyDescent="0.35">
      <c r="A51" s="180" t="s">
        <v>174</v>
      </c>
      <c r="B51" s="181">
        <v>400</v>
      </c>
      <c r="C51" s="178">
        <v>100.62</v>
      </c>
      <c r="D51" s="178">
        <v>100.62</v>
      </c>
      <c r="E51" s="178">
        <v>113.77</v>
      </c>
      <c r="F51" s="182">
        <v>113.77</v>
      </c>
    </row>
    <row r="52" spans="1:6" hidden="1" x14ac:dyDescent="0.35">
      <c r="A52" s="183" t="s">
        <v>175</v>
      </c>
      <c r="B52" s="184">
        <v>401</v>
      </c>
      <c r="C52" s="185">
        <v>100</v>
      </c>
      <c r="D52" s="185">
        <v>100</v>
      </c>
      <c r="E52" s="185">
        <v>103.51</v>
      </c>
      <c r="F52" s="186">
        <v>103.51</v>
      </c>
    </row>
    <row r="53" spans="1:6" hidden="1" x14ac:dyDescent="0.35">
      <c r="A53" s="183" t="s">
        <v>176</v>
      </c>
      <c r="B53" s="184">
        <v>405</v>
      </c>
      <c r="C53" s="185">
        <v>100.74</v>
      </c>
      <c r="D53" s="185">
        <v>100.74</v>
      </c>
      <c r="E53" s="185">
        <v>124.42</v>
      </c>
      <c r="F53" s="186">
        <v>124.42</v>
      </c>
    </row>
    <row r="54" spans="1:6" ht="25" hidden="1" x14ac:dyDescent="0.35">
      <c r="A54" s="183" t="s">
        <v>177</v>
      </c>
      <c r="B54" s="184">
        <v>413</v>
      </c>
      <c r="C54" s="185">
        <v>100.7</v>
      </c>
      <c r="D54" s="185">
        <v>100.7</v>
      </c>
      <c r="E54" s="185">
        <v>111.86</v>
      </c>
      <c r="F54" s="186">
        <v>111.86</v>
      </c>
    </row>
    <row r="55" spans="1:6" hidden="1" x14ac:dyDescent="0.35">
      <c r="A55" s="183" t="s">
        <v>178</v>
      </c>
      <c r="B55" s="184">
        <v>412</v>
      </c>
      <c r="C55" s="185">
        <v>100.41</v>
      </c>
      <c r="D55" s="185">
        <v>100.41</v>
      </c>
      <c r="E55" s="185">
        <v>102.88</v>
      </c>
      <c r="F55" s="186">
        <v>102.88</v>
      </c>
    </row>
    <row r="56" spans="1:6" hidden="1" x14ac:dyDescent="0.35">
      <c r="A56" s="180" t="s">
        <v>179</v>
      </c>
      <c r="B56" s="181">
        <v>420</v>
      </c>
      <c r="C56" s="178">
        <v>99.92</v>
      </c>
      <c r="D56" s="178">
        <v>99.92</v>
      </c>
      <c r="E56" s="178">
        <v>114.88</v>
      </c>
      <c r="F56" s="182">
        <v>114.88</v>
      </c>
    </row>
    <row r="57" spans="1:6" ht="25" hidden="1" x14ac:dyDescent="0.35">
      <c r="A57" s="183" t="s">
        <v>180</v>
      </c>
      <c r="B57" s="184">
        <v>409</v>
      </c>
      <c r="C57" s="185">
        <v>99.79</v>
      </c>
      <c r="D57" s="185">
        <v>99.79</v>
      </c>
      <c r="E57" s="185">
        <v>117.52</v>
      </c>
      <c r="F57" s="186">
        <v>117.52</v>
      </c>
    </row>
    <row r="58" spans="1:6" ht="25" hidden="1" x14ac:dyDescent="0.35">
      <c r="A58" s="183" t="s">
        <v>181</v>
      </c>
      <c r="B58" s="184">
        <v>403</v>
      </c>
      <c r="C58" s="185">
        <v>101.81</v>
      </c>
      <c r="D58" s="185">
        <v>101.81</v>
      </c>
      <c r="E58" s="185">
        <v>102.02</v>
      </c>
      <c r="F58" s="186">
        <v>102.02</v>
      </c>
    </row>
    <row r="59" spans="1:6" hidden="1" x14ac:dyDescent="0.35">
      <c r="A59" s="183" t="s">
        <v>182</v>
      </c>
      <c r="B59" s="184">
        <v>411</v>
      </c>
      <c r="C59" s="185">
        <v>99.9</v>
      </c>
      <c r="D59" s="185">
        <v>99.9</v>
      </c>
      <c r="E59" s="185">
        <v>113.67</v>
      </c>
      <c r="F59" s="186">
        <v>113.67</v>
      </c>
    </row>
    <row r="60" spans="1:6" hidden="1" x14ac:dyDescent="0.35">
      <c r="A60" s="180" t="s">
        <v>183</v>
      </c>
      <c r="B60" s="181">
        <v>430</v>
      </c>
      <c r="C60" s="178">
        <v>100.18</v>
      </c>
      <c r="D60" s="178">
        <v>100.18</v>
      </c>
      <c r="E60" s="178">
        <v>111.15</v>
      </c>
      <c r="F60" s="182">
        <v>111.15</v>
      </c>
    </row>
    <row r="61" spans="1:6" hidden="1" x14ac:dyDescent="0.35">
      <c r="A61" s="183" t="s">
        <v>184</v>
      </c>
      <c r="B61" s="184">
        <v>404</v>
      </c>
      <c r="C61" s="185">
        <v>100.18</v>
      </c>
      <c r="D61" s="185">
        <v>100.18</v>
      </c>
      <c r="E61" s="185">
        <v>111.15</v>
      </c>
      <c r="F61" s="186">
        <v>111.15</v>
      </c>
    </row>
    <row r="62" spans="1:6" hidden="1" x14ac:dyDescent="0.35">
      <c r="A62" s="183" t="s">
        <v>185</v>
      </c>
      <c r="B62" s="184">
        <v>414</v>
      </c>
      <c r="C62" s="185">
        <v>106.3</v>
      </c>
      <c r="D62" s="185">
        <v>106.3</v>
      </c>
      <c r="E62" s="185">
        <v>110.18</v>
      </c>
      <c r="F62" s="186">
        <v>110.18</v>
      </c>
    </row>
    <row r="63" spans="1:6" hidden="1" x14ac:dyDescent="0.35">
      <c r="A63" s="183" t="s">
        <v>186</v>
      </c>
      <c r="B63" s="184">
        <v>415</v>
      </c>
      <c r="C63" s="185">
        <v>101.87</v>
      </c>
      <c r="D63" s="185">
        <v>101.87</v>
      </c>
      <c r="E63" s="185">
        <v>124.65</v>
      </c>
      <c r="F63" s="186">
        <v>124.65</v>
      </c>
    </row>
    <row r="64" spans="1:6" hidden="1" x14ac:dyDescent="0.35">
      <c r="A64" s="180" t="s">
        <v>187</v>
      </c>
      <c r="B64" s="181">
        <v>500</v>
      </c>
      <c r="C64" s="178">
        <v>100.23</v>
      </c>
      <c r="D64" s="178">
        <v>100.23</v>
      </c>
      <c r="E64" s="178">
        <v>110.69</v>
      </c>
      <c r="F64" s="182">
        <v>110.69</v>
      </c>
    </row>
    <row r="65" spans="1:6" hidden="1" x14ac:dyDescent="0.35">
      <c r="A65" s="183" t="s">
        <v>188</v>
      </c>
      <c r="B65" s="184">
        <v>501</v>
      </c>
      <c r="C65" s="185">
        <v>101.32</v>
      </c>
      <c r="D65" s="185">
        <v>101.32</v>
      </c>
      <c r="E65" s="185">
        <v>112.13</v>
      </c>
      <c r="F65" s="186">
        <v>112.13</v>
      </c>
    </row>
    <row r="66" spans="1:6" hidden="1" x14ac:dyDescent="0.35">
      <c r="A66" s="183" t="s">
        <v>189</v>
      </c>
      <c r="B66" s="184">
        <v>502</v>
      </c>
      <c r="C66" s="185">
        <v>98.86</v>
      </c>
      <c r="D66" s="185">
        <v>98.86</v>
      </c>
      <c r="E66" s="185">
        <v>108.91</v>
      </c>
      <c r="F66" s="186">
        <v>108.91</v>
      </c>
    </row>
    <row r="67" spans="1:6" hidden="1" x14ac:dyDescent="0.35">
      <c r="A67" s="180" t="s">
        <v>190</v>
      </c>
      <c r="B67" s="181">
        <v>600</v>
      </c>
      <c r="C67" s="178">
        <v>99.53</v>
      </c>
      <c r="D67" s="178">
        <v>99.53</v>
      </c>
      <c r="E67" s="178">
        <v>111.3</v>
      </c>
      <c r="F67" s="182">
        <v>111.3</v>
      </c>
    </row>
    <row r="68" spans="1:6" ht="25" hidden="1" x14ac:dyDescent="0.35">
      <c r="A68" s="183" t="s">
        <v>191</v>
      </c>
      <c r="B68" s="184">
        <v>604</v>
      </c>
      <c r="C68" s="185">
        <v>99.53</v>
      </c>
      <c r="D68" s="185">
        <v>99.53</v>
      </c>
      <c r="E68" s="185">
        <v>111</v>
      </c>
      <c r="F68" s="186">
        <v>111</v>
      </c>
    </row>
    <row r="69" spans="1:6" hidden="1" x14ac:dyDescent="0.35">
      <c r="A69" s="183" t="s">
        <v>192</v>
      </c>
      <c r="B69" s="184">
        <v>605</v>
      </c>
      <c r="C69" s="185">
        <v>99.54</v>
      </c>
      <c r="D69" s="185">
        <v>99.54</v>
      </c>
      <c r="E69" s="185">
        <v>113.78</v>
      </c>
      <c r="F69" s="186">
        <v>113.78</v>
      </c>
    </row>
    <row r="70" spans="1:6" hidden="1" x14ac:dyDescent="0.35">
      <c r="A70" s="180" t="s">
        <v>193</v>
      </c>
      <c r="B70" s="181">
        <v>22</v>
      </c>
      <c r="C70" s="178">
        <v>100.32</v>
      </c>
      <c r="D70" s="178">
        <v>100.32</v>
      </c>
      <c r="E70" s="178">
        <v>104.43</v>
      </c>
      <c r="F70" s="182">
        <v>104.43</v>
      </c>
    </row>
    <row r="71" spans="1:6" hidden="1" x14ac:dyDescent="0.35">
      <c r="A71" s="183" t="s">
        <v>194</v>
      </c>
      <c r="B71" s="184">
        <v>701</v>
      </c>
      <c r="C71" s="185">
        <v>100.35</v>
      </c>
      <c r="D71" s="185">
        <v>100.35</v>
      </c>
      <c r="E71" s="185">
        <v>103.41</v>
      </c>
      <c r="F71" s="186">
        <v>103.41</v>
      </c>
    </row>
    <row r="72" spans="1:6" hidden="1" x14ac:dyDescent="0.35">
      <c r="A72" s="183" t="s">
        <v>195</v>
      </c>
      <c r="B72" s="184">
        <v>803</v>
      </c>
      <c r="C72" s="185">
        <v>99.89</v>
      </c>
      <c r="D72" s="185">
        <v>99.89</v>
      </c>
      <c r="E72" s="185">
        <v>107.77</v>
      </c>
      <c r="F72" s="186">
        <v>107.77</v>
      </c>
    </row>
    <row r="73" spans="1:6" hidden="1" x14ac:dyDescent="0.35">
      <c r="A73" s="183" t="s">
        <v>196</v>
      </c>
      <c r="B73" s="184">
        <v>802</v>
      </c>
      <c r="C73" s="185">
        <v>101.65</v>
      </c>
      <c r="D73" s="185">
        <v>101.65</v>
      </c>
      <c r="E73" s="185">
        <v>97.09</v>
      </c>
      <c r="F73" s="186">
        <v>97.09</v>
      </c>
    </row>
    <row r="74" spans="1:6" hidden="1" x14ac:dyDescent="0.35">
      <c r="A74" s="180" t="s">
        <v>197</v>
      </c>
      <c r="B74" s="181">
        <v>1000</v>
      </c>
      <c r="C74" s="178">
        <v>104.05</v>
      </c>
      <c r="D74" s="178">
        <v>104.05</v>
      </c>
      <c r="E74" s="178">
        <v>114.8</v>
      </c>
      <c r="F74" s="182">
        <v>114.8</v>
      </c>
    </row>
    <row r="75" spans="1:6" hidden="1" x14ac:dyDescent="0.35">
      <c r="A75" s="183" t="s">
        <v>198</v>
      </c>
      <c r="B75" s="184">
        <v>1001</v>
      </c>
      <c r="C75" s="185">
        <v>104.05</v>
      </c>
      <c r="D75" s="185">
        <v>104.05</v>
      </c>
      <c r="E75" s="185">
        <v>114.8</v>
      </c>
      <c r="F75" s="186">
        <v>114.8</v>
      </c>
    </row>
    <row r="76" spans="1:6" hidden="1" x14ac:dyDescent="0.35">
      <c r="A76" s="180" t="s">
        <v>199</v>
      </c>
      <c r="B76" s="187" t="s">
        <v>200</v>
      </c>
      <c r="C76" s="178">
        <v>100.48</v>
      </c>
      <c r="D76" s="178">
        <v>100.48</v>
      </c>
      <c r="E76" s="178">
        <v>108.37</v>
      </c>
      <c r="F76" s="182">
        <v>108.37</v>
      </c>
    </row>
    <row r="77" spans="1:6" hidden="1" x14ac:dyDescent="0.35">
      <c r="A77" s="180" t="s">
        <v>201</v>
      </c>
      <c r="B77" s="181">
        <v>1100</v>
      </c>
      <c r="C77" s="178">
        <v>100.69</v>
      </c>
      <c r="D77" s="178">
        <v>100.69</v>
      </c>
      <c r="E77" s="178">
        <v>110.72</v>
      </c>
      <c r="F77" s="182">
        <v>110.72</v>
      </c>
    </row>
    <row r="78" spans="1:6" hidden="1" x14ac:dyDescent="0.35">
      <c r="A78" s="180" t="s">
        <v>202</v>
      </c>
      <c r="B78" s="181">
        <v>1110</v>
      </c>
      <c r="C78" s="178">
        <v>101.27</v>
      </c>
      <c r="D78" s="178">
        <v>101.27</v>
      </c>
      <c r="E78" s="178">
        <v>112.52</v>
      </c>
      <c r="F78" s="182">
        <v>112.52</v>
      </c>
    </row>
    <row r="79" spans="1:6" hidden="1" x14ac:dyDescent="0.35">
      <c r="A79" s="180" t="s">
        <v>203</v>
      </c>
      <c r="B79" s="181">
        <v>1120</v>
      </c>
      <c r="C79" s="178">
        <v>101.27</v>
      </c>
      <c r="D79" s="178">
        <v>101.27</v>
      </c>
      <c r="E79" s="178">
        <v>112.52</v>
      </c>
      <c r="F79" s="182">
        <v>112.52</v>
      </c>
    </row>
    <row r="80" spans="1:6" ht="25" hidden="1" x14ac:dyDescent="0.35">
      <c r="A80" s="183" t="s">
        <v>204</v>
      </c>
      <c r="B80" s="184">
        <v>1111</v>
      </c>
      <c r="C80" s="185">
        <v>101.62</v>
      </c>
      <c r="D80" s="185">
        <v>101.62</v>
      </c>
      <c r="E80" s="185">
        <v>111.75</v>
      </c>
      <c r="F80" s="186">
        <v>111.75</v>
      </c>
    </row>
    <row r="81" spans="1:6" ht="25" hidden="1" x14ac:dyDescent="0.35">
      <c r="A81" s="183" t="s">
        <v>205</v>
      </c>
      <c r="B81" s="184">
        <v>1131</v>
      </c>
      <c r="C81" s="185">
        <v>101.16</v>
      </c>
      <c r="D81" s="185">
        <v>101.16</v>
      </c>
      <c r="E81" s="185">
        <v>116.19</v>
      </c>
      <c r="F81" s="186">
        <v>116.19</v>
      </c>
    </row>
    <row r="82" spans="1:6" ht="25" hidden="1" x14ac:dyDescent="0.35">
      <c r="A82" s="183" t="s">
        <v>206</v>
      </c>
      <c r="B82" s="184">
        <v>1117</v>
      </c>
      <c r="C82" s="185">
        <v>100.67</v>
      </c>
      <c r="D82" s="185">
        <v>100.67</v>
      </c>
      <c r="E82" s="185">
        <v>108.39</v>
      </c>
      <c r="F82" s="186">
        <v>108.39</v>
      </c>
    </row>
    <row r="83" spans="1:6" hidden="1" x14ac:dyDescent="0.35">
      <c r="A83" s="183" t="s">
        <v>207</v>
      </c>
      <c r="B83" s="184">
        <v>1102</v>
      </c>
      <c r="C83" s="185">
        <v>100.26</v>
      </c>
      <c r="D83" s="185">
        <v>100.26</v>
      </c>
      <c r="E83" s="185">
        <v>111.3</v>
      </c>
      <c r="F83" s="186">
        <v>111.3</v>
      </c>
    </row>
    <row r="84" spans="1:6" hidden="1" x14ac:dyDescent="0.35">
      <c r="A84" s="183" t="s">
        <v>208</v>
      </c>
      <c r="B84" s="184">
        <v>1132</v>
      </c>
      <c r="C84" s="185">
        <v>100.02</v>
      </c>
      <c r="D84" s="185">
        <v>100.02</v>
      </c>
      <c r="E84" s="185">
        <v>107.04</v>
      </c>
      <c r="F84" s="186">
        <v>107.04</v>
      </c>
    </row>
    <row r="85" spans="1:6" hidden="1" x14ac:dyDescent="0.35">
      <c r="A85" s="183" t="s">
        <v>209</v>
      </c>
      <c r="B85" s="184">
        <v>1103</v>
      </c>
      <c r="C85" s="185">
        <v>100.12</v>
      </c>
      <c r="D85" s="185">
        <v>100.12</v>
      </c>
      <c r="E85" s="185">
        <v>107.15</v>
      </c>
      <c r="F85" s="186">
        <v>107.15</v>
      </c>
    </row>
    <row r="86" spans="1:6" hidden="1" x14ac:dyDescent="0.35">
      <c r="A86" s="183" t="s">
        <v>210</v>
      </c>
      <c r="B86" s="184">
        <v>1125</v>
      </c>
      <c r="C86" s="185">
        <v>101.18</v>
      </c>
      <c r="D86" s="185">
        <v>101.18</v>
      </c>
      <c r="E86" s="185">
        <v>105.77</v>
      </c>
      <c r="F86" s="186">
        <v>105.77</v>
      </c>
    </row>
    <row r="87" spans="1:6" hidden="1" x14ac:dyDescent="0.35">
      <c r="A87" s="183" t="s">
        <v>211</v>
      </c>
      <c r="B87" s="184">
        <v>1116</v>
      </c>
      <c r="C87" s="185">
        <v>99.79</v>
      </c>
      <c r="D87" s="185">
        <v>99.79</v>
      </c>
      <c r="E87" s="185">
        <v>106.25</v>
      </c>
      <c r="F87" s="186">
        <v>106.25</v>
      </c>
    </row>
    <row r="88" spans="1:6" hidden="1" x14ac:dyDescent="0.35">
      <c r="A88" s="180" t="s">
        <v>212</v>
      </c>
      <c r="B88" s="181">
        <v>1140</v>
      </c>
      <c r="C88" s="178">
        <v>100.18</v>
      </c>
      <c r="D88" s="178">
        <v>100.18</v>
      </c>
      <c r="E88" s="178">
        <v>111.47</v>
      </c>
      <c r="F88" s="182">
        <v>111.47</v>
      </c>
    </row>
    <row r="89" spans="1:6" hidden="1" x14ac:dyDescent="0.35">
      <c r="A89" s="183" t="s">
        <v>213</v>
      </c>
      <c r="B89" s="184">
        <v>1124</v>
      </c>
      <c r="C89" s="185">
        <v>100.18</v>
      </c>
      <c r="D89" s="185">
        <v>100.18</v>
      </c>
      <c r="E89" s="185">
        <v>111.47</v>
      </c>
      <c r="F89" s="186">
        <v>111.47</v>
      </c>
    </row>
    <row r="90" spans="1:6" hidden="1" x14ac:dyDescent="0.35">
      <c r="A90" s="183" t="s">
        <v>214</v>
      </c>
      <c r="B90" s="184">
        <v>1133</v>
      </c>
      <c r="C90" s="185">
        <v>99.87</v>
      </c>
      <c r="D90" s="185">
        <v>99.87</v>
      </c>
      <c r="E90" s="185">
        <v>110.31</v>
      </c>
      <c r="F90" s="186">
        <v>110.31</v>
      </c>
    </row>
    <row r="91" spans="1:6" hidden="1" x14ac:dyDescent="0.35">
      <c r="A91" s="183" t="s">
        <v>215</v>
      </c>
      <c r="B91" s="184">
        <v>1127</v>
      </c>
      <c r="C91" s="185">
        <v>101.08</v>
      </c>
      <c r="D91" s="185">
        <v>101.08</v>
      </c>
      <c r="E91" s="185">
        <v>113.08</v>
      </c>
      <c r="F91" s="186">
        <v>113.08</v>
      </c>
    </row>
    <row r="92" spans="1:6" hidden="1" x14ac:dyDescent="0.35">
      <c r="A92" s="183" t="s">
        <v>216</v>
      </c>
      <c r="B92" s="184">
        <v>1129</v>
      </c>
      <c r="C92" s="185">
        <v>100.44</v>
      </c>
      <c r="D92" s="185">
        <v>100.44</v>
      </c>
      <c r="E92" s="185">
        <v>108.77</v>
      </c>
      <c r="F92" s="186">
        <v>108.77</v>
      </c>
    </row>
    <row r="93" spans="1:6" hidden="1" x14ac:dyDescent="0.35">
      <c r="A93" s="183" t="s">
        <v>217</v>
      </c>
      <c r="B93" s="184">
        <v>1128</v>
      </c>
      <c r="C93" s="185">
        <v>102.74</v>
      </c>
      <c r="D93" s="185">
        <v>102.74</v>
      </c>
      <c r="E93" s="185">
        <v>115.2</v>
      </c>
      <c r="F93" s="186">
        <v>115.2</v>
      </c>
    </row>
    <row r="94" spans="1:6" hidden="1" x14ac:dyDescent="0.35">
      <c r="A94" s="183" t="s">
        <v>218</v>
      </c>
      <c r="B94" s="184">
        <v>1123</v>
      </c>
      <c r="C94" s="185">
        <v>99.94</v>
      </c>
      <c r="D94" s="185">
        <v>99.94</v>
      </c>
      <c r="E94" s="185">
        <v>107.62</v>
      </c>
      <c r="F94" s="186">
        <v>107.62</v>
      </c>
    </row>
    <row r="95" spans="1:6" hidden="1" x14ac:dyDescent="0.35">
      <c r="A95" s="180" t="s">
        <v>219</v>
      </c>
      <c r="B95" s="181">
        <v>1200</v>
      </c>
      <c r="C95" s="178">
        <v>100.18</v>
      </c>
      <c r="D95" s="178">
        <v>100.18</v>
      </c>
      <c r="E95" s="178">
        <v>105.57</v>
      </c>
      <c r="F95" s="182">
        <v>105.57</v>
      </c>
    </row>
    <row r="96" spans="1:6" hidden="1" x14ac:dyDescent="0.35">
      <c r="A96" s="183" t="s">
        <v>220</v>
      </c>
      <c r="B96" s="184">
        <v>1204</v>
      </c>
      <c r="C96" s="185">
        <v>100.28</v>
      </c>
      <c r="D96" s="185">
        <v>100.28</v>
      </c>
      <c r="E96" s="185">
        <v>105.92</v>
      </c>
      <c r="F96" s="186">
        <v>105.92</v>
      </c>
    </row>
    <row r="97" spans="1:6" hidden="1" x14ac:dyDescent="0.35">
      <c r="A97" s="183" t="s">
        <v>221</v>
      </c>
      <c r="B97" s="184">
        <v>1202</v>
      </c>
      <c r="C97" s="185">
        <v>99.13</v>
      </c>
      <c r="D97" s="185">
        <v>99.13</v>
      </c>
      <c r="E97" s="185">
        <v>104.67</v>
      </c>
      <c r="F97" s="186">
        <v>104.67</v>
      </c>
    </row>
    <row r="98" spans="1:6" hidden="1" x14ac:dyDescent="0.35">
      <c r="A98" s="183" t="s">
        <v>222</v>
      </c>
      <c r="B98" s="184">
        <v>1203</v>
      </c>
      <c r="C98" s="185">
        <v>100.87</v>
      </c>
      <c r="D98" s="185">
        <v>100.87</v>
      </c>
      <c r="E98" s="185">
        <v>104.87</v>
      </c>
      <c r="F98" s="186">
        <v>104.87</v>
      </c>
    </row>
    <row r="99" spans="1:6" hidden="1" x14ac:dyDescent="0.35">
      <c r="A99" s="180" t="s">
        <v>223</v>
      </c>
      <c r="B99" s="181">
        <v>1300</v>
      </c>
      <c r="C99" s="178">
        <v>102.42</v>
      </c>
      <c r="D99" s="178">
        <v>102.42</v>
      </c>
      <c r="E99" s="178">
        <v>110.98</v>
      </c>
      <c r="F99" s="182">
        <v>110.98</v>
      </c>
    </row>
    <row r="100" spans="1:6" ht="25" hidden="1" x14ac:dyDescent="0.35">
      <c r="A100" s="183" t="s">
        <v>224</v>
      </c>
      <c r="B100" s="184">
        <v>1302</v>
      </c>
      <c r="C100" s="185">
        <v>102.68</v>
      </c>
      <c r="D100" s="185">
        <v>102.68</v>
      </c>
      <c r="E100" s="185">
        <v>111.97</v>
      </c>
      <c r="F100" s="186">
        <v>111.97</v>
      </c>
    </row>
    <row r="101" spans="1:6" hidden="1" x14ac:dyDescent="0.35">
      <c r="A101" s="183" t="s">
        <v>225</v>
      </c>
      <c r="B101" s="184">
        <v>1306</v>
      </c>
      <c r="C101" s="185">
        <v>104.41</v>
      </c>
      <c r="D101" s="185">
        <v>104.41</v>
      </c>
      <c r="E101" s="185">
        <v>112.21</v>
      </c>
      <c r="F101" s="186">
        <v>112.21</v>
      </c>
    </row>
    <row r="102" spans="1:6" hidden="1" x14ac:dyDescent="0.35">
      <c r="A102" s="183" t="s">
        <v>226</v>
      </c>
      <c r="B102" s="184">
        <v>1303</v>
      </c>
      <c r="C102" s="185">
        <v>101.18</v>
      </c>
      <c r="D102" s="185">
        <v>101.18</v>
      </c>
      <c r="E102" s="185">
        <v>106.2</v>
      </c>
      <c r="F102" s="186">
        <v>106.2</v>
      </c>
    </row>
    <row r="103" spans="1:6" hidden="1" x14ac:dyDescent="0.35">
      <c r="A103" s="183" t="s">
        <v>227</v>
      </c>
      <c r="B103" s="184">
        <v>1304</v>
      </c>
      <c r="C103" s="185">
        <v>100.9</v>
      </c>
      <c r="D103" s="185">
        <v>100.9</v>
      </c>
      <c r="E103" s="185">
        <v>109.2</v>
      </c>
      <c r="F103" s="186">
        <v>109.2</v>
      </c>
    </row>
    <row r="104" spans="1:6" hidden="1" x14ac:dyDescent="0.35">
      <c r="A104" s="180" t="s">
        <v>228</v>
      </c>
      <c r="B104" s="181">
        <v>1400</v>
      </c>
      <c r="C104" s="178">
        <v>100.68</v>
      </c>
      <c r="D104" s="178">
        <v>100.68</v>
      </c>
      <c r="E104" s="178">
        <v>106.99</v>
      </c>
      <c r="F104" s="182">
        <v>106.99</v>
      </c>
    </row>
    <row r="105" spans="1:6" hidden="1" x14ac:dyDescent="0.35">
      <c r="A105" s="183" t="s">
        <v>229</v>
      </c>
      <c r="B105" s="184">
        <v>1401</v>
      </c>
      <c r="C105" s="185">
        <v>100.65</v>
      </c>
      <c r="D105" s="185">
        <v>100.65</v>
      </c>
      <c r="E105" s="185">
        <v>107.07</v>
      </c>
      <c r="F105" s="186">
        <v>107.07</v>
      </c>
    </row>
    <row r="106" spans="1:6" ht="25" hidden="1" x14ac:dyDescent="0.35">
      <c r="A106" s="183" t="s">
        <v>230</v>
      </c>
      <c r="B106" s="184">
        <v>1402</v>
      </c>
      <c r="C106" s="185">
        <v>101.05</v>
      </c>
      <c r="D106" s="185">
        <v>101.05</v>
      </c>
      <c r="E106" s="185">
        <v>106.14</v>
      </c>
      <c r="F106" s="186">
        <v>106.14</v>
      </c>
    </row>
    <row r="107" spans="1:6" hidden="1" x14ac:dyDescent="0.35">
      <c r="A107" s="180" t="s">
        <v>231</v>
      </c>
      <c r="B107" s="181">
        <v>1500</v>
      </c>
      <c r="C107" s="178">
        <v>100.08</v>
      </c>
      <c r="D107" s="178">
        <v>100.08</v>
      </c>
      <c r="E107" s="178">
        <v>83.98</v>
      </c>
      <c r="F107" s="182">
        <v>83.98</v>
      </c>
    </row>
    <row r="108" spans="1:6" hidden="1" x14ac:dyDescent="0.35">
      <c r="A108" s="183" t="s">
        <v>232</v>
      </c>
      <c r="B108" s="184">
        <v>1501</v>
      </c>
      <c r="C108" s="185">
        <v>100.08</v>
      </c>
      <c r="D108" s="185">
        <v>100.08</v>
      </c>
      <c r="E108" s="185">
        <v>83.98</v>
      </c>
      <c r="F108" s="186">
        <v>83.98</v>
      </c>
    </row>
    <row r="109" spans="1:6" hidden="1" x14ac:dyDescent="0.35">
      <c r="A109" s="180" t="s">
        <v>233</v>
      </c>
      <c r="B109" s="181">
        <v>1600</v>
      </c>
      <c r="C109" s="178">
        <v>96.92</v>
      </c>
      <c r="D109" s="178">
        <v>96.92</v>
      </c>
      <c r="E109" s="178">
        <v>94.05</v>
      </c>
      <c r="F109" s="182">
        <v>94.05</v>
      </c>
    </row>
    <row r="110" spans="1:6" hidden="1" x14ac:dyDescent="0.35">
      <c r="A110" s="183" t="s">
        <v>234</v>
      </c>
      <c r="B110" s="184">
        <v>1601</v>
      </c>
      <c r="C110" s="185">
        <v>96.92</v>
      </c>
      <c r="D110" s="185">
        <v>96.92</v>
      </c>
      <c r="E110" s="185">
        <v>94.05</v>
      </c>
      <c r="F110" s="186">
        <v>94.05</v>
      </c>
    </row>
    <row r="111" spans="1:6" hidden="1" x14ac:dyDescent="0.35">
      <c r="A111" s="180" t="s">
        <v>235</v>
      </c>
      <c r="B111" s="181">
        <v>1700</v>
      </c>
      <c r="C111" s="178">
        <v>101.18</v>
      </c>
      <c r="D111" s="178">
        <v>101.18</v>
      </c>
      <c r="E111" s="178">
        <v>108.65</v>
      </c>
      <c r="F111" s="182">
        <v>108.65</v>
      </c>
    </row>
    <row r="112" spans="1:6" hidden="1" x14ac:dyDescent="0.35">
      <c r="A112" s="180" t="s">
        <v>236</v>
      </c>
      <c r="B112" s="181">
        <v>1710</v>
      </c>
      <c r="C112" s="178">
        <v>100.94</v>
      </c>
      <c r="D112" s="178">
        <v>100.94</v>
      </c>
      <c r="E112" s="178">
        <v>109.3</v>
      </c>
      <c r="F112" s="182">
        <v>109.3</v>
      </c>
    </row>
    <row r="113" spans="1:6" hidden="1" x14ac:dyDescent="0.35">
      <c r="A113" s="183" t="s">
        <v>237</v>
      </c>
      <c r="B113" s="184">
        <v>1707</v>
      </c>
      <c r="C113" s="185">
        <v>100</v>
      </c>
      <c r="D113" s="185">
        <v>100</v>
      </c>
      <c r="E113" s="185">
        <v>110.5</v>
      </c>
      <c r="F113" s="186">
        <v>110.5</v>
      </c>
    </row>
    <row r="114" spans="1:6" hidden="1" x14ac:dyDescent="0.35">
      <c r="A114" s="183" t="s">
        <v>238</v>
      </c>
      <c r="B114" s="184">
        <v>1711</v>
      </c>
      <c r="C114" s="185">
        <v>100.78</v>
      </c>
      <c r="D114" s="185">
        <v>100.78</v>
      </c>
      <c r="E114" s="185">
        <v>110.07</v>
      </c>
      <c r="F114" s="186">
        <v>110.07</v>
      </c>
    </row>
    <row r="115" spans="1:6" hidden="1" x14ac:dyDescent="0.35">
      <c r="A115" s="183" t="s">
        <v>239</v>
      </c>
      <c r="B115" s="184">
        <v>1714</v>
      </c>
      <c r="C115" s="185">
        <v>101.19</v>
      </c>
      <c r="D115" s="185">
        <v>101.19</v>
      </c>
      <c r="E115" s="185">
        <v>112.31</v>
      </c>
      <c r="F115" s="186">
        <v>112.31</v>
      </c>
    </row>
    <row r="116" spans="1:6" hidden="1" x14ac:dyDescent="0.35">
      <c r="A116" s="180" t="s">
        <v>240</v>
      </c>
      <c r="B116" s="181">
        <v>1720</v>
      </c>
      <c r="C116" s="178">
        <v>101.1</v>
      </c>
      <c r="D116" s="178">
        <v>101.1</v>
      </c>
      <c r="E116" s="178">
        <v>108.26</v>
      </c>
      <c r="F116" s="182">
        <v>108.26</v>
      </c>
    </row>
    <row r="117" spans="1:6" hidden="1" x14ac:dyDescent="0.35">
      <c r="A117" s="183" t="s">
        <v>241</v>
      </c>
      <c r="B117" s="184">
        <v>1712</v>
      </c>
      <c r="C117" s="185">
        <v>101.29</v>
      </c>
      <c r="D117" s="185">
        <v>101.29</v>
      </c>
      <c r="E117" s="185">
        <v>108.63</v>
      </c>
      <c r="F117" s="186">
        <v>108.63</v>
      </c>
    </row>
    <row r="118" spans="1:6" ht="25" hidden="1" x14ac:dyDescent="0.35">
      <c r="A118" s="183" t="s">
        <v>242</v>
      </c>
      <c r="B118" s="184">
        <v>1718</v>
      </c>
      <c r="C118" s="185">
        <v>100.89</v>
      </c>
      <c r="D118" s="185">
        <v>100.89</v>
      </c>
      <c r="E118" s="185">
        <v>107.85</v>
      </c>
      <c r="F118" s="186">
        <v>107.85</v>
      </c>
    </row>
    <row r="119" spans="1:6" hidden="1" x14ac:dyDescent="0.35">
      <c r="A119" s="183" t="s">
        <v>243</v>
      </c>
      <c r="B119" s="184">
        <v>1717</v>
      </c>
      <c r="C119" s="185">
        <v>99.84</v>
      </c>
      <c r="D119" s="185">
        <v>99.84</v>
      </c>
      <c r="E119" s="185">
        <v>103.39</v>
      </c>
      <c r="F119" s="186">
        <v>103.39</v>
      </c>
    </row>
    <row r="120" spans="1:6" hidden="1" x14ac:dyDescent="0.35">
      <c r="A120" s="180" t="s">
        <v>244</v>
      </c>
      <c r="B120" s="181">
        <v>1730</v>
      </c>
      <c r="C120" s="178">
        <v>101.38</v>
      </c>
      <c r="D120" s="178">
        <v>101.38</v>
      </c>
      <c r="E120" s="178">
        <v>108.11</v>
      </c>
      <c r="F120" s="182">
        <v>108.11</v>
      </c>
    </row>
    <row r="121" spans="1:6" hidden="1" x14ac:dyDescent="0.35">
      <c r="A121" s="183" t="s">
        <v>245</v>
      </c>
      <c r="B121" s="184">
        <v>1701</v>
      </c>
      <c r="C121" s="185">
        <v>100.72</v>
      </c>
      <c r="D121" s="185">
        <v>100.72</v>
      </c>
      <c r="E121" s="185">
        <v>108.13</v>
      </c>
      <c r="F121" s="186">
        <v>108.13</v>
      </c>
    </row>
    <row r="122" spans="1:6" hidden="1" x14ac:dyDescent="0.35">
      <c r="A122" s="183" t="s">
        <v>246</v>
      </c>
      <c r="B122" s="184">
        <v>1702</v>
      </c>
      <c r="C122" s="185">
        <v>101.38</v>
      </c>
      <c r="D122" s="185">
        <v>101.38</v>
      </c>
      <c r="E122" s="185">
        <v>111.09</v>
      </c>
      <c r="F122" s="186">
        <v>111.09</v>
      </c>
    </row>
    <row r="123" spans="1:6" hidden="1" x14ac:dyDescent="0.35">
      <c r="A123" s="183" t="s">
        <v>247</v>
      </c>
      <c r="B123" s="184">
        <v>1715</v>
      </c>
      <c r="C123" s="185">
        <v>102.02</v>
      </c>
      <c r="D123" s="185">
        <v>102.02</v>
      </c>
      <c r="E123" s="185">
        <v>107.47</v>
      </c>
      <c r="F123" s="186">
        <v>107.47</v>
      </c>
    </row>
    <row r="124" spans="1:6" hidden="1" x14ac:dyDescent="0.35">
      <c r="A124" s="183" t="s">
        <v>248</v>
      </c>
      <c r="B124" s="184">
        <v>1716</v>
      </c>
      <c r="C124" s="185">
        <v>101.57</v>
      </c>
      <c r="D124" s="185">
        <v>101.57</v>
      </c>
      <c r="E124" s="185">
        <v>109.17</v>
      </c>
      <c r="F124" s="186">
        <v>109.17</v>
      </c>
    </row>
    <row r="125" spans="1:6" hidden="1" x14ac:dyDescent="0.35">
      <c r="A125" s="180" t="s">
        <v>249</v>
      </c>
      <c r="B125" s="181">
        <v>1800</v>
      </c>
      <c r="C125" s="178">
        <v>101.26</v>
      </c>
      <c r="D125" s="178">
        <v>101.26</v>
      </c>
      <c r="E125" s="178">
        <v>110.74</v>
      </c>
      <c r="F125" s="182">
        <v>110.74</v>
      </c>
    </row>
    <row r="126" spans="1:6" hidden="1" x14ac:dyDescent="0.35">
      <c r="A126" s="183" t="s">
        <v>250</v>
      </c>
      <c r="B126" s="184">
        <v>1801</v>
      </c>
      <c r="C126" s="185">
        <v>100.3</v>
      </c>
      <c r="D126" s="185">
        <v>100.3</v>
      </c>
      <c r="E126" s="185">
        <v>106.46</v>
      </c>
      <c r="F126" s="186">
        <v>106.46</v>
      </c>
    </row>
    <row r="127" spans="1:6" hidden="1" x14ac:dyDescent="0.35">
      <c r="A127" s="183" t="s">
        <v>251</v>
      </c>
      <c r="B127" s="184">
        <v>1802</v>
      </c>
      <c r="C127" s="185">
        <v>102.05</v>
      </c>
      <c r="D127" s="185">
        <v>102.05</v>
      </c>
      <c r="E127" s="185">
        <v>114.02</v>
      </c>
      <c r="F127" s="186">
        <v>114.02</v>
      </c>
    </row>
    <row r="128" spans="1:6" hidden="1" x14ac:dyDescent="0.35">
      <c r="A128" s="180" t="s">
        <v>252</v>
      </c>
      <c r="B128" s="181">
        <v>24</v>
      </c>
      <c r="C128" s="178">
        <v>100.71</v>
      </c>
      <c r="D128" s="178">
        <v>100.71</v>
      </c>
      <c r="E128" s="178">
        <v>117.57</v>
      </c>
      <c r="F128" s="182">
        <v>117.57</v>
      </c>
    </row>
    <row r="129" spans="1:6" hidden="1" x14ac:dyDescent="0.35">
      <c r="A129" s="180" t="s">
        <v>253</v>
      </c>
      <c r="B129" s="181">
        <v>1910</v>
      </c>
      <c r="C129" s="178">
        <v>100.08</v>
      </c>
      <c r="D129" s="178">
        <v>100.08</v>
      </c>
      <c r="E129" s="178">
        <v>122.2</v>
      </c>
      <c r="F129" s="182">
        <v>122.2</v>
      </c>
    </row>
    <row r="130" spans="1:6" hidden="1" x14ac:dyDescent="0.35">
      <c r="A130" s="183" t="s">
        <v>254</v>
      </c>
      <c r="B130" s="184">
        <v>1902</v>
      </c>
      <c r="C130" s="185">
        <v>98.85</v>
      </c>
      <c r="D130" s="185">
        <v>98.85</v>
      </c>
      <c r="E130" s="185">
        <v>119.13</v>
      </c>
      <c r="F130" s="186">
        <v>119.13</v>
      </c>
    </row>
    <row r="131" spans="1:6" hidden="1" x14ac:dyDescent="0.35">
      <c r="A131" s="183" t="s">
        <v>255</v>
      </c>
      <c r="B131" s="184">
        <v>1904</v>
      </c>
      <c r="C131" s="185">
        <v>102.19</v>
      </c>
      <c r="D131" s="185">
        <v>102.19</v>
      </c>
      <c r="E131" s="185">
        <v>127.84</v>
      </c>
      <c r="F131" s="186">
        <v>127.84</v>
      </c>
    </row>
    <row r="132" spans="1:6" hidden="1" x14ac:dyDescent="0.35">
      <c r="A132" s="180" t="s">
        <v>256</v>
      </c>
      <c r="B132" s="181">
        <v>1920</v>
      </c>
      <c r="C132" s="178">
        <v>102.03</v>
      </c>
      <c r="D132" s="178">
        <v>102.03</v>
      </c>
      <c r="E132" s="178">
        <v>108.75</v>
      </c>
      <c r="F132" s="182">
        <v>108.75</v>
      </c>
    </row>
    <row r="133" spans="1:6" hidden="1" x14ac:dyDescent="0.35">
      <c r="A133" s="183" t="s">
        <v>257</v>
      </c>
      <c r="B133" s="184">
        <v>1903</v>
      </c>
      <c r="C133" s="185">
        <v>101.1</v>
      </c>
      <c r="D133" s="185">
        <v>101.1</v>
      </c>
      <c r="E133" s="185">
        <v>113.88</v>
      </c>
      <c r="F133" s="186">
        <v>113.88</v>
      </c>
    </row>
    <row r="134" spans="1:6" hidden="1" x14ac:dyDescent="0.35">
      <c r="A134" s="183" t="s">
        <v>258</v>
      </c>
      <c r="B134" s="184">
        <v>1905</v>
      </c>
      <c r="C134" s="185">
        <v>103.54</v>
      </c>
      <c r="D134" s="185">
        <v>103.54</v>
      </c>
      <c r="E134" s="185">
        <v>102.66</v>
      </c>
      <c r="F134" s="186">
        <v>102.66</v>
      </c>
    </row>
    <row r="135" spans="1:6" hidden="1" x14ac:dyDescent="0.35">
      <c r="A135" s="183" t="s">
        <v>259</v>
      </c>
      <c r="B135" s="184">
        <v>1906</v>
      </c>
      <c r="C135" s="185">
        <v>101.79</v>
      </c>
      <c r="D135" s="185">
        <v>101.79</v>
      </c>
      <c r="E135" s="185">
        <v>107.36</v>
      </c>
      <c r="F135" s="186">
        <v>107.36</v>
      </c>
    </row>
    <row r="136" spans="1:6" hidden="1" x14ac:dyDescent="0.35">
      <c r="A136" s="183" t="s">
        <v>260</v>
      </c>
      <c r="B136" s="184">
        <v>1708</v>
      </c>
      <c r="C136" s="185">
        <v>105.2</v>
      </c>
      <c r="D136" s="185">
        <v>105.2</v>
      </c>
      <c r="E136" s="185">
        <v>112.42</v>
      </c>
      <c r="F136" s="186">
        <v>112.42</v>
      </c>
    </row>
    <row r="137" spans="1:6" hidden="1" x14ac:dyDescent="0.35">
      <c r="A137" s="180" t="s">
        <v>261</v>
      </c>
      <c r="B137" s="181">
        <v>25</v>
      </c>
      <c r="C137" s="178">
        <v>101.34</v>
      </c>
      <c r="D137" s="178">
        <v>101.34</v>
      </c>
      <c r="E137" s="178">
        <v>111.65</v>
      </c>
      <c r="F137" s="182">
        <v>111.65</v>
      </c>
    </row>
    <row r="138" spans="1:6" hidden="1" x14ac:dyDescent="0.35">
      <c r="A138" s="183" t="s">
        <v>262</v>
      </c>
      <c r="B138" s="184">
        <v>2001</v>
      </c>
      <c r="C138" s="185">
        <v>100.56</v>
      </c>
      <c r="D138" s="185">
        <v>100.56</v>
      </c>
      <c r="E138" s="185">
        <v>106.78</v>
      </c>
      <c r="F138" s="186">
        <v>106.78</v>
      </c>
    </row>
    <row r="139" spans="1:6" hidden="1" x14ac:dyDescent="0.35">
      <c r="A139" s="183" t="s">
        <v>263</v>
      </c>
      <c r="B139" s="184">
        <v>1305</v>
      </c>
      <c r="C139" s="185">
        <v>99.51</v>
      </c>
      <c r="D139" s="185">
        <v>99.51</v>
      </c>
      <c r="E139" s="185">
        <v>104.35</v>
      </c>
      <c r="F139" s="186">
        <v>104.35</v>
      </c>
    </row>
    <row r="140" spans="1:6" hidden="1" x14ac:dyDescent="0.35">
      <c r="A140" s="183" t="s">
        <v>264</v>
      </c>
      <c r="B140" s="184">
        <v>2002</v>
      </c>
      <c r="C140" s="185">
        <v>100.97</v>
      </c>
      <c r="D140" s="185">
        <v>100.97</v>
      </c>
      <c r="E140" s="185">
        <v>110.34</v>
      </c>
      <c r="F140" s="186">
        <v>110.34</v>
      </c>
    </row>
    <row r="141" spans="1:6" hidden="1" x14ac:dyDescent="0.35">
      <c r="A141" s="183" t="s">
        <v>265</v>
      </c>
      <c r="B141" s="184">
        <v>2008</v>
      </c>
      <c r="C141" s="185">
        <v>104.45</v>
      </c>
      <c r="D141" s="185">
        <v>104.45</v>
      </c>
      <c r="E141" s="185">
        <v>122.9</v>
      </c>
      <c r="F141" s="186">
        <v>122.9</v>
      </c>
    </row>
    <row r="142" spans="1:6" hidden="1" x14ac:dyDescent="0.35">
      <c r="A142" s="183" t="s">
        <v>266</v>
      </c>
      <c r="B142" s="184">
        <v>2007</v>
      </c>
      <c r="C142" s="185">
        <v>101.84</v>
      </c>
      <c r="D142" s="185">
        <v>101.84</v>
      </c>
      <c r="E142" s="185">
        <v>120.02</v>
      </c>
      <c r="F142" s="186">
        <v>120.02</v>
      </c>
    </row>
    <row r="143" spans="1:6" hidden="1" x14ac:dyDescent="0.35">
      <c r="A143" s="180" t="s">
        <v>267</v>
      </c>
      <c r="B143" s="181">
        <v>2100</v>
      </c>
      <c r="C143" s="178">
        <v>101.13</v>
      </c>
      <c r="D143" s="178">
        <v>101.13</v>
      </c>
      <c r="E143" s="178">
        <v>110.45</v>
      </c>
      <c r="F143" s="182">
        <v>110.45</v>
      </c>
    </row>
    <row r="144" spans="1:6" hidden="1" x14ac:dyDescent="0.35">
      <c r="A144" s="183" t="s">
        <v>268</v>
      </c>
      <c r="B144" s="184">
        <v>2101</v>
      </c>
      <c r="C144" s="185">
        <v>101.13</v>
      </c>
      <c r="D144" s="185">
        <v>101.13</v>
      </c>
      <c r="E144" s="185">
        <v>110.45</v>
      </c>
      <c r="F144" s="186">
        <v>110.45</v>
      </c>
    </row>
    <row r="145" spans="1:6" hidden="1" x14ac:dyDescent="0.35">
      <c r="A145" s="180" t="s">
        <v>269</v>
      </c>
      <c r="B145" s="181">
        <v>2200</v>
      </c>
      <c r="C145" s="178">
        <v>101.47</v>
      </c>
      <c r="D145" s="178">
        <v>101.47</v>
      </c>
      <c r="E145" s="178">
        <v>114.17</v>
      </c>
      <c r="F145" s="182">
        <v>114.17</v>
      </c>
    </row>
    <row r="146" spans="1:6" ht="25" hidden="1" x14ac:dyDescent="0.35">
      <c r="A146" s="183" t="s">
        <v>270</v>
      </c>
      <c r="B146" s="184">
        <v>2201</v>
      </c>
      <c r="C146" s="185">
        <v>102.72</v>
      </c>
      <c r="D146" s="185">
        <v>102.72</v>
      </c>
      <c r="E146" s="185">
        <v>111.18</v>
      </c>
      <c r="F146" s="186">
        <v>111.18</v>
      </c>
    </row>
    <row r="147" spans="1:6" hidden="1" x14ac:dyDescent="0.35">
      <c r="A147" s="180" t="s">
        <v>271</v>
      </c>
      <c r="B147" s="181">
        <v>2210</v>
      </c>
      <c r="C147" s="178">
        <v>101.38</v>
      </c>
      <c r="D147" s="178">
        <v>101.38</v>
      </c>
      <c r="E147" s="178">
        <v>115.58</v>
      </c>
      <c r="F147" s="182">
        <v>115.58</v>
      </c>
    </row>
    <row r="148" spans="1:6" ht="25" hidden="1" x14ac:dyDescent="0.35">
      <c r="A148" s="183" t="s">
        <v>272</v>
      </c>
      <c r="B148" s="184">
        <v>2207</v>
      </c>
      <c r="C148" s="185">
        <v>101.5</v>
      </c>
      <c r="D148" s="185">
        <v>101.5</v>
      </c>
      <c r="E148" s="185">
        <v>114.77</v>
      </c>
      <c r="F148" s="186">
        <v>114.77</v>
      </c>
    </row>
    <row r="149" spans="1:6" ht="25" hidden="1" x14ac:dyDescent="0.35">
      <c r="A149" s="183" t="s">
        <v>273</v>
      </c>
      <c r="B149" s="184">
        <v>2204</v>
      </c>
      <c r="C149" s="185">
        <v>100.79</v>
      </c>
      <c r="D149" s="185">
        <v>100.79</v>
      </c>
      <c r="E149" s="185">
        <v>119.19</v>
      </c>
      <c r="F149" s="186">
        <v>119.19</v>
      </c>
    </row>
    <row r="150" spans="1:6" hidden="1" x14ac:dyDescent="0.35">
      <c r="A150" s="183" t="s">
        <v>274</v>
      </c>
      <c r="B150" s="184">
        <v>2205</v>
      </c>
      <c r="C150" s="185">
        <v>100.6</v>
      </c>
      <c r="D150" s="185">
        <v>100.6</v>
      </c>
      <c r="E150" s="185">
        <v>105.95</v>
      </c>
      <c r="F150" s="186">
        <v>105.95</v>
      </c>
    </row>
    <row r="151" spans="1:6" hidden="1" x14ac:dyDescent="0.35">
      <c r="A151" s="183" t="s">
        <v>275</v>
      </c>
      <c r="B151" s="184">
        <v>2206</v>
      </c>
      <c r="C151" s="185">
        <v>100.68</v>
      </c>
      <c r="D151" s="185">
        <v>100.68</v>
      </c>
      <c r="E151" s="185">
        <v>109.85</v>
      </c>
      <c r="F151" s="186">
        <v>109.85</v>
      </c>
    </row>
    <row r="152" spans="1:6" hidden="1" x14ac:dyDescent="0.35">
      <c r="A152" s="180" t="s">
        <v>276</v>
      </c>
      <c r="B152" s="181">
        <v>20</v>
      </c>
      <c r="C152" s="178">
        <v>100.86</v>
      </c>
      <c r="D152" s="178">
        <v>100.86</v>
      </c>
      <c r="E152" s="178">
        <v>99.9</v>
      </c>
      <c r="F152" s="182">
        <v>99.9</v>
      </c>
    </row>
    <row r="153" spans="1:6" hidden="1" x14ac:dyDescent="0.35">
      <c r="A153" s="180" t="s">
        <v>277</v>
      </c>
      <c r="B153" s="181">
        <v>2300</v>
      </c>
      <c r="C153" s="178">
        <v>101.21</v>
      </c>
      <c r="D153" s="178">
        <v>101.21</v>
      </c>
      <c r="E153" s="178">
        <v>99.04</v>
      </c>
      <c r="F153" s="182">
        <v>99.04</v>
      </c>
    </row>
    <row r="154" spans="1:6" hidden="1" x14ac:dyDescent="0.35">
      <c r="A154" s="183" t="s">
        <v>278</v>
      </c>
      <c r="B154" s="184">
        <v>2301</v>
      </c>
      <c r="C154" s="185">
        <v>101.44</v>
      </c>
      <c r="D154" s="185">
        <v>101.44</v>
      </c>
      <c r="E154" s="185">
        <v>95.76</v>
      </c>
      <c r="F154" s="186">
        <v>95.76</v>
      </c>
    </row>
    <row r="155" spans="1:6" hidden="1" x14ac:dyDescent="0.35">
      <c r="A155" s="183" t="s">
        <v>279</v>
      </c>
      <c r="B155" s="184">
        <v>2302</v>
      </c>
      <c r="C155" s="185">
        <v>98.24</v>
      </c>
      <c r="D155" s="185">
        <v>98.24</v>
      </c>
      <c r="E155" s="185">
        <v>100.54</v>
      </c>
      <c r="F155" s="186">
        <v>100.54</v>
      </c>
    </row>
    <row r="156" spans="1:6" hidden="1" x14ac:dyDescent="0.35">
      <c r="A156" s="183" t="s">
        <v>280</v>
      </c>
      <c r="B156" s="184">
        <v>2303</v>
      </c>
      <c r="C156" s="185">
        <v>101.84</v>
      </c>
      <c r="D156" s="185">
        <v>101.84</v>
      </c>
      <c r="E156" s="185">
        <v>96.54</v>
      </c>
      <c r="F156" s="186">
        <v>96.54</v>
      </c>
    </row>
    <row r="157" spans="1:6" hidden="1" x14ac:dyDescent="0.35">
      <c r="A157" s="183" t="s">
        <v>281</v>
      </c>
      <c r="B157" s="184">
        <v>2306</v>
      </c>
      <c r="C157" s="185">
        <v>100.04</v>
      </c>
      <c r="D157" s="185">
        <v>100.04</v>
      </c>
      <c r="E157" s="185">
        <v>103.24</v>
      </c>
      <c r="F157" s="186">
        <v>103.24</v>
      </c>
    </row>
    <row r="158" spans="1:6" hidden="1" x14ac:dyDescent="0.35">
      <c r="A158" s="183" t="s">
        <v>282</v>
      </c>
      <c r="B158" s="184">
        <v>2307</v>
      </c>
      <c r="C158" s="185">
        <v>101.74</v>
      </c>
      <c r="D158" s="185">
        <v>101.74</v>
      </c>
      <c r="E158" s="185">
        <v>102.04</v>
      </c>
      <c r="F158" s="186">
        <v>102.04</v>
      </c>
    </row>
    <row r="159" spans="1:6" hidden="1" x14ac:dyDescent="0.35">
      <c r="A159" s="183" t="s">
        <v>283</v>
      </c>
      <c r="B159" s="184">
        <v>2308</v>
      </c>
      <c r="C159" s="185">
        <v>100.18</v>
      </c>
      <c r="D159" s="185">
        <v>100.18</v>
      </c>
      <c r="E159" s="185">
        <v>100.84</v>
      </c>
      <c r="F159" s="186">
        <v>100.84</v>
      </c>
    </row>
    <row r="160" spans="1:6" hidden="1" x14ac:dyDescent="0.35">
      <c r="A160" s="183" t="s">
        <v>284</v>
      </c>
      <c r="B160" s="184">
        <v>2309</v>
      </c>
      <c r="C160" s="185">
        <v>100.11</v>
      </c>
      <c r="D160" s="185">
        <v>100.11</v>
      </c>
      <c r="E160" s="185">
        <v>107.48</v>
      </c>
      <c r="F160" s="186">
        <v>107.48</v>
      </c>
    </row>
    <row r="161" spans="1:6" hidden="1" x14ac:dyDescent="0.35">
      <c r="A161" s="180" t="s">
        <v>285</v>
      </c>
      <c r="B161" s="181">
        <v>2400</v>
      </c>
      <c r="C161" s="178">
        <v>100.22</v>
      </c>
      <c r="D161" s="178">
        <v>100.22</v>
      </c>
      <c r="E161" s="178">
        <v>101.38</v>
      </c>
      <c r="F161" s="182">
        <v>101.38</v>
      </c>
    </row>
    <row r="162" spans="1:6" hidden="1" x14ac:dyDescent="0.35">
      <c r="A162" s="183" t="s">
        <v>286</v>
      </c>
      <c r="B162" s="184">
        <v>2401</v>
      </c>
      <c r="C162" s="185">
        <v>99.84</v>
      </c>
      <c r="D162" s="185">
        <v>99.84</v>
      </c>
      <c r="E162" s="185">
        <v>102.07</v>
      </c>
      <c r="F162" s="186">
        <v>102.07</v>
      </c>
    </row>
    <row r="163" spans="1:6" ht="25" hidden="1" x14ac:dyDescent="0.35">
      <c r="A163" s="183" t="s">
        <v>287</v>
      </c>
      <c r="B163" s="184">
        <v>2403</v>
      </c>
      <c r="C163" s="185">
        <v>100.36</v>
      </c>
      <c r="D163" s="185">
        <v>100.36</v>
      </c>
      <c r="E163" s="185">
        <v>101.12</v>
      </c>
      <c r="F163" s="186">
        <v>101.12</v>
      </c>
    </row>
    <row r="164" spans="1:6" ht="16.5" hidden="1" customHeight="1" x14ac:dyDescent="0.35">
      <c r="A164" s="180" t="s">
        <v>288</v>
      </c>
      <c r="B164" s="181">
        <v>21</v>
      </c>
      <c r="C164" s="178">
        <v>107.52</v>
      </c>
      <c r="D164" s="178">
        <v>107.52</v>
      </c>
      <c r="E164" s="178">
        <v>99.18</v>
      </c>
      <c r="F164" s="182">
        <v>99.18</v>
      </c>
    </row>
    <row r="165" spans="1:6" hidden="1" x14ac:dyDescent="0.35">
      <c r="A165" s="183" t="s">
        <v>289</v>
      </c>
      <c r="B165" s="184">
        <v>2501</v>
      </c>
      <c r="C165" s="185">
        <v>106.48</v>
      </c>
      <c r="D165" s="185">
        <v>106.48</v>
      </c>
      <c r="E165" s="185">
        <v>83.45</v>
      </c>
      <c r="F165" s="186">
        <v>83.45</v>
      </c>
    </row>
    <row r="166" spans="1:6" hidden="1" x14ac:dyDescent="0.35">
      <c r="A166" s="180" t="s">
        <v>290</v>
      </c>
      <c r="B166" s="181">
        <v>2600</v>
      </c>
      <c r="C166" s="178">
        <v>112.63</v>
      </c>
      <c r="D166" s="178">
        <v>112.63</v>
      </c>
      <c r="E166" s="178">
        <v>97.43</v>
      </c>
      <c r="F166" s="182">
        <v>97.43</v>
      </c>
    </row>
    <row r="167" spans="1:6" hidden="1" x14ac:dyDescent="0.35">
      <c r="A167" s="183" t="s">
        <v>291</v>
      </c>
      <c r="B167" s="184">
        <v>2601</v>
      </c>
      <c r="C167" s="185">
        <v>108.17</v>
      </c>
      <c r="D167" s="185">
        <v>108.17</v>
      </c>
      <c r="E167" s="185">
        <v>87.02</v>
      </c>
      <c r="F167" s="186">
        <v>87.02</v>
      </c>
    </row>
    <row r="168" spans="1:6" hidden="1" x14ac:dyDescent="0.35">
      <c r="A168" s="183" t="s">
        <v>292</v>
      </c>
      <c r="B168" s="184">
        <v>2603</v>
      </c>
      <c r="C168" s="185">
        <v>101.89</v>
      </c>
      <c r="D168" s="185">
        <v>101.89</v>
      </c>
      <c r="E168" s="185">
        <v>82.6</v>
      </c>
      <c r="F168" s="186">
        <v>82.6</v>
      </c>
    </row>
    <row r="169" spans="1:6" hidden="1" x14ac:dyDescent="0.35">
      <c r="A169" s="183" t="s">
        <v>293</v>
      </c>
      <c r="B169" s="184">
        <v>2604</v>
      </c>
      <c r="C169" s="185">
        <v>109.09</v>
      </c>
      <c r="D169" s="185">
        <v>109.09</v>
      </c>
      <c r="E169" s="185">
        <v>98.99</v>
      </c>
      <c r="F169" s="186">
        <v>98.99</v>
      </c>
    </row>
    <row r="170" spans="1:6" hidden="1" x14ac:dyDescent="0.35">
      <c r="A170" s="183" t="s">
        <v>294</v>
      </c>
      <c r="B170" s="184">
        <v>2605</v>
      </c>
      <c r="C170" s="185">
        <v>107.17</v>
      </c>
      <c r="D170" s="185">
        <v>107.17</v>
      </c>
      <c r="E170" s="185">
        <v>101.58</v>
      </c>
      <c r="F170" s="186">
        <v>101.58</v>
      </c>
    </row>
    <row r="171" spans="1:6" hidden="1" x14ac:dyDescent="0.35">
      <c r="A171" s="183" t="s">
        <v>295</v>
      </c>
      <c r="B171" s="184">
        <v>2611</v>
      </c>
      <c r="C171" s="185">
        <v>99.29</v>
      </c>
      <c r="D171" s="185">
        <v>99.29</v>
      </c>
      <c r="E171" s="185">
        <v>78.2</v>
      </c>
      <c r="F171" s="186">
        <v>78.2</v>
      </c>
    </row>
    <row r="172" spans="1:6" hidden="1" x14ac:dyDescent="0.35">
      <c r="A172" s="183" t="s">
        <v>296</v>
      </c>
      <c r="B172" s="184">
        <v>2621</v>
      </c>
      <c r="C172" s="185">
        <v>128.15</v>
      </c>
      <c r="D172" s="185">
        <v>128.15</v>
      </c>
      <c r="E172" s="185">
        <v>106.04</v>
      </c>
      <c r="F172" s="186">
        <v>106.04</v>
      </c>
    </row>
    <row r="173" spans="1:6" hidden="1" x14ac:dyDescent="0.35">
      <c r="A173" s="183" t="s">
        <v>297</v>
      </c>
      <c r="B173" s="184">
        <v>2623</v>
      </c>
      <c r="C173" s="185">
        <v>116.94</v>
      </c>
      <c r="D173" s="185">
        <v>116.94</v>
      </c>
      <c r="E173" s="185">
        <v>98.52</v>
      </c>
      <c r="F173" s="186">
        <v>98.52</v>
      </c>
    </row>
    <row r="174" spans="1:6" hidden="1" x14ac:dyDescent="0.35">
      <c r="A174" s="183" t="s">
        <v>298</v>
      </c>
      <c r="B174" s="184">
        <v>2632</v>
      </c>
      <c r="C174" s="185">
        <v>94.45</v>
      </c>
      <c r="D174" s="185">
        <v>94.45</v>
      </c>
      <c r="E174" s="185">
        <v>89.57</v>
      </c>
      <c r="F174" s="186">
        <v>89.57</v>
      </c>
    </row>
    <row r="175" spans="1:6" hidden="1" x14ac:dyDescent="0.35">
      <c r="A175" s="183" t="s">
        <v>299</v>
      </c>
      <c r="B175" s="184">
        <v>2602</v>
      </c>
      <c r="C175" s="185">
        <v>102.68</v>
      </c>
      <c r="D175" s="185">
        <v>102.68</v>
      </c>
      <c r="E175" s="185">
        <v>101.5</v>
      </c>
      <c r="F175" s="186">
        <v>101.5</v>
      </c>
    </row>
    <row r="176" spans="1:6" hidden="1" x14ac:dyDescent="0.35">
      <c r="A176" s="183" t="s">
        <v>300</v>
      </c>
      <c r="B176" s="184">
        <v>2624</v>
      </c>
      <c r="C176" s="185">
        <v>114.05</v>
      </c>
      <c r="D176" s="185">
        <v>114.05</v>
      </c>
      <c r="E176" s="185">
        <v>97.4</v>
      </c>
      <c r="F176" s="186">
        <v>97.4</v>
      </c>
    </row>
    <row r="177" spans="1:6" hidden="1" x14ac:dyDescent="0.35">
      <c r="A177" s="183" t="s">
        <v>301</v>
      </c>
      <c r="B177" s="184">
        <v>2631</v>
      </c>
      <c r="C177" s="185">
        <v>100.5</v>
      </c>
      <c r="D177" s="185">
        <v>100.5</v>
      </c>
      <c r="E177" s="185">
        <v>112.49</v>
      </c>
      <c r="F177" s="186">
        <v>112.49</v>
      </c>
    </row>
    <row r="178" spans="1:6" hidden="1" x14ac:dyDescent="0.35">
      <c r="A178" s="180" t="s">
        <v>302</v>
      </c>
      <c r="B178" s="181">
        <v>2700</v>
      </c>
      <c r="C178" s="178">
        <v>104.19</v>
      </c>
      <c r="D178" s="178">
        <v>104.19</v>
      </c>
      <c r="E178" s="178">
        <v>101.71</v>
      </c>
      <c r="F178" s="182">
        <v>101.71</v>
      </c>
    </row>
    <row r="179" spans="1:6" hidden="1" x14ac:dyDescent="0.35">
      <c r="A179" s="183" t="s">
        <v>303</v>
      </c>
      <c r="B179" s="184">
        <v>2701</v>
      </c>
      <c r="C179" s="185">
        <v>103.2</v>
      </c>
      <c r="D179" s="185">
        <v>103.2</v>
      </c>
      <c r="E179" s="185">
        <v>104.26</v>
      </c>
      <c r="F179" s="186">
        <v>104.26</v>
      </c>
    </row>
    <row r="180" spans="1:6" hidden="1" x14ac:dyDescent="0.35">
      <c r="A180" s="183" t="s">
        <v>304</v>
      </c>
      <c r="B180" s="184">
        <v>2702</v>
      </c>
      <c r="C180" s="185">
        <v>103.71</v>
      </c>
      <c r="D180" s="185">
        <v>103.71</v>
      </c>
      <c r="E180" s="185">
        <v>92.02</v>
      </c>
      <c r="F180" s="186">
        <v>92.02</v>
      </c>
    </row>
    <row r="181" spans="1:6" hidden="1" x14ac:dyDescent="0.35">
      <c r="A181" s="183" t="s">
        <v>305</v>
      </c>
      <c r="B181" s="184">
        <v>2703</v>
      </c>
      <c r="C181" s="185">
        <v>101.01</v>
      </c>
      <c r="D181" s="185">
        <v>101.01</v>
      </c>
      <c r="E181" s="185">
        <v>91.78</v>
      </c>
      <c r="F181" s="186">
        <v>91.78</v>
      </c>
    </row>
    <row r="182" spans="1:6" hidden="1" x14ac:dyDescent="0.35">
      <c r="A182" s="183" t="s">
        <v>306</v>
      </c>
      <c r="B182" s="184">
        <v>2704</v>
      </c>
      <c r="C182" s="185">
        <v>116.06</v>
      </c>
      <c r="D182" s="185">
        <v>116.06</v>
      </c>
      <c r="E182" s="185">
        <v>89.43</v>
      </c>
      <c r="F182" s="186">
        <v>89.43</v>
      </c>
    </row>
    <row r="183" spans="1:6" hidden="1" x14ac:dyDescent="0.35">
      <c r="A183" s="183" t="s">
        <v>307</v>
      </c>
      <c r="B183" s="184">
        <v>2705</v>
      </c>
      <c r="C183" s="185">
        <v>100.99</v>
      </c>
      <c r="D183" s="185">
        <v>100.99</v>
      </c>
      <c r="E183" s="185">
        <v>142.88</v>
      </c>
      <c r="F183" s="186">
        <v>142.88</v>
      </c>
    </row>
    <row r="184" spans="1:6" hidden="1" x14ac:dyDescent="0.35">
      <c r="A184" s="183" t="s">
        <v>308</v>
      </c>
      <c r="B184" s="184">
        <v>2711</v>
      </c>
      <c r="C184" s="185">
        <v>103.29</v>
      </c>
      <c r="D184" s="185">
        <v>103.29</v>
      </c>
      <c r="E184" s="185">
        <v>97.33</v>
      </c>
      <c r="F184" s="186">
        <v>97.33</v>
      </c>
    </row>
    <row r="185" spans="1:6" hidden="1" x14ac:dyDescent="0.35">
      <c r="A185" s="183" t="s">
        <v>309</v>
      </c>
      <c r="B185" s="184">
        <v>2706</v>
      </c>
      <c r="C185" s="185">
        <v>101.13</v>
      </c>
      <c r="D185" s="185">
        <v>101.13</v>
      </c>
      <c r="E185" s="185">
        <v>107.8</v>
      </c>
      <c r="F185" s="186">
        <v>107.8</v>
      </c>
    </row>
    <row r="186" spans="1:6" hidden="1" x14ac:dyDescent="0.35">
      <c r="A186" s="183" t="s">
        <v>310</v>
      </c>
      <c r="B186" s="184">
        <v>2712</v>
      </c>
      <c r="C186" s="185">
        <v>103.35</v>
      </c>
      <c r="D186" s="185">
        <v>103.35</v>
      </c>
      <c r="E186" s="185">
        <v>110.66</v>
      </c>
      <c r="F186" s="186">
        <v>110.66</v>
      </c>
    </row>
    <row r="187" spans="1:6" hidden="1" x14ac:dyDescent="0.35">
      <c r="A187" s="183" t="s">
        <v>311</v>
      </c>
      <c r="B187" s="184">
        <v>2713</v>
      </c>
      <c r="C187" s="185">
        <v>99.35</v>
      </c>
      <c r="D187" s="185">
        <v>99.35</v>
      </c>
      <c r="E187" s="185">
        <v>118.39</v>
      </c>
      <c r="F187" s="186">
        <v>118.39</v>
      </c>
    </row>
    <row r="188" spans="1:6" hidden="1" x14ac:dyDescent="0.35">
      <c r="A188" s="180" t="s">
        <v>312</v>
      </c>
      <c r="B188" s="181">
        <v>8</v>
      </c>
      <c r="C188" s="178">
        <v>101.62</v>
      </c>
      <c r="D188" s="178">
        <v>101.62</v>
      </c>
      <c r="E188" s="178">
        <v>109.65</v>
      </c>
      <c r="F188" s="182">
        <v>109.65</v>
      </c>
    </row>
    <row r="189" spans="1:6" hidden="1" x14ac:dyDescent="0.35">
      <c r="A189" s="180" t="s">
        <v>313</v>
      </c>
      <c r="B189" s="181">
        <v>2810</v>
      </c>
      <c r="C189" s="178">
        <v>102.14</v>
      </c>
      <c r="D189" s="178">
        <v>102.14</v>
      </c>
      <c r="E189" s="178">
        <v>111.91</v>
      </c>
      <c r="F189" s="182">
        <v>111.91</v>
      </c>
    </row>
    <row r="190" spans="1:6" hidden="1" x14ac:dyDescent="0.35">
      <c r="A190" s="183" t="s">
        <v>314</v>
      </c>
      <c r="B190" s="184">
        <v>2812</v>
      </c>
      <c r="C190" s="185">
        <v>102.14</v>
      </c>
      <c r="D190" s="185">
        <v>102.14</v>
      </c>
      <c r="E190" s="185">
        <v>111.91</v>
      </c>
      <c r="F190" s="186">
        <v>111.91</v>
      </c>
    </row>
    <row r="191" spans="1:6" hidden="1" x14ac:dyDescent="0.35">
      <c r="A191" s="180" t="s">
        <v>315</v>
      </c>
      <c r="B191" s="181">
        <v>2900</v>
      </c>
      <c r="C191" s="178">
        <v>100.8</v>
      </c>
      <c r="D191" s="178">
        <v>100.8</v>
      </c>
      <c r="E191" s="178">
        <v>103</v>
      </c>
      <c r="F191" s="182">
        <v>103</v>
      </c>
    </row>
    <row r="192" spans="1:6" hidden="1" x14ac:dyDescent="0.35">
      <c r="A192" s="183" t="s">
        <v>316</v>
      </c>
      <c r="B192" s="184">
        <v>2904</v>
      </c>
      <c r="C192" s="185">
        <v>101.43</v>
      </c>
      <c r="D192" s="185">
        <v>101.43</v>
      </c>
      <c r="E192" s="185">
        <v>102.97</v>
      </c>
      <c r="F192" s="186">
        <v>102.97</v>
      </c>
    </row>
    <row r="193" spans="1:6" hidden="1" x14ac:dyDescent="0.35">
      <c r="A193" s="183" t="s">
        <v>317</v>
      </c>
      <c r="B193" s="184">
        <v>2905</v>
      </c>
      <c r="C193" s="185">
        <v>100.47</v>
      </c>
      <c r="D193" s="185">
        <v>100.47</v>
      </c>
      <c r="E193" s="185">
        <v>102.97</v>
      </c>
      <c r="F193" s="186">
        <v>102.97</v>
      </c>
    </row>
    <row r="194" spans="1:6" hidden="1" x14ac:dyDescent="0.35">
      <c r="A194" s="180" t="s">
        <v>318</v>
      </c>
      <c r="B194" s="181">
        <v>3000</v>
      </c>
      <c r="C194" s="178">
        <v>102.89</v>
      </c>
      <c r="D194" s="178">
        <v>102.89</v>
      </c>
      <c r="E194" s="178">
        <v>108.14</v>
      </c>
      <c r="F194" s="182">
        <v>108.14</v>
      </c>
    </row>
    <row r="195" spans="1:6" hidden="1" x14ac:dyDescent="0.35">
      <c r="A195" s="183" t="s">
        <v>319</v>
      </c>
      <c r="B195" s="184">
        <v>3002</v>
      </c>
      <c r="C195" s="185">
        <v>102.89</v>
      </c>
      <c r="D195" s="185">
        <v>102.89</v>
      </c>
      <c r="E195" s="185">
        <v>108.14</v>
      </c>
      <c r="F195" s="186">
        <v>108.14</v>
      </c>
    </row>
    <row r="196" spans="1:6" hidden="1" x14ac:dyDescent="0.35">
      <c r="A196" s="180" t="s">
        <v>320</v>
      </c>
      <c r="B196" s="181">
        <v>3100</v>
      </c>
      <c r="C196" s="178">
        <v>101.19</v>
      </c>
      <c r="D196" s="178">
        <v>101.19</v>
      </c>
      <c r="E196" s="178">
        <v>106.78</v>
      </c>
      <c r="F196" s="182">
        <v>106.78</v>
      </c>
    </row>
    <row r="197" spans="1:6" hidden="1" x14ac:dyDescent="0.35">
      <c r="A197" s="183" t="s">
        <v>321</v>
      </c>
      <c r="B197" s="184">
        <v>3102</v>
      </c>
      <c r="C197" s="185">
        <v>101.19</v>
      </c>
      <c r="D197" s="185">
        <v>101.19</v>
      </c>
      <c r="E197" s="185">
        <v>106.78</v>
      </c>
      <c r="F197" s="186">
        <v>106.78</v>
      </c>
    </row>
    <row r="198" spans="1:6" hidden="1" x14ac:dyDescent="0.35">
      <c r="A198" s="180" t="s">
        <v>322</v>
      </c>
      <c r="B198" s="181">
        <v>3200</v>
      </c>
      <c r="C198" s="178">
        <v>101.48</v>
      </c>
      <c r="D198" s="178">
        <v>101.48</v>
      </c>
      <c r="E198" s="178">
        <v>114.36</v>
      </c>
      <c r="F198" s="182">
        <v>114.36</v>
      </c>
    </row>
    <row r="199" spans="1:6" hidden="1" x14ac:dyDescent="0.35">
      <c r="A199" s="183" t="s">
        <v>323</v>
      </c>
      <c r="B199" s="184">
        <v>3203</v>
      </c>
      <c r="C199" s="185">
        <v>101.48</v>
      </c>
      <c r="D199" s="185">
        <v>101.48</v>
      </c>
      <c r="E199" s="185">
        <v>114.36</v>
      </c>
      <c r="F199" s="186">
        <v>114.36</v>
      </c>
    </row>
    <row r="200" spans="1:6" hidden="1" x14ac:dyDescent="0.35">
      <c r="A200" s="180" t="s">
        <v>324</v>
      </c>
      <c r="B200" s="181">
        <v>3300</v>
      </c>
      <c r="C200" s="178">
        <v>100.78</v>
      </c>
      <c r="D200" s="178">
        <v>100.78</v>
      </c>
      <c r="E200" s="178">
        <v>108.53</v>
      </c>
      <c r="F200" s="182">
        <v>108.53</v>
      </c>
    </row>
    <row r="201" spans="1:6" hidden="1" x14ac:dyDescent="0.35">
      <c r="A201" s="180" t="s">
        <v>325</v>
      </c>
      <c r="B201" s="187" t="s">
        <v>326</v>
      </c>
      <c r="C201" s="178">
        <v>100.66</v>
      </c>
      <c r="D201" s="178">
        <v>100.66</v>
      </c>
      <c r="E201" s="178">
        <v>107.32</v>
      </c>
      <c r="F201" s="182">
        <v>107.32</v>
      </c>
    </row>
    <row r="202" spans="1:6" hidden="1" x14ac:dyDescent="0.35">
      <c r="A202" s="183" t="s">
        <v>327</v>
      </c>
      <c r="B202" s="184">
        <v>3306</v>
      </c>
      <c r="C202" s="185">
        <v>100.17</v>
      </c>
      <c r="D202" s="185">
        <v>100.17</v>
      </c>
      <c r="E202" s="185">
        <v>106.8</v>
      </c>
      <c r="F202" s="186">
        <v>106.8</v>
      </c>
    </row>
    <row r="203" spans="1:6" hidden="1" x14ac:dyDescent="0.35">
      <c r="A203" s="183" t="s">
        <v>328</v>
      </c>
      <c r="B203" s="184">
        <v>3307</v>
      </c>
      <c r="C203" s="185">
        <v>101.55</v>
      </c>
      <c r="D203" s="185">
        <v>101.55</v>
      </c>
      <c r="E203" s="185">
        <v>108.27</v>
      </c>
      <c r="F203" s="186">
        <v>108.27</v>
      </c>
    </row>
    <row r="204" spans="1:6" hidden="1" x14ac:dyDescent="0.35">
      <c r="A204" s="183" t="s">
        <v>329</v>
      </c>
      <c r="B204" s="184">
        <v>3305</v>
      </c>
      <c r="C204" s="185">
        <v>100.86</v>
      </c>
      <c r="D204" s="185">
        <v>100.86</v>
      </c>
      <c r="E204" s="185">
        <v>109.29</v>
      </c>
      <c r="F204" s="186">
        <v>109.29</v>
      </c>
    </row>
    <row r="205" spans="1:6" hidden="1" x14ac:dyDescent="0.35">
      <c r="A205" s="180" t="s">
        <v>330</v>
      </c>
      <c r="B205" s="181">
        <v>3400</v>
      </c>
      <c r="C205" s="178">
        <v>100.04</v>
      </c>
      <c r="D205" s="178">
        <v>100.04</v>
      </c>
      <c r="E205" s="178">
        <v>111.31</v>
      </c>
      <c r="F205" s="182">
        <v>111.31</v>
      </c>
    </row>
    <row r="206" spans="1:6" hidden="1" x14ac:dyDescent="0.35">
      <c r="A206" s="183" t="s">
        <v>331</v>
      </c>
      <c r="B206" s="184">
        <v>3403</v>
      </c>
      <c r="C206" s="185">
        <v>100.04</v>
      </c>
      <c r="D206" s="185">
        <v>100.04</v>
      </c>
      <c r="E206" s="185">
        <v>111.31</v>
      </c>
      <c r="F206" s="186">
        <v>111.31</v>
      </c>
    </row>
    <row r="207" spans="1:6" hidden="1" x14ac:dyDescent="0.35">
      <c r="A207" s="180" t="s">
        <v>332</v>
      </c>
      <c r="B207" s="181">
        <v>3600</v>
      </c>
      <c r="C207" s="178">
        <v>102.02</v>
      </c>
      <c r="D207" s="178">
        <v>102.02</v>
      </c>
      <c r="E207" s="178">
        <v>110.47</v>
      </c>
      <c r="F207" s="182">
        <v>110.47</v>
      </c>
    </row>
    <row r="208" spans="1:6" hidden="1" x14ac:dyDescent="0.35">
      <c r="A208" s="183" t="s">
        <v>333</v>
      </c>
      <c r="B208" s="184">
        <v>3602</v>
      </c>
      <c r="C208" s="185">
        <v>101.66</v>
      </c>
      <c r="D208" s="185">
        <v>101.66</v>
      </c>
      <c r="E208" s="185">
        <v>107.11</v>
      </c>
      <c r="F208" s="186">
        <v>107.11</v>
      </c>
    </row>
    <row r="209" spans="1:6" ht="25" hidden="1" x14ac:dyDescent="0.35">
      <c r="A209" s="183" t="s">
        <v>334</v>
      </c>
      <c r="B209" s="184">
        <v>3608</v>
      </c>
      <c r="C209" s="185">
        <v>101.2</v>
      </c>
      <c r="D209" s="185">
        <v>101.2</v>
      </c>
      <c r="E209" s="185">
        <v>109.32</v>
      </c>
      <c r="F209" s="186">
        <v>109.32</v>
      </c>
    </row>
    <row r="210" spans="1:6" ht="25" hidden="1" x14ac:dyDescent="0.35">
      <c r="A210" s="183" t="s">
        <v>335</v>
      </c>
      <c r="B210" s="184">
        <v>3606</v>
      </c>
      <c r="C210" s="185">
        <v>103.21</v>
      </c>
      <c r="D210" s="185">
        <v>103.21</v>
      </c>
      <c r="E210" s="185">
        <v>111.73</v>
      </c>
      <c r="F210" s="186">
        <v>111.73</v>
      </c>
    </row>
    <row r="211" spans="1:6" hidden="1" x14ac:dyDescent="0.35">
      <c r="A211" s="183" t="s">
        <v>336</v>
      </c>
      <c r="B211" s="184">
        <v>3601</v>
      </c>
      <c r="C211" s="185">
        <v>100.74</v>
      </c>
      <c r="D211" s="185">
        <v>100.74</v>
      </c>
      <c r="E211" s="185">
        <v>109.96</v>
      </c>
      <c r="F211" s="186">
        <v>109.96</v>
      </c>
    </row>
    <row r="212" spans="1:6" hidden="1" x14ac:dyDescent="0.35">
      <c r="A212" s="183" t="s">
        <v>337</v>
      </c>
      <c r="B212" s="184">
        <v>3607</v>
      </c>
      <c r="C212" s="185">
        <v>100.44</v>
      </c>
      <c r="D212" s="185">
        <v>100.44</v>
      </c>
      <c r="E212" s="185">
        <v>109.52</v>
      </c>
      <c r="F212" s="186">
        <v>109.52</v>
      </c>
    </row>
    <row r="213" spans="1:6" hidden="1" x14ac:dyDescent="0.35">
      <c r="A213" s="180" t="s">
        <v>338</v>
      </c>
      <c r="B213" s="181">
        <v>12</v>
      </c>
      <c r="C213" s="178">
        <v>101.44</v>
      </c>
      <c r="D213" s="178">
        <v>101.44</v>
      </c>
      <c r="E213" s="178">
        <v>102.91</v>
      </c>
      <c r="F213" s="182">
        <v>102.91</v>
      </c>
    </row>
    <row r="214" spans="1:6" hidden="1" x14ac:dyDescent="0.35">
      <c r="A214" s="180" t="s">
        <v>339</v>
      </c>
      <c r="B214" s="181">
        <v>3700</v>
      </c>
      <c r="C214" s="178">
        <v>100.02</v>
      </c>
      <c r="D214" s="178">
        <v>100.02</v>
      </c>
      <c r="E214" s="178">
        <v>102.06</v>
      </c>
      <c r="F214" s="182">
        <v>102.06</v>
      </c>
    </row>
    <row r="215" spans="1:6" hidden="1" x14ac:dyDescent="0.35">
      <c r="A215" s="183" t="s">
        <v>340</v>
      </c>
      <c r="B215" s="184">
        <v>3709</v>
      </c>
      <c r="C215" s="185">
        <v>100.02</v>
      </c>
      <c r="D215" s="185">
        <v>100.02</v>
      </c>
      <c r="E215" s="185">
        <v>102.06</v>
      </c>
      <c r="F215" s="186">
        <v>102.06</v>
      </c>
    </row>
    <row r="216" spans="1:6" hidden="1" x14ac:dyDescent="0.35">
      <c r="A216" s="180" t="s">
        <v>341</v>
      </c>
      <c r="B216" s="181">
        <v>3800</v>
      </c>
      <c r="C216" s="178">
        <v>99.99</v>
      </c>
      <c r="D216" s="178">
        <v>99.99</v>
      </c>
      <c r="E216" s="178">
        <v>100.37</v>
      </c>
      <c r="F216" s="182">
        <v>100.37</v>
      </c>
    </row>
    <row r="217" spans="1:6" hidden="1" x14ac:dyDescent="0.35">
      <c r="A217" s="183" t="s">
        <v>342</v>
      </c>
      <c r="B217" s="184">
        <v>3808</v>
      </c>
      <c r="C217" s="185">
        <v>99.99</v>
      </c>
      <c r="D217" s="185">
        <v>99.99</v>
      </c>
      <c r="E217" s="185">
        <v>100.37</v>
      </c>
      <c r="F217" s="186">
        <v>100.37</v>
      </c>
    </row>
    <row r="218" spans="1:6" hidden="1" x14ac:dyDescent="0.35">
      <c r="A218" s="180" t="s">
        <v>343</v>
      </c>
      <c r="B218" s="181">
        <v>3900</v>
      </c>
      <c r="C218" s="178">
        <v>101.68</v>
      </c>
      <c r="D218" s="178">
        <v>101.68</v>
      </c>
      <c r="E218" s="178">
        <v>103.18</v>
      </c>
      <c r="F218" s="182">
        <v>103.18</v>
      </c>
    </row>
    <row r="219" spans="1:6" ht="25" hidden="1" x14ac:dyDescent="0.35">
      <c r="A219" s="183" t="s">
        <v>344</v>
      </c>
      <c r="B219" s="184">
        <v>3902</v>
      </c>
      <c r="C219" s="185">
        <v>100</v>
      </c>
      <c r="D219" s="185">
        <v>100</v>
      </c>
      <c r="E219" s="185">
        <v>101.11</v>
      </c>
      <c r="F219" s="186">
        <v>101.11</v>
      </c>
    </row>
    <row r="220" spans="1:6" ht="25" hidden="1" x14ac:dyDescent="0.35">
      <c r="A220" s="183" t="s">
        <v>345</v>
      </c>
      <c r="B220" s="184">
        <v>3903</v>
      </c>
      <c r="C220" s="185">
        <v>101.84</v>
      </c>
      <c r="D220" s="185">
        <v>101.84</v>
      </c>
      <c r="E220" s="185">
        <v>103.39</v>
      </c>
      <c r="F220" s="186">
        <v>103.39</v>
      </c>
    </row>
    <row r="221" spans="1:6" hidden="1" x14ac:dyDescent="0.35">
      <c r="A221" s="180" t="s">
        <v>346</v>
      </c>
      <c r="B221" s="181">
        <v>4050</v>
      </c>
      <c r="C221" s="178">
        <v>100.37</v>
      </c>
      <c r="D221" s="178">
        <v>100.37</v>
      </c>
      <c r="E221" s="178">
        <v>107.93</v>
      </c>
      <c r="F221" s="182">
        <v>107.93</v>
      </c>
    </row>
    <row r="222" spans="1:6" hidden="1" x14ac:dyDescent="0.35">
      <c r="A222" s="183" t="s">
        <v>347</v>
      </c>
      <c r="B222" s="184">
        <v>4052</v>
      </c>
      <c r="C222" s="185">
        <v>100.34</v>
      </c>
      <c r="D222" s="185">
        <v>100.34</v>
      </c>
      <c r="E222" s="185">
        <v>108.65</v>
      </c>
      <c r="F222" s="186">
        <v>108.65</v>
      </c>
    </row>
    <row r="223" spans="1:6" hidden="1" x14ac:dyDescent="0.35">
      <c r="A223" s="183" t="s">
        <v>348</v>
      </c>
      <c r="B223" s="184">
        <v>4056</v>
      </c>
      <c r="C223" s="185">
        <v>100.49</v>
      </c>
      <c r="D223" s="185">
        <v>100.49</v>
      </c>
      <c r="E223" s="185">
        <v>104.76</v>
      </c>
      <c r="F223" s="186">
        <v>104.76</v>
      </c>
    </row>
    <row r="224" spans="1:6" hidden="1" x14ac:dyDescent="0.35">
      <c r="A224" s="180" t="s">
        <v>349</v>
      </c>
      <c r="B224" s="181">
        <v>4100</v>
      </c>
      <c r="C224" s="178">
        <v>100.11</v>
      </c>
      <c r="D224" s="178">
        <v>100.11</v>
      </c>
      <c r="E224" s="178">
        <v>101.24</v>
      </c>
      <c r="F224" s="182">
        <v>101.24</v>
      </c>
    </row>
    <row r="225" spans="1:6" hidden="1" x14ac:dyDescent="0.35">
      <c r="A225" s="180" t="s">
        <v>350</v>
      </c>
      <c r="B225" s="181">
        <v>30</v>
      </c>
      <c r="C225" s="178">
        <v>100.03</v>
      </c>
      <c r="D225" s="178">
        <v>100.03</v>
      </c>
      <c r="E225" s="178">
        <v>100.96</v>
      </c>
      <c r="F225" s="182">
        <v>100.96</v>
      </c>
    </row>
    <row r="226" spans="1:6" hidden="1" x14ac:dyDescent="0.35">
      <c r="A226" s="180" t="s">
        <v>351</v>
      </c>
      <c r="B226" s="181">
        <v>4110</v>
      </c>
      <c r="C226" s="178">
        <v>100.47</v>
      </c>
      <c r="D226" s="178">
        <v>100.47</v>
      </c>
      <c r="E226" s="178">
        <v>100.66</v>
      </c>
      <c r="F226" s="182">
        <v>100.66</v>
      </c>
    </row>
    <row r="227" spans="1:6" ht="25" hidden="1" x14ac:dyDescent="0.35">
      <c r="A227" s="183" t="s">
        <v>352</v>
      </c>
      <c r="B227" s="184">
        <v>4113</v>
      </c>
      <c r="C227" s="185">
        <v>100.14</v>
      </c>
      <c r="D227" s="185">
        <v>100.14</v>
      </c>
      <c r="E227" s="185">
        <v>98.29</v>
      </c>
      <c r="F227" s="186">
        <v>98.29</v>
      </c>
    </row>
    <row r="228" spans="1:6" hidden="1" x14ac:dyDescent="0.35">
      <c r="A228" s="183" t="s">
        <v>353</v>
      </c>
      <c r="B228" s="184">
        <v>4128</v>
      </c>
      <c r="C228" s="185">
        <v>100.37</v>
      </c>
      <c r="D228" s="185">
        <v>100.37</v>
      </c>
      <c r="E228" s="185">
        <v>103.49</v>
      </c>
      <c r="F228" s="186">
        <v>103.49</v>
      </c>
    </row>
    <row r="229" spans="1:6" hidden="1" x14ac:dyDescent="0.35">
      <c r="A229" s="183" t="s">
        <v>354</v>
      </c>
      <c r="B229" s="184">
        <v>4120</v>
      </c>
      <c r="C229" s="185">
        <v>99.28</v>
      </c>
      <c r="D229" s="185">
        <v>99.28</v>
      </c>
      <c r="E229" s="185">
        <v>96.93</v>
      </c>
      <c r="F229" s="186">
        <v>96.93</v>
      </c>
    </row>
    <row r="230" spans="1:6" hidden="1" x14ac:dyDescent="0.35">
      <c r="A230" s="183" t="s">
        <v>355</v>
      </c>
      <c r="B230" s="184">
        <v>4121</v>
      </c>
      <c r="C230" s="185">
        <v>102.03</v>
      </c>
      <c r="D230" s="185">
        <v>102.03</v>
      </c>
      <c r="E230" s="185">
        <v>104.5</v>
      </c>
      <c r="F230" s="186">
        <v>104.5</v>
      </c>
    </row>
    <row r="231" spans="1:6" ht="25" hidden="1" x14ac:dyDescent="0.35">
      <c r="A231" s="183" t="s">
        <v>356</v>
      </c>
      <c r="B231" s="184">
        <v>4116</v>
      </c>
      <c r="C231" s="185">
        <v>101.2</v>
      </c>
      <c r="D231" s="185">
        <v>101.2</v>
      </c>
      <c r="E231" s="185">
        <v>100</v>
      </c>
      <c r="F231" s="186">
        <v>100</v>
      </c>
    </row>
    <row r="232" spans="1:6" hidden="1" x14ac:dyDescent="0.35">
      <c r="A232" s="183" t="s">
        <v>357</v>
      </c>
      <c r="B232" s="184">
        <v>4117</v>
      </c>
      <c r="C232" s="185">
        <v>100.44</v>
      </c>
      <c r="D232" s="185">
        <v>100.44</v>
      </c>
      <c r="E232" s="185">
        <v>101.25</v>
      </c>
      <c r="F232" s="186">
        <v>101.25</v>
      </c>
    </row>
    <row r="233" spans="1:6" hidden="1" x14ac:dyDescent="0.35">
      <c r="A233" s="183" t="s">
        <v>358</v>
      </c>
      <c r="B233" s="184">
        <v>4118</v>
      </c>
      <c r="C233" s="185">
        <v>99.98</v>
      </c>
      <c r="D233" s="185">
        <v>99.98</v>
      </c>
      <c r="E233" s="185">
        <v>100.31</v>
      </c>
      <c r="F233" s="186">
        <v>100.31</v>
      </c>
    </row>
    <row r="234" spans="1:6" hidden="1" x14ac:dyDescent="0.35">
      <c r="A234" s="180" t="s">
        <v>359</v>
      </c>
      <c r="B234" s="181">
        <v>4130</v>
      </c>
      <c r="C234" s="178">
        <v>99.99</v>
      </c>
      <c r="D234" s="178">
        <v>99.99</v>
      </c>
      <c r="E234" s="178">
        <v>101.06</v>
      </c>
      <c r="F234" s="182">
        <v>101.06</v>
      </c>
    </row>
    <row r="235" spans="1:6" hidden="1" x14ac:dyDescent="0.35">
      <c r="A235" s="183" t="s">
        <v>360</v>
      </c>
      <c r="B235" s="184">
        <v>4136</v>
      </c>
      <c r="C235" s="185">
        <v>98.99</v>
      </c>
      <c r="D235" s="185">
        <v>98.99</v>
      </c>
      <c r="E235" s="185">
        <v>100.44</v>
      </c>
      <c r="F235" s="186">
        <v>100.44</v>
      </c>
    </row>
    <row r="236" spans="1:6" hidden="1" x14ac:dyDescent="0.35">
      <c r="A236" s="183" t="s">
        <v>361</v>
      </c>
      <c r="B236" s="184">
        <v>4132</v>
      </c>
      <c r="C236" s="185">
        <v>98.67</v>
      </c>
      <c r="D236" s="185">
        <v>98.67</v>
      </c>
      <c r="E236" s="185">
        <v>99.58</v>
      </c>
      <c r="F236" s="186">
        <v>99.58</v>
      </c>
    </row>
    <row r="237" spans="1:6" ht="25" hidden="1" x14ac:dyDescent="0.35">
      <c r="A237" s="183" t="s">
        <v>362</v>
      </c>
      <c r="B237" s="184">
        <v>4133</v>
      </c>
      <c r="C237" s="185">
        <v>99.92</v>
      </c>
      <c r="D237" s="185">
        <v>99.92</v>
      </c>
      <c r="E237" s="185">
        <v>96.85</v>
      </c>
      <c r="F237" s="186">
        <v>96.85</v>
      </c>
    </row>
    <row r="238" spans="1:6" hidden="1" x14ac:dyDescent="0.35">
      <c r="A238" s="183" t="s">
        <v>363</v>
      </c>
      <c r="B238" s="184">
        <v>4129</v>
      </c>
      <c r="C238" s="185">
        <v>99.7</v>
      </c>
      <c r="D238" s="185">
        <v>99.7</v>
      </c>
      <c r="E238" s="185">
        <v>104.27</v>
      </c>
      <c r="F238" s="186">
        <v>104.27</v>
      </c>
    </row>
    <row r="239" spans="1:6" ht="25" hidden="1" x14ac:dyDescent="0.35">
      <c r="A239" s="183" t="s">
        <v>364</v>
      </c>
      <c r="B239" s="184">
        <v>4165</v>
      </c>
      <c r="C239" s="185">
        <v>99.37</v>
      </c>
      <c r="D239" s="185">
        <v>99.37</v>
      </c>
      <c r="E239" s="185">
        <v>101.84</v>
      </c>
      <c r="F239" s="186">
        <v>101.84</v>
      </c>
    </row>
    <row r="240" spans="1:6" ht="25" hidden="1" x14ac:dyDescent="0.35">
      <c r="A240" s="183" t="s">
        <v>365</v>
      </c>
      <c r="B240" s="184">
        <v>4148</v>
      </c>
      <c r="C240" s="185">
        <v>99.36</v>
      </c>
      <c r="D240" s="185">
        <v>99.36</v>
      </c>
      <c r="E240" s="185">
        <v>97.82</v>
      </c>
      <c r="F240" s="186">
        <v>97.82</v>
      </c>
    </row>
    <row r="241" spans="1:6" hidden="1" x14ac:dyDescent="0.35">
      <c r="A241" s="183" t="s">
        <v>366</v>
      </c>
      <c r="B241" s="184">
        <v>4126</v>
      </c>
      <c r="C241" s="185">
        <v>99.95</v>
      </c>
      <c r="D241" s="185">
        <v>99.95</v>
      </c>
      <c r="E241" s="185">
        <v>101.18</v>
      </c>
      <c r="F241" s="186">
        <v>101.18</v>
      </c>
    </row>
    <row r="242" spans="1:6" ht="25" hidden="1" x14ac:dyDescent="0.35">
      <c r="A242" s="183" t="s">
        <v>367</v>
      </c>
      <c r="B242" s="184">
        <v>4125</v>
      </c>
      <c r="C242" s="185">
        <v>99.9</v>
      </c>
      <c r="D242" s="185">
        <v>99.9</v>
      </c>
      <c r="E242" s="185">
        <v>106.55</v>
      </c>
      <c r="F242" s="186">
        <v>106.55</v>
      </c>
    </row>
    <row r="243" spans="1:6" hidden="1" x14ac:dyDescent="0.35">
      <c r="A243" s="183" t="s">
        <v>368</v>
      </c>
      <c r="B243" s="184">
        <v>4166</v>
      </c>
      <c r="C243" s="185">
        <v>100.6</v>
      </c>
      <c r="D243" s="185">
        <v>100.6</v>
      </c>
      <c r="E243" s="185">
        <v>103.64</v>
      </c>
      <c r="F243" s="186">
        <v>103.64</v>
      </c>
    </row>
    <row r="244" spans="1:6" hidden="1" x14ac:dyDescent="0.35">
      <c r="A244" s="183" t="s">
        <v>369</v>
      </c>
      <c r="B244" s="184">
        <v>4139</v>
      </c>
      <c r="C244" s="185">
        <v>100.56</v>
      </c>
      <c r="D244" s="185">
        <v>100.56</v>
      </c>
      <c r="E244" s="185">
        <v>101.2</v>
      </c>
      <c r="F244" s="186">
        <v>101.2</v>
      </c>
    </row>
    <row r="245" spans="1:6" hidden="1" x14ac:dyDescent="0.35">
      <c r="A245" s="183" t="s">
        <v>370</v>
      </c>
      <c r="B245" s="184">
        <v>4145</v>
      </c>
      <c r="C245" s="185">
        <v>101.47</v>
      </c>
      <c r="D245" s="185">
        <v>101.47</v>
      </c>
      <c r="E245" s="185">
        <v>104.14</v>
      </c>
      <c r="F245" s="186">
        <v>104.14</v>
      </c>
    </row>
    <row r="246" spans="1:6" hidden="1" x14ac:dyDescent="0.35">
      <c r="A246" s="183" t="s">
        <v>371</v>
      </c>
      <c r="B246" s="184">
        <v>4147</v>
      </c>
      <c r="C246" s="185">
        <v>100.34</v>
      </c>
      <c r="D246" s="185">
        <v>100.34</v>
      </c>
      <c r="E246" s="185">
        <v>103.01</v>
      </c>
      <c r="F246" s="186">
        <v>103.01</v>
      </c>
    </row>
    <row r="247" spans="1:6" hidden="1" x14ac:dyDescent="0.35">
      <c r="A247" s="183" t="s">
        <v>372</v>
      </c>
      <c r="B247" s="184">
        <v>4141</v>
      </c>
      <c r="C247" s="185">
        <v>100.67</v>
      </c>
      <c r="D247" s="185">
        <v>100.67</v>
      </c>
      <c r="E247" s="185">
        <v>101.95</v>
      </c>
      <c r="F247" s="186">
        <v>101.95</v>
      </c>
    </row>
    <row r="248" spans="1:6" hidden="1" x14ac:dyDescent="0.35">
      <c r="A248" s="180" t="s">
        <v>373</v>
      </c>
      <c r="B248" s="181">
        <v>4150</v>
      </c>
      <c r="C248" s="178">
        <v>99.62</v>
      </c>
      <c r="D248" s="178">
        <v>99.62</v>
      </c>
      <c r="E248" s="178">
        <v>101.05</v>
      </c>
      <c r="F248" s="182">
        <v>101.05</v>
      </c>
    </row>
    <row r="249" spans="1:6" hidden="1" x14ac:dyDescent="0.35">
      <c r="A249" s="180" t="s">
        <v>374</v>
      </c>
      <c r="B249" s="181">
        <v>47</v>
      </c>
      <c r="C249" s="178">
        <v>99.58</v>
      </c>
      <c r="D249" s="178">
        <v>99.58</v>
      </c>
      <c r="E249" s="178">
        <v>101.15</v>
      </c>
      <c r="F249" s="182">
        <v>101.15</v>
      </c>
    </row>
    <row r="250" spans="1:6" ht="25" hidden="1" x14ac:dyDescent="0.35">
      <c r="A250" s="183" t="s">
        <v>375</v>
      </c>
      <c r="B250" s="184">
        <v>4153</v>
      </c>
      <c r="C250" s="185">
        <v>99.69</v>
      </c>
      <c r="D250" s="185">
        <v>99.69</v>
      </c>
      <c r="E250" s="185">
        <v>99.41</v>
      </c>
      <c r="F250" s="186">
        <v>99.41</v>
      </c>
    </row>
    <row r="251" spans="1:6" ht="25" hidden="1" x14ac:dyDescent="0.35">
      <c r="A251" s="183" t="s">
        <v>376</v>
      </c>
      <c r="B251" s="184">
        <v>4154</v>
      </c>
      <c r="C251" s="185">
        <v>100.69</v>
      </c>
      <c r="D251" s="185">
        <v>100.69</v>
      </c>
      <c r="E251" s="185">
        <v>103.5</v>
      </c>
      <c r="F251" s="186">
        <v>103.5</v>
      </c>
    </row>
    <row r="252" spans="1:6" ht="25" hidden="1" x14ac:dyDescent="0.35">
      <c r="A252" s="183" t="s">
        <v>377</v>
      </c>
      <c r="B252" s="184">
        <v>4155</v>
      </c>
      <c r="C252" s="185">
        <v>99.03</v>
      </c>
      <c r="D252" s="185">
        <v>99.03</v>
      </c>
      <c r="E252" s="185">
        <v>97.61</v>
      </c>
      <c r="F252" s="186">
        <v>97.61</v>
      </c>
    </row>
    <row r="253" spans="1:6" ht="25" hidden="1" x14ac:dyDescent="0.35">
      <c r="A253" s="183" t="s">
        <v>378</v>
      </c>
      <c r="B253" s="184">
        <v>4161</v>
      </c>
      <c r="C253" s="185">
        <v>99.59</v>
      </c>
      <c r="D253" s="185">
        <v>99.59</v>
      </c>
      <c r="E253" s="185">
        <v>97.91</v>
      </c>
      <c r="F253" s="186">
        <v>97.91</v>
      </c>
    </row>
    <row r="254" spans="1:6" ht="25" hidden="1" x14ac:dyDescent="0.35">
      <c r="A254" s="183" t="s">
        <v>379</v>
      </c>
      <c r="B254" s="184">
        <v>4157</v>
      </c>
      <c r="C254" s="185">
        <v>100.06</v>
      </c>
      <c r="D254" s="185">
        <v>100.06</v>
      </c>
      <c r="E254" s="185">
        <v>101.83</v>
      </c>
      <c r="F254" s="186">
        <v>101.83</v>
      </c>
    </row>
    <row r="255" spans="1:6" hidden="1" x14ac:dyDescent="0.35">
      <c r="A255" s="183" t="s">
        <v>380</v>
      </c>
      <c r="B255" s="184">
        <v>4158</v>
      </c>
      <c r="C255" s="185">
        <v>99.2</v>
      </c>
      <c r="D255" s="185">
        <v>99.2</v>
      </c>
      <c r="E255" s="185">
        <v>108.46</v>
      </c>
      <c r="F255" s="186">
        <v>108.46</v>
      </c>
    </row>
    <row r="256" spans="1:6" hidden="1" x14ac:dyDescent="0.35">
      <c r="A256" s="183" t="s">
        <v>381</v>
      </c>
      <c r="B256" s="184">
        <v>4163</v>
      </c>
      <c r="C256" s="185">
        <v>98.72</v>
      </c>
      <c r="D256" s="185">
        <v>98.72</v>
      </c>
      <c r="E256" s="185">
        <v>101.5</v>
      </c>
      <c r="F256" s="186">
        <v>101.5</v>
      </c>
    </row>
    <row r="257" spans="1:6" hidden="1" x14ac:dyDescent="0.35">
      <c r="A257" s="180" t="s">
        <v>382</v>
      </c>
      <c r="B257" s="181">
        <v>48</v>
      </c>
      <c r="C257" s="178">
        <v>99.64</v>
      </c>
      <c r="D257" s="178">
        <v>99.64</v>
      </c>
      <c r="E257" s="178">
        <v>101.56</v>
      </c>
      <c r="F257" s="182">
        <v>101.56</v>
      </c>
    </row>
    <row r="258" spans="1:6" ht="25" hidden="1" x14ac:dyDescent="0.35">
      <c r="A258" s="183" t="s">
        <v>383</v>
      </c>
      <c r="B258" s="184">
        <v>4180</v>
      </c>
      <c r="C258" s="185">
        <v>100.34</v>
      </c>
      <c r="D258" s="185">
        <v>100.34</v>
      </c>
      <c r="E258" s="185">
        <v>100.51</v>
      </c>
      <c r="F258" s="186">
        <v>100.51</v>
      </c>
    </row>
    <row r="259" spans="1:6" ht="25" hidden="1" x14ac:dyDescent="0.35">
      <c r="A259" s="183" t="s">
        <v>384</v>
      </c>
      <c r="B259" s="184">
        <v>4173</v>
      </c>
      <c r="C259" s="185">
        <v>99.66</v>
      </c>
      <c r="D259" s="185">
        <v>99.66</v>
      </c>
      <c r="E259" s="185">
        <v>102.77</v>
      </c>
      <c r="F259" s="186">
        <v>102.77</v>
      </c>
    </row>
    <row r="260" spans="1:6" ht="25" hidden="1" x14ac:dyDescent="0.35">
      <c r="A260" s="183" t="s">
        <v>385</v>
      </c>
      <c r="B260" s="184">
        <v>4172</v>
      </c>
      <c r="C260" s="185">
        <v>99.75</v>
      </c>
      <c r="D260" s="185">
        <v>99.75</v>
      </c>
      <c r="E260" s="185">
        <v>104.04</v>
      </c>
      <c r="F260" s="186">
        <v>104.04</v>
      </c>
    </row>
    <row r="261" spans="1:6" ht="25" hidden="1" x14ac:dyDescent="0.35">
      <c r="A261" s="183" t="s">
        <v>386</v>
      </c>
      <c r="B261" s="184">
        <v>4174</v>
      </c>
      <c r="C261" s="185">
        <v>98.55</v>
      </c>
      <c r="D261" s="185">
        <v>98.55</v>
      </c>
      <c r="E261" s="185">
        <v>100.4</v>
      </c>
      <c r="F261" s="186">
        <v>100.4</v>
      </c>
    </row>
    <row r="262" spans="1:6" hidden="1" x14ac:dyDescent="0.35">
      <c r="A262" s="180" t="s">
        <v>387</v>
      </c>
      <c r="B262" s="181">
        <v>49</v>
      </c>
      <c r="C262" s="178">
        <v>99.86</v>
      </c>
      <c r="D262" s="178">
        <v>99.86</v>
      </c>
      <c r="E262" s="178">
        <v>99.72</v>
      </c>
      <c r="F262" s="182">
        <v>99.72</v>
      </c>
    </row>
    <row r="263" spans="1:6" ht="25" hidden="1" x14ac:dyDescent="0.35">
      <c r="A263" s="183" t="s">
        <v>388</v>
      </c>
      <c r="B263" s="184">
        <v>4188</v>
      </c>
      <c r="C263" s="185">
        <v>99.89</v>
      </c>
      <c r="D263" s="185">
        <v>99.89</v>
      </c>
      <c r="E263" s="185">
        <v>95.55</v>
      </c>
      <c r="F263" s="186">
        <v>95.55</v>
      </c>
    </row>
    <row r="264" spans="1:6" hidden="1" x14ac:dyDescent="0.35">
      <c r="A264" s="183" t="s">
        <v>389</v>
      </c>
      <c r="B264" s="184">
        <v>4176</v>
      </c>
      <c r="C264" s="185">
        <v>99.62</v>
      </c>
      <c r="D264" s="185">
        <v>99.62</v>
      </c>
      <c r="E264" s="185">
        <v>103.47</v>
      </c>
      <c r="F264" s="186">
        <v>103.47</v>
      </c>
    </row>
    <row r="265" spans="1:6" ht="25" hidden="1" x14ac:dyDescent="0.35">
      <c r="A265" s="183" t="s">
        <v>390</v>
      </c>
      <c r="B265" s="184">
        <v>4177</v>
      </c>
      <c r="C265" s="185">
        <v>99.74</v>
      </c>
      <c r="D265" s="185">
        <v>99.74</v>
      </c>
      <c r="E265" s="185">
        <v>102.32</v>
      </c>
      <c r="F265" s="186">
        <v>102.32</v>
      </c>
    </row>
    <row r="266" spans="1:6" ht="25" hidden="1" x14ac:dyDescent="0.35">
      <c r="A266" s="183" t="s">
        <v>391</v>
      </c>
      <c r="B266" s="184">
        <v>4181</v>
      </c>
      <c r="C266" s="185">
        <v>100.04</v>
      </c>
      <c r="D266" s="185">
        <v>100.04</v>
      </c>
      <c r="E266" s="185">
        <v>101.44</v>
      </c>
      <c r="F266" s="186">
        <v>101.44</v>
      </c>
    </row>
    <row r="267" spans="1:6" hidden="1" x14ac:dyDescent="0.35">
      <c r="A267" s="180" t="s">
        <v>392</v>
      </c>
      <c r="B267" s="181">
        <v>4190</v>
      </c>
      <c r="C267" s="178">
        <v>101.06</v>
      </c>
      <c r="D267" s="178">
        <v>101.06</v>
      </c>
      <c r="E267" s="178">
        <v>104.62</v>
      </c>
      <c r="F267" s="182">
        <v>104.62</v>
      </c>
    </row>
    <row r="268" spans="1:6" ht="25" hidden="1" x14ac:dyDescent="0.35">
      <c r="A268" s="183" t="s">
        <v>393</v>
      </c>
      <c r="B268" s="184">
        <v>4189</v>
      </c>
      <c r="C268" s="185">
        <v>100.87</v>
      </c>
      <c r="D268" s="185">
        <v>100.87</v>
      </c>
      <c r="E268" s="185">
        <v>105.65</v>
      </c>
      <c r="F268" s="186">
        <v>105.65</v>
      </c>
    </row>
    <row r="269" spans="1:6" hidden="1" x14ac:dyDescent="0.35">
      <c r="A269" s="183" t="s">
        <v>394</v>
      </c>
      <c r="B269" s="184">
        <v>4194</v>
      </c>
      <c r="C269" s="185">
        <v>100.09</v>
      </c>
      <c r="D269" s="185">
        <v>100.09</v>
      </c>
      <c r="E269" s="185">
        <v>101.82</v>
      </c>
      <c r="F269" s="186">
        <v>101.82</v>
      </c>
    </row>
    <row r="270" spans="1:6" hidden="1" x14ac:dyDescent="0.35">
      <c r="A270" s="183" t="s">
        <v>395</v>
      </c>
      <c r="B270" s="184">
        <v>4199</v>
      </c>
      <c r="C270" s="185">
        <v>103.11</v>
      </c>
      <c r="D270" s="185">
        <v>103.11</v>
      </c>
      <c r="E270" s="185">
        <v>105.49</v>
      </c>
      <c r="F270" s="186">
        <v>105.49</v>
      </c>
    </row>
    <row r="271" spans="1:6" hidden="1" x14ac:dyDescent="0.35">
      <c r="A271" s="180" t="s">
        <v>396</v>
      </c>
      <c r="B271" s="181">
        <v>4200</v>
      </c>
      <c r="C271" s="178">
        <v>101.42</v>
      </c>
      <c r="D271" s="178">
        <v>101.42</v>
      </c>
      <c r="E271" s="178">
        <v>98.89</v>
      </c>
      <c r="F271" s="182">
        <v>98.89</v>
      </c>
    </row>
    <row r="272" spans="1:6" hidden="1" x14ac:dyDescent="0.35">
      <c r="A272" s="183" t="s">
        <v>397</v>
      </c>
      <c r="B272" s="184">
        <v>4219</v>
      </c>
      <c r="C272" s="185">
        <v>101.42</v>
      </c>
      <c r="D272" s="185">
        <v>101.42</v>
      </c>
      <c r="E272" s="185">
        <v>98.89</v>
      </c>
      <c r="F272" s="186">
        <v>98.89</v>
      </c>
    </row>
    <row r="273" spans="1:6" hidden="1" x14ac:dyDescent="0.35">
      <c r="A273" s="180" t="s">
        <v>398</v>
      </c>
      <c r="B273" s="181">
        <v>14</v>
      </c>
      <c r="C273" s="178">
        <v>100.79</v>
      </c>
      <c r="D273" s="178">
        <v>100.79</v>
      </c>
      <c r="E273" s="178">
        <v>100.76</v>
      </c>
      <c r="F273" s="182">
        <v>100.76</v>
      </c>
    </row>
    <row r="274" spans="1:6" ht="26" hidden="1" x14ac:dyDescent="0.35">
      <c r="A274" s="180" t="s">
        <v>399</v>
      </c>
      <c r="B274" s="181">
        <v>4400</v>
      </c>
      <c r="C274" s="178">
        <v>100.5</v>
      </c>
      <c r="D274" s="178">
        <v>100.5</v>
      </c>
      <c r="E274" s="178">
        <v>99.42</v>
      </c>
      <c r="F274" s="182">
        <v>99.42</v>
      </c>
    </row>
    <row r="275" spans="1:6" hidden="1" x14ac:dyDescent="0.35">
      <c r="A275" s="183" t="s">
        <v>400</v>
      </c>
      <c r="B275" s="184">
        <v>4408</v>
      </c>
      <c r="C275" s="185">
        <v>99.88</v>
      </c>
      <c r="D275" s="185">
        <v>99.88</v>
      </c>
      <c r="E275" s="185">
        <v>101.28</v>
      </c>
      <c r="F275" s="186">
        <v>101.28</v>
      </c>
    </row>
    <row r="276" spans="1:6" hidden="1" x14ac:dyDescent="0.35">
      <c r="A276" s="183" t="s">
        <v>401</v>
      </c>
      <c r="B276" s="184">
        <v>4409</v>
      </c>
      <c r="C276" s="185">
        <v>100.44</v>
      </c>
      <c r="D276" s="185">
        <v>100.44</v>
      </c>
      <c r="E276" s="185">
        <v>96.56</v>
      </c>
      <c r="F276" s="186">
        <v>96.56</v>
      </c>
    </row>
    <row r="277" spans="1:6" hidden="1" x14ac:dyDescent="0.35">
      <c r="A277" s="183" t="s">
        <v>402</v>
      </c>
      <c r="B277" s="184">
        <v>4402</v>
      </c>
      <c r="C277" s="185">
        <v>100.47</v>
      </c>
      <c r="D277" s="185">
        <v>100.47</v>
      </c>
      <c r="E277" s="185">
        <v>100.31</v>
      </c>
      <c r="F277" s="186">
        <v>100.31</v>
      </c>
    </row>
    <row r="278" spans="1:6" hidden="1" x14ac:dyDescent="0.35">
      <c r="A278" s="183" t="s">
        <v>403</v>
      </c>
      <c r="B278" s="184">
        <v>4403</v>
      </c>
      <c r="C278" s="185">
        <v>103.16</v>
      </c>
      <c r="D278" s="185">
        <v>103.16</v>
      </c>
      <c r="E278" s="185">
        <v>94.16</v>
      </c>
      <c r="F278" s="186">
        <v>94.16</v>
      </c>
    </row>
    <row r="279" spans="1:6" ht="25" hidden="1" x14ac:dyDescent="0.35">
      <c r="A279" s="183" t="s">
        <v>404</v>
      </c>
      <c r="B279" s="184">
        <v>4404</v>
      </c>
      <c r="C279" s="185">
        <v>98</v>
      </c>
      <c r="D279" s="185">
        <v>98</v>
      </c>
      <c r="E279" s="185">
        <v>100</v>
      </c>
      <c r="F279" s="186">
        <v>100</v>
      </c>
    </row>
    <row r="280" spans="1:6" ht="25" hidden="1" x14ac:dyDescent="0.35">
      <c r="A280" s="183" t="s">
        <v>405</v>
      </c>
      <c r="B280" s="184">
        <v>4405</v>
      </c>
      <c r="C280" s="185">
        <v>99.38</v>
      </c>
      <c r="D280" s="185">
        <v>99.38</v>
      </c>
      <c r="E280" s="185">
        <v>99.59</v>
      </c>
      <c r="F280" s="186">
        <v>99.59</v>
      </c>
    </row>
    <row r="281" spans="1:6" hidden="1" x14ac:dyDescent="0.35">
      <c r="A281" s="183" t="s">
        <v>406</v>
      </c>
      <c r="B281" s="184">
        <v>4407</v>
      </c>
      <c r="C281" s="185">
        <v>101.21</v>
      </c>
      <c r="D281" s="185">
        <v>101.21</v>
      </c>
      <c r="E281" s="185">
        <v>106.83</v>
      </c>
      <c r="F281" s="186">
        <v>106.83</v>
      </c>
    </row>
    <row r="282" spans="1:6" hidden="1" x14ac:dyDescent="0.35">
      <c r="A282" s="183" t="s">
        <v>407</v>
      </c>
      <c r="B282" s="184">
        <v>4412</v>
      </c>
      <c r="C282" s="185">
        <v>100</v>
      </c>
      <c r="D282" s="185">
        <v>100</v>
      </c>
      <c r="E282" s="185">
        <v>103</v>
      </c>
      <c r="F282" s="186">
        <v>103</v>
      </c>
    </row>
    <row r="283" spans="1:6" hidden="1" x14ac:dyDescent="0.35">
      <c r="A283" s="183" t="s">
        <v>408</v>
      </c>
      <c r="B283" s="184">
        <v>4415</v>
      </c>
      <c r="C283" s="185">
        <v>98.58</v>
      </c>
      <c r="D283" s="185">
        <v>98.58</v>
      </c>
      <c r="E283" s="185">
        <v>102.55</v>
      </c>
      <c r="F283" s="186">
        <v>102.55</v>
      </c>
    </row>
    <row r="284" spans="1:6" hidden="1" x14ac:dyDescent="0.35">
      <c r="A284" s="183" t="s">
        <v>409</v>
      </c>
      <c r="B284" s="184">
        <v>4414</v>
      </c>
      <c r="C284" s="185">
        <v>100.52</v>
      </c>
      <c r="D284" s="185">
        <v>100.52</v>
      </c>
      <c r="E284" s="185">
        <v>101.74</v>
      </c>
      <c r="F284" s="186">
        <v>101.74</v>
      </c>
    </row>
    <row r="285" spans="1:6" hidden="1" x14ac:dyDescent="0.35">
      <c r="A285" s="183" t="s">
        <v>410</v>
      </c>
      <c r="B285" s="184">
        <v>4418</v>
      </c>
      <c r="C285" s="185">
        <v>98.61</v>
      </c>
      <c r="D285" s="185">
        <v>98.61</v>
      </c>
      <c r="E285" s="185">
        <v>97.24</v>
      </c>
      <c r="F285" s="186">
        <v>97.24</v>
      </c>
    </row>
    <row r="286" spans="1:6" hidden="1" x14ac:dyDescent="0.35">
      <c r="A286" s="180" t="s">
        <v>411</v>
      </c>
      <c r="B286" s="181">
        <v>4500</v>
      </c>
      <c r="C286" s="178">
        <v>101.34</v>
      </c>
      <c r="D286" s="178">
        <v>101.34</v>
      </c>
      <c r="E286" s="178">
        <v>103.64</v>
      </c>
      <c r="F286" s="182">
        <v>103.64</v>
      </c>
    </row>
    <row r="287" spans="1:6" hidden="1" x14ac:dyDescent="0.35">
      <c r="A287" s="183" t="s">
        <v>412</v>
      </c>
      <c r="B287" s="184">
        <v>4502</v>
      </c>
      <c r="C287" s="185">
        <v>102.77</v>
      </c>
      <c r="D287" s="185">
        <v>102.77</v>
      </c>
      <c r="E287" s="185">
        <v>103.29</v>
      </c>
      <c r="F287" s="186">
        <v>103.29</v>
      </c>
    </row>
    <row r="288" spans="1:6" hidden="1" x14ac:dyDescent="0.35">
      <c r="A288" s="183" t="s">
        <v>413</v>
      </c>
      <c r="B288" s="184">
        <v>4509</v>
      </c>
      <c r="C288" s="185">
        <v>102.36</v>
      </c>
      <c r="D288" s="185">
        <v>102.36</v>
      </c>
      <c r="E288" s="185">
        <v>105.39</v>
      </c>
      <c r="F288" s="186">
        <v>105.39</v>
      </c>
    </row>
    <row r="289" spans="1:6" hidden="1" x14ac:dyDescent="0.35">
      <c r="A289" s="183" t="s">
        <v>414</v>
      </c>
      <c r="B289" s="184">
        <v>4508</v>
      </c>
      <c r="C289" s="185">
        <v>100.03</v>
      </c>
      <c r="D289" s="185">
        <v>100.03</v>
      </c>
      <c r="E289" s="185">
        <v>104.46</v>
      </c>
      <c r="F289" s="186">
        <v>104.46</v>
      </c>
    </row>
    <row r="290" spans="1:6" hidden="1" x14ac:dyDescent="0.35">
      <c r="A290" s="183" t="s">
        <v>415</v>
      </c>
      <c r="B290" s="184">
        <v>4504</v>
      </c>
      <c r="C290" s="185">
        <v>101.12</v>
      </c>
      <c r="D290" s="185">
        <v>101.12</v>
      </c>
      <c r="E290" s="185">
        <v>105.95</v>
      </c>
      <c r="F290" s="186">
        <v>105.95</v>
      </c>
    </row>
    <row r="291" spans="1:6" hidden="1" x14ac:dyDescent="0.35">
      <c r="A291" s="183" t="s">
        <v>416</v>
      </c>
      <c r="B291" s="184">
        <v>4503</v>
      </c>
      <c r="C291" s="185">
        <v>100.38</v>
      </c>
      <c r="D291" s="185">
        <v>100.38</v>
      </c>
      <c r="E291" s="185">
        <v>94.76</v>
      </c>
      <c r="F291" s="186">
        <v>94.76</v>
      </c>
    </row>
    <row r="292" spans="1:6" hidden="1" x14ac:dyDescent="0.35">
      <c r="A292" s="183" t="s">
        <v>417</v>
      </c>
      <c r="B292" s="184">
        <v>4505</v>
      </c>
      <c r="C292" s="185">
        <v>100.01</v>
      </c>
      <c r="D292" s="185">
        <v>100.01</v>
      </c>
      <c r="E292" s="185">
        <v>101.8</v>
      </c>
      <c r="F292" s="186">
        <v>101.8</v>
      </c>
    </row>
    <row r="293" spans="1:6" hidden="1" x14ac:dyDescent="0.35">
      <c r="A293" s="180" t="s">
        <v>418</v>
      </c>
      <c r="B293" s="181">
        <v>4600</v>
      </c>
      <c r="C293" s="178">
        <v>100.62</v>
      </c>
      <c r="D293" s="178">
        <v>100.62</v>
      </c>
      <c r="E293" s="178">
        <v>103.69</v>
      </c>
      <c r="F293" s="182">
        <v>103.69</v>
      </c>
    </row>
    <row r="294" spans="1:6" hidden="1" x14ac:dyDescent="0.35">
      <c r="A294" s="183" t="s">
        <v>419</v>
      </c>
      <c r="B294" s="184">
        <v>4603</v>
      </c>
      <c r="C294" s="185">
        <v>100.29</v>
      </c>
      <c r="D294" s="185">
        <v>100.29</v>
      </c>
      <c r="E294" s="185">
        <v>108.11</v>
      </c>
      <c r="F294" s="186">
        <v>108.11</v>
      </c>
    </row>
    <row r="295" spans="1:6" hidden="1" x14ac:dyDescent="0.35">
      <c r="A295" s="183" t="s">
        <v>420</v>
      </c>
      <c r="B295" s="184">
        <v>4608</v>
      </c>
      <c r="C295" s="185">
        <v>100.13</v>
      </c>
      <c r="D295" s="185">
        <v>100.13</v>
      </c>
      <c r="E295" s="185">
        <v>105.95</v>
      </c>
      <c r="F295" s="186">
        <v>105.95</v>
      </c>
    </row>
    <row r="296" spans="1:6" hidden="1" x14ac:dyDescent="0.35">
      <c r="A296" s="183" t="s">
        <v>421</v>
      </c>
      <c r="B296" s="184">
        <v>4601</v>
      </c>
      <c r="C296" s="185">
        <v>101.53</v>
      </c>
      <c r="D296" s="185">
        <v>101.53</v>
      </c>
      <c r="E296" s="185">
        <v>99.96</v>
      </c>
      <c r="F296" s="186">
        <v>99.96</v>
      </c>
    </row>
    <row r="297" spans="1:6" hidden="1" x14ac:dyDescent="0.35">
      <c r="A297" s="183" t="s">
        <v>422</v>
      </c>
      <c r="B297" s="184">
        <v>4605</v>
      </c>
      <c r="C297" s="185">
        <v>100.43</v>
      </c>
      <c r="D297" s="185">
        <v>100.43</v>
      </c>
      <c r="E297" s="185">
        <v>101.24</v>
      </c>
      <c r="F297" s="186">
        <v>101.24</v>
      </c>
    </row>
    <row r="298" spans="1:6" hidden="1" x14ac:dyDescent="0.35">
      <c r="A298" s="183" t="s">
        <v>423</v>
      </c>
      <c r="B298" s="184">
        <v>4604</v>
      </c>
      <c r="C298" s="185">
        <v>99.33</v>
      </c>
      <c r="D298" s="185">
        <v>99.33</v>
      </c>
      <c r="E298" s="185">
        <v>101.64</v>
      </c>
      <c r="F298" s="186">
        <v>101.64</v>
      </c>
    </row>
    <row r="299" spans="1:6" ht="26" hidden="1" x14ac:dyDescent="0.35">
      <c r="A299" s="180" t="s">
        <v>424</v>
      </c>
      <c r="B299" s="181">
        <v>4700</v>
      </c>
      <c r="C299" s="178">
        <v>100.12</v>
      </c>
      <c r="D299" s="178">
        <v>100.12</v>
      </c>
      <c r="E299" s="178">
        <v>102.08</v>
      </c>
      <c r="F299" s="182">
        <v>102.08</v>
      </c>
    </row>
    <row r="300" spans="1:6" hidden="1" x14ac:dyDescent="0.35">
      <c r="A300" s="180" t="s">
        <v>425</v>
      </c>
      <c r="B300" s="181">
        <v>4750</v>
      </c>
      <c r="C300" s="178">
        <v>99.67</v>
      </c>
      <c r="D300" s="178">
        <v>99.67</v>
      </c>
      <c r="E300" s="178">
        <v>106.34</v>
      </c>
      <c r="F300" s="182">
        <v>106.34</v>
      </c>
    </row>
    <row r="301" spans="1:6" ht="25" hidden="1" x14ac:dyDescent="0.35">
      <c r="A301" s="183" t="s">
        <v>426</v>
      </c>
      <c r="B301" s="184">
        <v>4751</v>
      </c>
      <c r="C301" s="185">
        <v>98.7</v>
      </c>
      <c r="D301" s="185">
        <v>98.7</v>
      </c>
      <c r="E301" s="185">
        <v>110.11</v>
      </c>
      <c r="F301" s="186">
        <v>110.11</v>
      </c>
    </row>
    <row r="302" spans="1:6" ht="25" hidden="1" x14ac:dyDescent="0.35">
      <c r="A302" s="183" t="s">
        <v>427</v>
      </c>
      <c r="B302" s="184">
        <v>4752</v>
      </c>
      <c r="C302" s="185">
        <v>102.03</v>
      </c>
      <c r="D302" s="185">
        <v>102.03</v>
      </c>
      <c r="E302" s="185">
        <v>96.52</v>
      </c>
      <c r="F302" s="186">
        <v>96.52</v>
      </c>
    </row>
    <row r="303" spans="1:6" ht="25" hidden="1" x14ac:dyDescent="0.35">
      <c r="A303" s="183" t="s">
        <v>428</v>
      </c>
      <c r="B303" s="184">
        <v>4753</v>
      </c>
      <c r="C303" s="185">
        <v>99.78</v>
      </c>
      <c r="D303" s="185">
        <v>99.78</v>
      </c>
      <c r="E303" s="185">
        <v>109.64</v>
      </c>
      <c r="F303" s="186">
        <v>109.64</v>
      </c>
    </row>
    <row r="304" spans="1:6" hidden="1" x14ac:dyDescent="0.35">
      <c r="A304" s="180" t="s">
        <v>429</v>
      </c>
      <c r="B304" s="181">
        <v>4710</v>
      </c>
      <c r="C304" s="178">
        <v>100.09</v>
      </c>
      <c r="D304" s="178">
        <v>100.09</v>
      </c>
      <c r="E304" s="178">
        <v>102.74</v>
      </c>
      <c r="F304" s="182">
        <v>102.74</v>
      </c>
    </row>
    <row r="305" spans="1:6" ht="25" hidden="1" x14ac:dyDescent="0.35">
      <c r="A305" s="183" t="s">
        <v>430</v>
      </c>
      <c r="B305" s="184">
        <v>4712</v>
      </c>
      <c r="C305" s="185">
        <v>100.15</v>
      </c>
      <c r="D305" s="185">
        <v>100.15</v>
      </c>
      <c r="E305" s="185">
        <v>103.94</v>
      </c>
      <c r="F305" s="186">
        <v>103.94</v>
      </c>
    </row>
    <row r="306" spans="1:6" ht="25" hidden="1" x14ac:dyDescent="0.35">
      <c r="A306" s="183" t="s">
        <v>431</v>
      </c>
      <c r="B306" s="184">
        <v>4729</v>
      </c>
      <c r="C306" s="185">
        <v>99.58</v>
      </c>
      <c r="D306" s="185">
        <v>99.58</v>
      </c>
      <c r="E306" s="185">
        <v>97.73</v>
      </c>
      <c r="F306" s="186">
        <v>97.73</v>
      </c>
    </row>
    <row r="307" spans="1:6" hidden="1" x14ac:dyDescent="0.35">
      <c r="A307" s="183" t="s">
        <v>432</v>
      </c>
      <c r="B307" s="184">
        <v>4732</v>
      </c>
      <c r="C307" s="185">
        <v>99.72</v>
      </c>
      <c r="D307" s="185">
        <v>99.72</v>
      </c>
      <c r="E307" s="185">
        <v>98.48</v>
      </c>
      <c r="F307" s="186">
        <v>98.48</v>
      </c>
    </row>
    <row r="308" spans="1:6" hidden="1" x14ac:dyDescent="0.35">
      <c r="A308" s="183" t="s">
        <v>433</v>
      </c>
      <c r="B308" s="184">
        <v>4733</v>
      </c>
      <c r="C308" s="185">
        <v>101.61</v>
      </c>
      <c r="D308" s="185">
        <v>101.61</v>
      </c>
      <c r="E308" s="185">
        <v>112.17</v>
      </c>
      <c r="F308" s="186">
        <v>112.17</v>
      </c>
    </row>
    <row r="309" spans="1:6" ht="25" hidden="1" x14ac:dyDescent="0.35">
      <c r="A309" s="183" t="s">
        <v>434</v>
      </c>
      <c r="B309" s="184">
        <v>4726</v>
      </c>
      <c r="C309" s="185">
        <v>100.01</v>
      </c>
      <c r="D309" s="185">
        <v>100.01</v>
      </c>
      <c r="E309" s="185">
        <v>105.11</v>
      </c>
      <c r="F309" s="186">
        <v>105.11</v>
      </c>
    </row>
    <row r="310" spans="1:6" hidden="1" x14ac:dyDescent="0.35">
      <c r="A310" s="180" t="s">
        <v>435</v>
      </c>
      <c r="B310" s="181">
        <v>4730</v>
      </c>
      <c r="C310" s="178">
        <v>99.34</v>
      </c>
      <c r="D310" s="178">
        <v>99.34</v>
      </c>
      <c r="E310" s="178">
        <v>100.19</v>
      </c>
      <c r="F310" s="182">
        <v>100.19</v>
      </c>
    </row>
    <row r="311" spans="1:6" ht="25" hidden="1" x14ac:dyDescent="0.35">
      <c r="A311" s="183" t="s">
        <v>436</v>
      </c>
      <c r="B311" s="184">
        <v>4731</v>
      </c>
      <c r="C311" s="185">
        <v>98.32</v>
      </c>
      <c r="D311" s="185">
        <v>98.32</v>
      </c>
      <c r="E311" s="185">
        <v>103</v>
      </c>
      <c r="F311" s="186">
        <v>103</v>
      </c>
    </row>
    <row r="312" spans="1:6" ht="25" hidden="1" x14ac:dyDescent="0.35">
      <c r="A312" s="183" t="s">
        <v>437</v>
      </c>
      <c r="B312" s="184">
        <v>4746</v>
      </c>
      <c r="C312" s="185">
        <v>99.97</v>
      </c>
      <c r="D312" s="185">
        <v>99.97</v>
      </c>
      <c r="E312" s="185">
        <v>99.71</v>
      </c>
      <c r="F312" s="186">
        <v>99.71</v>
      </c>
    </row>
    <row r="313" spans="1:6" ht="25" hidden="1" x14ac:dyDescent="0.35">
      <c r="A313" s="183" t="s">
        <v>438</v>
      </c>
      <c r="B313" s="184">
        <v>4735</v>
      </c>
      <c r="C313" s="185">
        <v>98.88</v>
      </c>
      <c r="D313" s="185">
        <v>98.88</v>
      </c>
      <c r="E313" s="185">
        <v>98.34</v>
      </c>
      <c r="F313" s="186">
        <v>98.34</v>
      </c>
    </row>
    <row r="314" spans="1:6" hidden="1" x14ac:dyDescent="0.35">
      <c r="A314" s="183" t="s">
        <v>439</v>
      </c>
      <c r="B314" s="184">
        <v>4738</v>
      </c>
      <c r="C314" s="185">
        <v>99.57</v>
      </c>
      <c r="D314" s="185">
        <v>99.57</v>
      </c>
      <c r="E314" s="185">
        <v>100.48</v>
      </c>
      <c r="F314" s="186">
        <v>100.48</v>
      </c>
    </row>
    <row r="315" spans="1:6" hidden="1" x14ac:dyDescent="0.35">
      <c r="A315" s="183" t="s">
        <v>440</v>
      </c>
      <c r="B315" s="184">
        <v>4744</v>
      </c>
      <c r="C315" s="185">
        <v>99.76</v>
      </c>
      <c r="D315" s="185">
        <v>99.76</v>
      </c>
      <c r="E315" s="185">
        <v>99.19</v>
      </c>
      <c r="F315" s="186">
        <v>99.19</v>
      </c>
    </row>
    <row r="316" spans="1:6" hidden="1" x14ac:dyDescent="0.35">
      <c r="A316" s="180" t="s">
        <v>441</v>
      </c>
      <c r="B316" s="181">
        <v>4760</v>
      </c>
      <c r="C316" s="178">
        <v>100.31</v>
      </c>
      <c r="D316" s="178">
        <v>100.31</v>
      </c>
      <c r="E316" s="178">
        <v>99.71</v>
      </c>
      <c r="F316" s="182">
        <v>99.71</v>
      </c>
    </row>
    <row r="317" spans="1:6" ht="25" hidden="1" x14ac:dyDescent="0.35">
      <c r="A317" s="183" t="s">
        <v>442</v>
      </c>
      <c r="B317" s="184">
        <v>4747</v>
      </c>
      <c r="C317" s="185">
        <v>100.22</v>
      </c>
      <c r="D317" s="185">
        <v>100.22</v>
      </c>
      <c r="E317" s="185">
        <v>99.55</v>
      </c>
      <c r="F317" s="186">
        <v>99.55</v>
      </c>
    </row>
    <row r="318" spans="1:6" ht="25" hidden="1" x14ac:dyDescent="0.35">
      <c r="A318" s="183" t="s">
        <v>443</v>
      </c>
      <c r="B318" s="184">
        <v>4748</v>
      </c>
      <c r="C318" s="185">
        <v>101.08</v>
      </c>
      <c r="D318" s="185">
        <v>101.08</v>
      </c>
      <c r="E318" s="185">
        <v>101.36</v>
      </c>
      <c r="F318" s="186">
        <v>101.36</v>
      </c>
    </row>
    <row r="319" spans="1:6" hidden="1" x14ac:dyDescent="0.35">
      <c r="A319" s="180" t="s">
        <v>444</v>
      </c>
      <c r="B319" s="181">
        <v>4770</v>
      </c>
      <c r="C319" s="178">
        <v>101.16</v>
      </c>
      <c r="D319" s="178">
        <v>101.16</v>
      </c>
      <c r="E319" s="178">
        <v>99.79</v>
      </c>
      <c r="F319" s="182">
        <v>99.79</v>
      </c>
    </row>
    <row r="320" spans="1:6" hidden="1" x14ac:dyDescent="0.35">
      <c r="A320" s="183" t="s">
        <v>445</v>
      </c>
      <c r="B320" s="184">
        <v>4773</v>
      </c>
      <c r="C320" s="185">
        <v>101.16</v>
      </c>
      <c r="D320" s="185">
        <v>101.16</v>
      </c>
      <c r="E320" s="185">
        <v>99.79</v>
      </c>
      <c r="F320" s="186">
        <v>99.79</v>
      </c>
    </row>
    <row r="321" spans="1:6" hidden="1" x14ac:dyDescent="0.35">
      <c r="A321" s="180" t="s">
        <v>446</v>
      </c>
      <c r="B321" s="181">
        <v>4800</v>
      </c>
      <c r="C321" s="178">
        <v>101.43</v>
      </c>
      <c r="D321" s="178">
        <v>101.43</v>
      </c>
      <c r="E321" s="178">
        <v>100.71</v>
      </c>
      <c r="F321" s="182">
        <v>100.71</v>
      </c>
    </row>
    <row r="322" spans="1:6" hidden="1" x14ac:dyDescent="0.35">
      <c r="A322" s="183" t="s">
        <v>447</v>
      </c>
      <c r="B322" s="184">
        <v>4802</v>
      </c>
      <c r="C322" s="185">
        <v>100.05</v>
      </c>
      <c r="D322" s="185">
        <v>100.05</v>
      </c>
      <c r="E322" s="185">
        <v>98.89</v>
      </c>
      <c r="F322" s="186">
        <v>98.89</v>
      </c>
    </row>
    <row r="323" spans="1:6" hidden="1" x14ac:dyDescent="0.35">
      <c r="A323" s="183" t="s">
        <v>448</v>
      </c>
      <c r="B323" s="184">
        <v>4803</v>
      </c>
      <c r="C323" s="185">
        <v>101.79</v>
      </c>
      <c r="D323" s="185">
        <v>101.79</v>
      </c>
      <c r="E323" s="185">
        <v>101.23</v>
      </c>
      <c r="F323" s="186">
        <v>101.23</v>
      </c>
    </row>
    <row r="324" spans="1:6" hidden="1" x14ac:dyDescent="0.35">
      <c r="A324" s="180" t="s">
        <v>449</v>
      </c>
      <c r="B324" s="181">
        <v>43</v>
      </c>
      <c r="C324" s="178">
        <v>101.24</v>
      </c>
      <c r="D324" s="178">
        <v>101.24</v>
      </c>
      <c r="E324" s="178">
        <v>99.91</v>
      </c>
      <c r="F324" s="182">
        <v>99.91</v>
      </c>
    </row>
    <row r="325" spans="1:6" hidden="1" x14ac:dyDescent="0.35">
      <c r="A325" s="183" t="s">
        <v>450</v>
      </c>
      <c r="B325" s="184">
        <v>5001</v>
      </c>
      <c r="C325" s="185">
        <v>102.07</v>
      </c>
      <c r="D325" s="185">
        <v>102.07</v>
      </c>
      <c r="E325" s="185">
        <v>108.83</v>
      </c>
      <c r="F325" s="186">
        <v>108.83</v>
      </c>
    </row>
    <row r="326" spans="1:6" hidden="1" x14ac:dyDescent="0.35">
      <c r="A326" s="183" t="s">
        <v>451</v>
      </c>
      <c r="B326" s="184">
        <v>5101</v>
      </c>
      <c r="C326" s="185">
        <v>101.85</v>
      </c>
      <c r="D326" s="185">
        <v>101.85</v>
      </c>
      <c r="E326" s="185">
        <v>99.93</v>
      </c>
      <c r="F326" s="186">
        <v>99.93</v>
      </c>
    </row>
    <row r="327" spans="1:6" hidden="1" x14ac:dyDescent="0.35">
      <c r="A327" s="183" t="s">
        <v>954</v>
      </c>
      <c r="B327" s="184">
        <v>5104</v>
      </c>
      <c r="C327" s="185">
        <v>100.16</v>
      </c>
      <c r="D327" s="185">
        <v>100.16</v>
      </c>
      <c r="E327" s="185">
        <v>98.27</v>
      </c>
      <c r="F327" s="186">
        <v>98.27</v>
      </c>
    </row>
    <row r="328" spans="1:6" hidden="1" x14ac:dyDescent="0.35">
      <c r="A328" s="183" t="s">
        <v>453</v>
      </c>
      <c r="B328" s="184">
        <v>5102</v>
      </c>
      <c r="C328" s="185">
        <v>100.93</v>
      </c>
      <c r="D328" s="185">
        <v>100.93</v>
      </c>
      <c r="E328" s="185">
        <v>99.45</v>
      </c>
      <c r="F328" s="186">
        <v>99.45</v>
      </c>
    </row>
    <row r="329" spans="1:6" hidden="1" x14ac:dyDescent="0.35">
      <c r="A329" s="183" t="s">
        <v>454</v>
      </c>
      <c r="B329" s="184">
        <v>5201</v>
      </c>
      <c r="C329" s="185">
        <v>100.19</v>
      </c>
      <c r="D329" s="185">
        <v>100.19</v>
      </c>
      <c r="E329" s="185">
        <v>100.21</v>
      </c>
      <c r="F329" s="186">
        <v>100.21</v>
      </c>
    </row>
    <row r="330" spans="1:6" hidden="1" x14ac:dyDescent="0.35">
      <c r="A330" s="180" t="s">
        <v>455</v>
      </c>
      <c r="B330" s="181">
        <v>5300</v>
      </c>
      <c r="C330" s="178">
        <v>100.94</v>
      </c>
      <c r="D330" s="178">
        <v>100.94</v>
      </c>
      <c r="E330" s="178">
        <v>103.36</v>
      </c>
      <c r="F330" s="182">
        <v>103.36</v>
      </c>
    </row>
    <row r="331" spans="1:6" hidden="1" x14ac:dyDescent="0.35">
      <c r="A331" s="183" t="s">
        <v>456</v>
      </c>
      <c r="B331" s="184">
        <v>5309</v>
      </c>
      <c r="C331" s="185">
        <v>101.73</v>
      </c>
      <c r="D331" s="185">
        <v>101.73</v>
      </c>
      <c r="E331" s="185">
        <v>105.33</v>
      </c>
      <c r="F331" s="186">
        <v>105.33</v>
      </c>
    </row>
    <row r="332" spans="1:6" hidden="1" x14ac:dyDescent="0.35">
      <c r="A332" s="183" t="s">
        <v>457</v>
      </c>
      <c r="B332" s="184">
        <v>5303</v>
      </c>
      <c r="C332" s="185">
        <v>102.6</v>
      </c>
      <c r="D332" s="185">
        <v>102.6</v>
      </c>
      <c r="E332" s="185">
        <v>104.86</v>
      </c>
      <c r="F332" s="186">
        <v>104.86</v>
      </c>
    </row>
    <row r="333" spans="1:6" hidden="1" x14ac:dyDescent="0.35">
      <c r="A333" s="183" t="s">
        <v>458</v>
      </c>
      <c r="B333" s="184">
        <v>5320</v>
      </c>
      <c r="C333" s="185">
        <v>95.51</v>
      </c>
      <c r="D333" s="185">
        <v>95.51</v>
      </c>
      <c r="E333" s="185">
        <v>96.1</v>
      </c>
      <c r="F333" s="186">
        <v>96.1</v>
      </c>
    </row>
    <row r="334" spans="1:6" hidden="1" x14ac:dyDescent="0.35">
      <c r="A334" s="183" t="s">
        <v>459</v>
      </c>
      <c r="B334" s="184">
        <v>5322</v>
      </c>
      <c r="C334" s="185">
        <v>99.78</v>
      </c>
      <c r="D334" s="185">
        <v>99.78</v>
      </c>
      <c r="E334" s="185">
        <v>103</v>
      </c>
      <c r="F334" s="186">
        <v>103</v>
      </c>
    </row>
    <row r="335" spans="1:6" hidden="1" x14ac:dyDescent="0.35">
      <c r="A335" s="183" t="s">
        <v>460</v>
      </c>
      <c r="B335" s="184">
        <v>5323</v>
      </c>
      <c r="C335" s="185">
        <v>103.87</v>
      </c>
      <c r="D335" s="185">
        <v>103.87</v>
      </c>
      <c r="E335" s="185">
        <v>102.93</v>
      </c>
      <c r="F335" s="186">
        <v>102.93</v>
      </c>
    </row>
    <row r="336" spans="1:6" hidden="1" x14ac:dyDescent="0.35">
      <c r="A336" s="183" t="s">
        <v>461</v>
      </c>
      <c r="B336" s="184">
        <v>5311</v>
      </c>
      <c r="C336" s="185">
        <v>103.09</v>
      </c>
      <c r="D336" s="185">
        <v>103.09</v>
      </c>
      <c r="E336" s="185">
        <v>104.43</v>
      </c>
      <c r="F336" s="186">
        <v>104.43</v>
      </c>
    </row>
    <row r="337" spans="1:6" hidden="1" x14ac:dyDescent="0.35">
      <c r="A337" s="183" t="s">
        <v>462</v>
      </c>
      <c r="B337" s="184">
        <v>5312</v>
      </c>
      <c r="C337" s="185">
        <v>102.15</v>
      </c>
      <c r="D337" s="185">
        <v>102.15</v>
      </c>
      <c r="E337" s="185">
        <v>105.8</v>
      </c>
      <c r="F337" s="186">
        <v>105.8</v>
      </c>
    </row>
    <row r="338" spans="1:6" hidden="1" x14ac:dyDescent="0.35">
      <c r="A338" s="183" t="s">
        <v>463</v>
      </c>
      <c r="B338" s="184">
        <v>5310</v>
      </c>
      <c r="C338" s="185">
        <v>97.44</v>
      </c>
      <c r="D338" s="185">
        <v>97.44</v>
      </c>
      <c r="E338" s="185">
        <v>98.15</v>
      </c>
      <c r="F338" s="186">
        <v>98.15</v>
      </c>
    </row>
    <row r="339" spans="1:6" hidden="1" x14ac:dyDescent="0.35">
      <c r="A339" s="183" t="s">
        <v>464</v>
      </c>
      <c r="B339" s="184">
        <v>5324</v>
      </c>
      <c r="C339" s="185">
        <v>96.59</v>
      </c>
      <c r="D339" s="185">
        <v>96.59</v>
      </c>
      <c r="E339" s="185">
        <v>96.76</v>
      </c>
      <c r="F339" s="186">
        <v>96.76</v>
      </c>
    </row>
    <row r="340" spans="1:6" hidden="1" x14ac:dyDescent="0.35">
      <c r="A340" s="183" t="s">
        <v>465</v>
      </c>
      <c r="B340" s="184">
        <v>5318</v>
      </c>
      <c r="C340" s="185">
        <v>100.99</v>
      </c>
      <c r="D340" s="185">
        <v>100.99</v>
      </c>
      <c r="E340" s="185">
        <v>108.98</v>
      </c>
      <c r="F340" s="186">
        <v>108.98</v>
      </c>
    </row>
    <row r="341" spans="1:6" hidden="1" x14ac:dyDescent="0.35">
      <c r="A341" s="183" t="s">
        <v>466</v>
      </c>
      <c r="B341" s="184">
        <v>5319</v>
      </c>
      <c r="C341" s="185">
        <v>101.49</v>
      </c>
      <c r="D341" s="185">
        <v>101.49</v>
      </c>
      <c r="E341" s="185">
        <v>103.6</v>
      </c>
      <c r="F341" s="186">
        <v>103.6</v>
      </c>
    </row>
    <row r="342" spans="1:6" hidden="1" x14ac:dyDescent="0.35">
      <c r="A342" s="183" t="s">
        <v>467</v>
      </c>
      <c r="B342" s="184">
        <v>5313</v>
      </c>
      <c r="C342" s="185">
        <v>101.97</v>
      </c>
      <c r="D342" s="185">
        <v>101.97</v>
      </c>
      <c r="E342" s="185">
        <v>103.44</v>
      </c>
      <c r="F342" s="186">
        <v>103.44</v>
      </c>
    </row>
    <row r="343" spans="1:6" hidden="1" x14ac:dyDescent="0.35">
      <c r="A343" s="183" t="s">
        <v>468</v>
      </c>
      <c r="B343" s="184">
        <v>5321</v>
      </c>
      <c r="C343" s="185">
        <v>100.96</v>
      </c>
      <c r="D343" s="185">
        <v>100.96</v>
      </c>
      <c r="E343" s="185">
        <v>98.75</v>
      </c>
      <c r="F343" s="186">
        <v>98.75</v>
      </c>
    </row>
    <row r="344" spans="1:6" hidden="1" x14ac:dyDescent="0.35">
      <c r="A344" s="180" t="s">
        <v>469</v>
      </c>
      <c r="B344" s="181">
        <v>5400</v>
      </c>
      <c r="C344" s="178">
        <v>101.09</v>
      </c>
      <c r="D344" s="178">
        <v>101.09</v>
      </c>
      <c r="E344" s="178">
        <v>102.65</v>
      </c>
      <c r="F344" s="182">
        <v>102.65</v>
      </c>
    </row>
    <row r="345" spans="1:6" hidden="1" x14ac:dyDescent="0.35">
      <c r="A345" s="183" t="s">
        <v>470</v>
      </c>
      <c r="B345" s="184">
        <v>5401</v>
      </c>
      <c r="C345" s="185">
        <v>101.8</v>
      </c>
      <c r="D345" s="185">
        <v>101.8</v>
      </c>
      <c r="E345" s="185">
        <v>104.1</v>
      </c>
      <c r="F345" s="186">
        <v>104.1</v>
      </c>
    </row>
    <row r="346" spans="1:6" hidden="1" x14ac:dyDescent="0.35">
      <c r="A346" s="183" t="s">
        <v>471</v>
      </c>
      <c r="B346" s="184">
        <v>5420</v>
      </c>
      <c r="C346" s="185">
        <v>101.27</v>
      </c>
      <c r="D346" s="185">
        <v>101.27</v>
      </c>
      <c r="E346" s="185">
        <v>102.88</v>
      </c>
      <c r="F346" s="186">
        <v>102.88</v>
      </c>
    </row>
    <row r="347" spans="1:6" hidden="1" x14ac:dyDescent="0.35">
      <c r="A347" s="183" t="s">
        <v>472</v>
      </c>
      <c r="B347" s="184">
        <v>5416</v>
      </c>
      <c r="C347" s="185">
        <v>99.59</v>
      </c>
      <c r="D347" s="185">
        <v>99.59</v>
      </c>
      <c r="E347" s="185">
        <v>106.86</v>
      </c>
      <c r="F347" s="186">
        <v>106.86</v>
      </c>
    </row>
    <row r="348" spans="1:6" hidden="1" x14ac:dyDescent="0.35">
      <c r="A348" s="183" t="s">
        <v>473</v>
      </c>
      <c r="B348" s="184">
        <v>5403</v>
      </c>
      <c r="C348" s="185">
        <v>99.25</v>
      </c>
      <c r="D348" s="185">
        <v>99.25</v>
      </c>
      <c r="E348" s="185">
        <v>100.99</v>
      </c>
      <c r="F348" s="186">
        <v>100.99</v>
      </c>
    </row>
    <row r="349" spans="1:6" hidden="1" x14ac:dyDescent="0.35">
      <c r="A349" s="183" t="s">
        <v>474</v>
      </c>
      <c r="B349" s="184">
        <v>5404</v>
      </c>
      <c r="C349" s="185">
        <v>99.83</v>
      </c>
      <c r="D349" s="185">
        <v>99.83</v>
      </c>
      <c r="E349" s="185">
        <v>107.04</v>
      </c>
      <c r="F349" s="186">
        <v>107.04</v>
      </c>
    </row>
    <row r="350" spans="1:6" hidden="1" x14ac:dyDescent="0.35">
      <c r="A350" s="183" t="s">
        <v>475</v>
      </c>
      <c r="B350" s="184">
        <v>5419</v>
      </c>
      <c r="C350" s="185">
        <v>101.13</v>
      </c>
      <c r="D350" s="185">
        <v>101.13</v>
      </c>
      <c r="E350" s="185">
        <v>97.72</v>
      </c>
      <c r="F350" s="186">
        <v>97.72</v>
      </c>
    </row>
    <row r="351" spans="1:6" hidden="1" x14ac:dyDescent="0.35">
      <c r="A351" s="183" t="s">
        <v>476</v>
      </c>
      <c r="B351" s="184">
        <v>5405</v>
      </c>
      <c r="C351" s="185">
        <v>101.5</v>
      </c>
      <c r="D351" s="185">
        <v>101.5</v>
      </c>
      <c r="E351" s="185">
        <v>103.24</v>
      </c>
      <c r="F351" s="186">
        <v>103.24</v>
      </c>
    </row>
    <row r="352" spans="1:6" hidden="1" x14ac:dyDescent="0.35">
      <c r="A352" s="183" t="s">
        <v>477</v>
      </c>
      <c r="B352" s="184">
        <v>5411</v>
      </c>
      <c r="C352" s="185">
        <v>99.95</v>
      </c>
      <c r="D352" s="185">
        <v>99.95</v>
      </c>
      <c r="E352" s="185">
        <v>100.63</v>
      </c>
      <c r="F352" s="186">
        <v>100.63</v>
      </c>
    </row>
    <row r="353" spans="1:6" hidden="1" x14ac:dyDescent="0.35">
      <c r="A353" s="183" t="s">
        <v>478</v>
      </c>
      <c r="B353" s="184">
        <v>5412</v>
      </c>
      <c r="C353" s="185">
        <v>100.41</v>
      </c>
      <c r="D353" s="185">
        <v>100.41</v>
      </c>
      <c r="E353" s="185">
        <v>103.44</v>
      </c>
      <c r="F353" s="186">
        <v>103.44</v>
      </c>
    </row>
    <row r="354" spans="1:6" hidden="1" x14ac:dyDescent="0.35">
      <c r="A354" s="183" t="s">
        <v>479</v>
      </c>
      <c r="B354" s="184">
        <v>5410</v>
      </c>
      <c r="C354" s="185">
        <v>102.97</v>
      </c>
      <c r="D354" s="185">
        <v>102.97</v>
      </c>
      <c r="E354" s="185">
        <v>102.64</v>
      </c>
      <c r="F354" s="186">
        <v>102.64</v>
      </c>
    </row>
    <row r="355" spans="1:6" hidden="1" x14ac:dyDescent="0.35">
      <c r="A355" s="183" t="s">
        <v>480</v>
      </c>
      <c r="B355" s="184">
        <v>5406</v>
      </c>
      <c r="C355" s="185">
        <v>102.33</v>
      </c>
      <c r="D355" s="185">
        <v>102.33</v>
      </c>
      <c r="E355" s="185">
        <v>101.92</v>
      </c>
      <c r="F355" s="186">
        <v>101.92</v>
      </c>
    </row>
    <row r="356" spans="1:6" hidden="1" x14ac:dyDescent="0.35">
      <c r="A356" s="183" t="s">
        <v>481</v>
      </c>
      <c r="B356" s="184">
        <v>5408</v>
      </c>
      <c r="C356" s="185">
        <v>101.25</v>
      </c>
      <c r="D356" s="185">
        <v>101.25</v>
      </c>
      <c r="E356" s="185">
        <v>99.93</v>
      </c>
      <c r="F356" s="186">
        <v>99.93</v>
      </c>
    </row>
    <row r="357" spans="1:6" hidden="1" x14ac:dyDescent="0.35">
      <c r="A357" s="180" t="s">
        <v>482</v>
      </c>
      <c r="B357" s="181">
        <v>5500</v>
      </c>
      <c r="C357" s="178">
        <v>99.92</v>
      </c>
      <c r="D357" s="178">
        <v>99.92</v>
      </c>
      <c r="E357" s="178">
        <v>100.8</v>
      </c>
      <c r="F357" s="182">
        <v>100.8</v>
      </c>
    </row>
    <row r="358" spans="1:6" hidden="1" x14ac:dyDescent="0.35">
      <c r="A358" s="183" t="s">
        <v>483</v>
      </c>
      <c r="B358" s="184">
        <v>5501</v>
      </c>
      <c r="C358" s="185">
        <v>99.92</v>
      </c>
      <c r="D358" s="185">
        <v>99.92</v>
      </c>
      <c r="E358" s="185">
        <v>100.8</v>
      </c>
      <c r="F358" s="186">
        <v>100.8</v>
      </c>
    </row>
    <row r="359" spans="1:6" hidden="1" x14ac:dyDescent="0.35">
      <c r="A359" s="180" t="s">
        <v>484</v>
      </c>
      <c r="B359" s="181">
        <v>5600</v>
      </c>
      <c r="C359" s="178">
        <v>100.67</v>
      </c>
      <c r="D359" s="178">
        <v>100.67</v>
      </c>
      <c r="E359" s="178">
        <v>107.85</v>
      </c>
      <c r="F359" s="182">
        <v>107.85</v>
      </c>
    </row>
    <row r="360" spans="1:6" hidden="1" x14ac:dyDescent="0.35">
      <c r="A360" s="183" t="s">
        <v>485</v>
      </c>
      <c r="B360" s="184">
        <v>5605</v>
      </c>
      <c r="C360" s="185">
        <v>100.67</v>
      </c>
      <c r="D360" s="185">
        <v>100.67</v>
      </c>
      <c r="E360" s="185">
        <v>107.85</v>
      </c>
      <c r="F360" s="186">
        <v>107.85</v>
      </c>
    </row>
    <row r="361" spans="1:6" hidden="1" x14ac:dyDescent="0.35">
      <c r="A361" s="180" t="s">
        <v>486</v>
      </c>
      <c r="B361" s="181">
        <v>5700</v>
      </c>
      <c r="C361" s="178">
        <v>100</v>
      </c>
      <c r="D361" s="178">
        <v>100</v>
      </c>
      <c r="E361" s="178">
        <v>104.28</v>
      </c>
      <c r="F361" s="182">
        <v>104.28</v>
      </c>
    </row>
    <row r="362" spans="1:6" hidden="1" x14ac:dyDescent="0.35">
      <c r="A362" s="183" t="s">
        <v>487</v>
      </c>
      <c r="B362" s="184">
        <v>5701</v>
      </c>
      <c r="C362" s="185">
        <v>100</v>
      </c>
      <c r="D362" s="185">
        <v>100</v>
      </c>
      <c r="E362" s="185">
        <v>104.28</v>
      </c>
      <c r="F362" s="186">
        <v>104.28</v>
      </c>
    </row>
    <row r="363" spans="1:6" hidden="1" x14ac:dyDescent="0.35">
      <c r="A363" s="180" t="s">
        <v>488</v>
      </c>
      <c r="B363" s="181">
        <v>5800</v>
      </c>
      <c r="C363" s="178">
        <v>101.57</v>
      </c>
      <c r="D363" s="178">
        <v>101.57</v>
      </c>
      <c r="E363" s="178">
        <v>103.99</v>
      </c>
      <c r="F363" s="182">
        <v>103.99</v>
      </c>
    </row>
    <row r="364" spans="1:6" hidden="1" x14ac:dyDescent="0.35">
      <c r="A364" s="183" t="s">
        <v>489</v>
      </c>
      <c r="B364" s="184">
        <v>5802</v>
      </c>
      <c r="C364" s="185">
        <v>103.62</v>
      </c>
      <c r="D364" s="185">
        <v>103.62</v>
      </c>
      <c r="E364" s="185">
        <v>103.44</v>
      </c>
      <c r="F364" s="186">
        <v>103.44</v>
      </c>
    </row>
    <row r="365" spans="1:6" hidden="1" x14ac:dyDescent="0.35">
      <c r="A365" s="183" t="s">
        <v>490</v>
      </c>
      <c r="B365" s="184">
        <v>5803</v>
      </c>
      <c r="C365" s="185">
        <v>101.2</v>
      </c>
      <c r="D365" s="185">
        <v>101.2</v>
      </c>
      <c r="E365" s="185">
        <v>98.73</v>
      </c>
      <c r="F365" s="186">
        <v>98.73</v>
      </c>
    </row>
    <row r="366" spans="1:6" hidden="1" x14ac:dyDescent="0.35">
      <c r="A366" s="183" t="s">
        <v>491</v>
      </c>
      <c r="B366" s="184">
        <v>5811</v>
      </c>
      <c r="C366" s="185">
        <v>100.75</v>
      </c>
      <c r="D366" s="185">
        <v>100.75</v>
      </c>
      <c r="E366" s="185">
        <v>103.35</v>
      </c>
      <c r="F366" s="186">
        <v>103.35</v>
      </c>
    </row>
    <row r="367" spans="1:6" hidden="1" x14ac:dyDescent="0.35">
      <c r="A367" s="183" t="s">
        <v>492</v>
      </c>
      <c r="B367" s="184">
        <v>5824</v>
      </c>
      <c r="C367" s="185">
        <v>101.41</v>
      </c>
      <c r="D367" s="185">
        <v>101.41</v>
      </c>
      <c r="E367" s="185">
        <v>102.73</v>
      </c>
      <c r="F367" s="186">
        <v>102.73</v>
      </c>
    </row>
    <row r="368" spans="1:6" hidden="1" x14ac:dyDescent="0.35">
      <c r="A368" s="183" t="s">
        <v>493</v>
      </c>
      <c r="B368" s="184">
        <v>5825</v>
      </c>
      <c r="C368" s="185">
        <v>100.32</v>
      </c>
      <c r="D368" s="185">
        <v>100.32</v>
      </c>
      <c r="E368" s="185">
        <v>105.37</v>
      </c>
      <c r="F368" s="186">
        <v>105.37</v>
      </c>
    </row>
    <row r="369" spans="1:6" hidden="1" x14ac:dyDescent="0.35">
      <c r="A369" s="183" t="s">
        <v>494</v>
      </c>
      <c r="B369" s="184">
        <v>5810</v>
      </c>
      <c r="C369" s="185">
        <v>100.55</v>
      </c>
      <c r="D369" s="185">
        <v>100.55</v>
      </c>
      <c r="E369" s="185">
        <v>114.38</v>
      </c>
      <c r="F369" s="186">
        <v>114.38</v>
      </c>
    </row>
    <row r="370" spans="1:6" hidden="1" x14ac:dyDescent="0.35">
      <c r="A370" s="183" t="s">
        <v>495</v>
      </c>
      <c r="B370" s="184">
        <v>5818</v>
      </c>
      <c r="C370" s="185">
        <v>103.17</v>
      </c>
      <c r="D370" s="185">
        <v>103.17</v>
      </c>
      <c r="E370" s="185">
        <v>102.38</v>
      </c>
      <c r="F370" s="186">
        <v>102.38</v>
      </c>
    </row>
    <row r="371" spans="1:6" hidden="1" x14ac:dyDescent="0.35">
      <c r="A371" s="183" t="s">
        <v>496</v>
      </c>
      <c r="B371" s="184">
        <v>5826</v>
      </c>
      <c r="C371" s="185">
        <v>101.62</v>
      </c>
      <c r="D371" s="185">
        <v>101.62</v>
      </c>
      <c r="E371" s="185">
        <v>102.5</v>
      </c>
      <c r="F371" s="186">
        <v>102.5</v>
      </c>
    </row>
    <row r="372" spans="1:6" hidden="1" x14ac:dyDescent="0.35">
      <c r="A372" s="183" t="s">
        <v>497</v>
      </c>
      <c r="B372" s="184">
        <v>5821</v>
      </c>
      <c r="C372" s="185">
        <v>101.86</v>
      </c>
      <c r="D372" s="185">
        <v>101.86</v>
      </c>
      <c r="E372" s="185">
        <v>102.98</v>
      </c>
      <c r="F372" s="186">
        <v>102.98</v>
      </c>
    </row>
    <row r="373" spans="1:6" hidden="1" x14ac:dyDescent="0.35">
      <c r="A373" s="183" t="s">
        <v>498</v>
      </c>
      <c r="B373" s="184">
        <v>5817</v>
      </c>
      <c r="C373" s="185">
        <v>100.07</v>
      </c>
      <c r="D373" s="185">
        <v>100.07</v>
      </c>
      <c r="E373" s="185">
        <v>106.15</v>
      </c>
      <c r="F373" s="186">
        <v>106.15</v>
      </c>
    </row>
    <row r="374" spans="1:6" hidden="1" x14ac:dyDescent="0.35">
      <c r="A374" s="183" t="s">
        <v>499</v>
      </c>
      <c r="B374" s="184">
        <v>5822</v>
      </c>
      <c r="C374" s="185">
        <v>102.31</v>
      </c>
      <c r="D374" s="185">
        <v>102.31</v>
      </c>
      <c r="E374" s="185">
        <v>104.91</v>
      </c>
      <c r="F374" s="186">
        <v>104.91</v>
      </c>
    </row>
    <row r="375" spans="1:6" hidden="1" x14ac:dyDescent="0.35">
      <c r="A375" s="183" t="s">
        <v>500</v>
      </c>
      <c r="B375" s="184">
        <v>5823</v>
      </c>
      <c r="C375" s="185">
        <v>100.59</v>
      </c>
      <c r="D375" s="185">
        <v>100.59</v>
      </c>
      <c r="E375" s="185">
        <v>107.82</v>
      </c>
      <c r="F375" s="186">
        <v>107.82</v>
      </c>
    </row>
    <row r="376" spans="1:6" hidden="1" x14ac:dyDescent="0.35">
      <c r="A376" s="183" t="s">
        <v>501</v>
      </c>
      <c r="B376" s="184">
        <v>5812</v>
      </c>
      <c r="C376" s="185">
        <v>100.09</v>
      </c>
      <c r="D376" s="185">
        <v>100.09</v>
      </c>
      <c r="E376" s="185">
        <v>104.07</v>
      </c>
      <c r="F376" s="186">
        <v>104.07</v>
      </c>
    </row>
    <row r="377" spans="1:6" hidden="1" x14ac:dyDescent="0.35">
      <c r="A377" s="183" t="s">
        <v>502</v>
      </c>
      <c r="B377" s="184">
        <v>5820</v>
      </c>
      <c r="C377" s="185">
        <v>101.37</v>
      </c>
      <c r="D377" s="185">
        <v>101.37</v>
      </c>
      <c r="E377" s="185">
        <v>105.33</v>
      </c>
      <c r="F377" s="186">
        <v>105.33</v>
      </c>
    </row>
    <row r="378" spans="1:6" hidden="1" x14ac:dyDescent="0.35">
      <c r="A378" s="180" t="s">
        <v>503</v>
      </c>
      <c r="B378" s="181">
        <v>5900</v>
      </c>
      <c r="C378" s="178">
        <v>101.7</v>
      </c>
      <c r="D378" s="178">
        <v>101.7</v>
      </c>
      <c r="E378" s="178">
        <v>105.14</v>
      </c>
      <c r="F378" s="182">
        <v>105.14</v>
      </c>
    </row>
    <row r="379" spans="1:6" ht="25" hidden="1" x14ac:dyDescent="0.35">
      <c r="A379" s="183" t="s">
        <v>504</v>
      </c>
      <c r="B379" s="184">
        <v>5903</v>
      </c>
      <c r="C379" s="185">
        <v>101.7</v>
      </c>
      <c r="D379" s="185">
        <v>101.7</v>
      </c>
      <c r="E379" s="185">
        <v>105.14</v>
      </c>
      <c r="F379" s="186">
        <v>105.14</v>
      </c>
    </row>
    <row r="380" spans="1:6" ht="26" hidden="1" x14ac:dyDescent="0.35">
      <c r="A380" s="180" t="s">
        <v>505</v>
      </c>
      <c r="B380" s="181">
        <v>6000</v>
      </c>
      <c r="C380" s="178">
        <v>102.18</v>
      </c>
      <c r="D380" s="178">
        <v>102.18</v>
      </c>
      <c r="E380" s="178">
        <v>106.57</v>
      </c>
      <c r="F380" s="182">
        <v>106.57</v>
      </c>
    </row>
    <row r="381" spans="1:6" hidden="1" x14ac:dyDescent="0.35">
      <c r="A381" s="183" t="s">
        <v>506</v>
      </c>
      <c r="B381" s="184">
        <v>6010</v>
      </c>
      <c r="C381" s="185">
        <v>101.15</v>
      </c>
      <c r="D381" s="185">
        <v>101.15</v>
      </c>
      <c r="E381" s="185">
        <v>104.17</v>
      </c>
      <c r="F381" s="186">
        <v>104.17</v>
      </c>
    </row>
    <row r="382" spans="1:6" hidden="1" x14ac:dyDescent="0.35">
      <c r="A382" s="183" t="s">
        <v>507</v>
      </c>
      <c r="B382" s="184">
        <v>6011</v>
      </c>
      <c r="C382" s="185">
        <v>107.69</v>
      </c>
      <c r="D382" s="185">
        <v>107.69</v>
      </c>
      <c r="E382" s="185">
        <v>114.99</v>
      </c>
      <c r="F382" s="186">
        <v>114.99</v>
      </c>
    </row>
    <row r="383" spans="1:6" hidden="1" x14ac:dyDescent="0.35">
      <c r="A383" s="183" t="s">
        <v>508</v>
      </c>
      <c r="B383" s="184">
        <v>6012</v>
      </c>
      <c r="C383" s="185">
        <v>100.15</v>
      </c>
      <c r="D383" s="185">
        <v>100.15</v>
      </c>
      <c r="E383" s="185">
        <v>104.73</v>
      </c>
      <c r="F383" s="186">
        <v>104.73</v>
      </c>
    </row>
    <row r="384" spans="1:6" ht="25" hidden="1" x14ac:dyDescent="0.35">
      <c r="A384" s="183" t="s">
        <v>509</v>
      </c>
      <c r="B384" s="184">
        <v>6013</v>
      </c>
      <c r="C384" s="185">
        <v>100.21</v>
      </c>
      <c r="D384" s="185">
        <v>100.21</v>
      </c>
      <c r="E384" s="185">
        <v>105.5</v>
      </c>
      <c r="F384" s="186">
        <v>105.5</v>
      </c>
    </row>
    <row r="385" spans="1:6" hidden="1" x14ac:dyDescent="0.35">
      <c r="A385" s="180" t="s">
        <v>510</v>
      </c>
      <c r="B385" s="181">
        <v>6100</v>
      </c>
      <c r="C385" s="178">
        <v>100.5</v>
      </c>
      <c r="D385" s="178">
        <v>100.5</v>
      </c>
      <c r="E385" s="178">
        <v>105.94</v>
      </c>
      <c r="F385" s="182">
        <v>105.94</v>
      </c>
    </row>
    <row r="386" spans="1:6" hidden="1" x14ac:dyDescent="0.35">
      <c r="A386" s="183" t="s">
        <v>511</v>
      </c>
      <c r="B386" s="184">
        <v>6103</v>
      </c>
      <c r="C386" s="185">
        <v>100.5</v>
      </c>
      <c r="D386" s="185">
        <v>100.5</v>
      </c>
      <c r="E386" s="185">
        <v>105.94</v>
      </c>
      <c r="F386" s="186">
        <v>105.94</v>
      </c>
    </row>
    <row r="387" spans="1:6" hidden="1" x14ac:dyDescent="0.35">
      <c r="A387" s="180" t="s">
        <v>512</v>
      </c>
      <c r="B387" s="181">
        <v>6200</v>
      </c>
      <c r="C387" s="178">
        <v>100.43</v>
      </c>
      <c r="D387" s="178">
        <v>100.43</v>
      </c>
      <c r="E387" s="178">
        <v>104.69</v>
      </c>
      <c r="F387" s="182">
        <v>104.69</v>
      </c>
    </row>
    <row r="388" spans="1:6" hidden="1" x14ac:dyDescent="0.35">
      <c r="A388" s="183" t="s">
        <v>513</v>
      </c>
      <c r="B388" s="184">
        <v>6205</v>
      </c>
      <c r="C388" s="185">
        <v>100.9</v>
      </c>
      <c r="D388" s="185">
        <v>100.9</v>
      </c>
      <c r="E388" s="185">
        <v>105.61</v>
      </c>
      <c r="F388" s="186">
        <v>105.61</v>
      </c>
    </row>
    <row r="389" spans="1:6" hidden="1" x14ac:dyDescent="0.35">
      <c r="A389" s="183" t="s">
        <v>514</v>
      </c>
      <c r="B389" s="184">
        <v>6202</v>
      </c>
      <c r="C389" s="185">
        <v>99</v>
      </c>
      <c r="D389" s="185">
        <v>99</v>
      </c>
      <c r="E389" s="185">
        <v>101.79</v>
      </c>
      <c r="F389" s="186">
        <v>101.79</v>
      </c>
    </row>
    <row r="390" spans="1:6" hidden="1" x14ac:dyDescent="0.35">
      <c r="A390" s="180" t="s">
        <v>515</v>
      </c>
      <c r="B390" s="181">
        <v>6300</v>
      </c>
      <c r="C390" s="178">
        <v>100.05</v>
      </c>
      <c r="D390" s="178">
        <v>100.05</v>
      </c>
      <c r="E390" s="178">
        <v>97.38</v>
      </c>
      <c r="F390" s="182">
        <v>97.38</v>
      </c>
    </row>
    <row r="391" spans="1:6" hidden="1" x14ac:dyDescent="0.35">
      <c r="A391" s="183" t="s">
        <v>516</v>
      </c>
      <c r="B391" s="184">
        <v>6305</v>
      </c>
      <c r="C391" s="185">
        <v>100.05</v>
      </c>
      <c r="D391" s="185">
        <v>100.05</v>
      </c>
      <c r="E391" s="185">
        <v>97.38</v>
      </c>
      <c r="F391" s="186">
        <v>97.38</v>
      </c>
    </row>
    <row r="392" spans="1:6" hidden="1" x14ac:dyDescent="0.35">
      <c r="A392" s="180" t="s">
        <v>517</v>
      </c>
      <c r="B392" s="181">
        <v>6400</v>
      </c>
      <c r="C392" s="178">
        <v>100.56</v>
      </c>
      <c r="D392" s="178">
        <v>100.56</v>
      </c>
      <c r="E392" s="178">
        <v>97.19</v>
      </c>
      <c r="F392" s="182">
        <v>97.19</v>
      </c>
    </row>
    <row r="393" spans="1:6" hidden="1" x14ac:dyDescent="0.35">
      <c r="A393" s="180" t="s">
        <v>518</v>
      </c>
      <c r="B393" s="181">
        <v>6420</v>
      </c>
      <c r="C393" s="178">
        <v>100.81</v>
      </c>
      <c r="D393" s="178">
        <v>100.81</v>
      </c>
      <c r="E393" s="178">
        <v>96.1</v>
      </c>
      <c r="F393" s="182">
        <v>96.1</v>
      </c>
    </row>
    <row r="394" spans="1:6" hidden="1" x14ac:dyDescent="0.35">
      <c r="A394" s="183" t="s">
        <v>519</v>
      </c>
      <c r="B394" s="184">
        <v>6429</v>
      </c>
      <c r="C394" s="185">
        <v>100.81</v>
      </c>
      <c r="D394" s="185">
        <v>100.81</v>
      </c>
      <c r="E394" s="185">
        <v>96.1</v>
      </c>
      <c r="F394" s="186">
        <v>96.1</v>
      </c>
    </row>
    <row r="395" spans="1:6" hidden="1" x14ac:dyDescent="0.35">
      <c r="A395" s="180" t="s">
        <v>520</v>
      </c>
      <c r="B395" s="181">
        <v>6430</v>
      </c>
      <c r="C395" s="178">
        <v>101.01</v>
      </c>
      <c r="D395" s="178">
        <v>101.01</v>
      </c>
      <c r="E395" s="178">
        <v>98.19</v>
      </c>
      <c r="F395" s="182">
        <v>98.19</v>
      </c>
    </row>
    <row r="396" spans="1:6" hidden="1" x14ac:dyDescent="0.35">
      <c r="A396" s="183" t="s">
        <v>521</v>
      </c>
      <c r="B396" s="184">
        <v>6428</v>
      </c>
      <c r="C396" s="185">
        <v>101.01</v>
      </c>
      <c r="D396" s="185">
        <v>101.01</v>
      </c>
      <c r="E396" s="185">
        <v>98.19</v>
      </c>
      <c r="F396" s="186">
        <v>98.19</v>
      </c>
    </row>
    <row r="397" spans="1:6" hidden="1" x14ac:dyDescent="0.35">
      <c r="A397" s="183" t="s">
        <v>522</v>
      </c>
      <c r="B397" s="184">
        <v>6413</v>
      </c>
      <c r="C397" s="185">
        <v>98.78</v>
      </c>
      <c r="D397" s="185">
        <v>98.78</v>
      </c>
      <c r="E397" s="185">
        <v>88.21</v>
      </c>
      <c r="F397" s="186">
        <v>88.21</v>
      </c>
    </row>
    <row r="398" spans="1:6" hidden="1" x14ac:dyDescent="0.35">
      <c r="A398" s="183" t="s">
        <v>523</v>
      </c>
      <c r="B398" s="184">
        <v>6436</v>
      </c>
      <c r="C398" s="185">
        <v>100.03</v>
      </c>
      <c r="D398" s="185">
        <v>100.03</v>
      </c>
      <c r="E398" s="185">
        <v>92.05</v>
      </c>
      <c r="F398" s="186">
        <v>92.05</v>
      </c>
    </row>
    <row r="399" spans="1:6" hidden="1" x14ac:dyDescent="0.35">
      <c r="A399" s="183" t="s">
        <v>524</v>
      </c>
      <c r="B399" s="184">
        <v>6423</v>
      </c>
      <c r="C399" s="185">
        <v>101.49</v>
      </c>
      <c r="D399" s="185">
        <v>101.49</v>
      </c>
      <c r="E399" s="185">
        <v>97.07</v>
      </c>
      <c r="F399" s="186">
        <v>97.07</v>
      </c>
    </row>
    <row r="400" spans="1:6" hidden="1" x14ac:dyDescent="0.35">
      <c r="A400" s="183" t="s">
        <v>525</v>
      </c>
      <c r="B400" s="184">
        <v>6424</v>
      </c>
      <c r="C400" s="185">
        <v>100.99</v>
      </c>
      <c r="D400" s="185">
        <v>100.99</v>
      </c>
      <c r="E400" s="185">
        <v>99.59</v>
      </c>
      <c r="F400" s="186">
        <v>99.59</v>
      </c>
    </row>
    <row r="401" spans="1:6" hidden="1" x14ac:dyDescent="0.35">
      <c r="A401" s="183" t="s">
        <v>526</v>
      </c>
      <c r="B401" s="184">
        <v>6425</v>
      </c>
      <c r="C401" s="185">
        <v>101.64</v>
      </c>
      <c r="D401" s="185">
        <v>101.64</v>
      </c>
      <c r="E401" s="185">
        <v>99.81</v>
      </c>
      <c r="F401" s="186">
        <v>99.81</v>
      </c>
    </row>
    <row r="402" spans="1:6" hidden="1" x14ac:dyDescent="0.35">
      <c r="A402" s="183" t="s">
        <v>527</v>
      </c>
      <c r="B402" s="184">
        <v>6426</v>
      </c>
      <c r="C402" s="185">
        <v>100.95</v>
      </c>
      <c r="D402" s="185">
        <v>100.95</v>
      </c>
      <c r="E402" s="185">
        <v>94.34</v>
      </c>
      <c r="F402" s="186">
        <v>94.34</v>
      </c>
    </row>
    <row r="403" spans="1:6" hidden="1" x14ac:dyDescent="0.35">
      <c r="A403" s="183" t="s">
        <v>528</v>
      </c>
      <c r="B403" s="184">
        <v>6435</v>
      </c>
      <c r="C403" s="185">
        <v>101.37</v>
      </c>
      <c r="D403" s="185">
        <v>101.37</v>
      </c>
      <c r="E403" s="185">
        <v>99.03</v>
      </c>
      <c r="F403" s="186">
        <v>99.03</v>
      </c>
    </row>
    <row r="404" spans="1:6" hidden="1" x14ac:dyDescent="0.35">
      <c r="A404" s="183" t="s">
        <v>529</v>
      </c>
      <c r="B404" s="184">
        <v>6418</v>
      </c>
      <c r="C404" s="185">
        <v>98.76</v>
      </c>
      <c r="D404" s="185">
        <v>98.76</v>
      </c>
      <c r="E404" s="185">
        <v>105.76</v>
      </c>
      <c r="F404" s="186">
        <v>105.76</v>
      </c>
    </row>
    <row r="405" spans="1:6" hidden="1" x14ac:dyDescent="0.35">
      <c r="A405" s="183" t="s">
        <v>530</v>
      </c>
      <c r="B405" s="184">
        <v>6416</v>
      </c>
      <c r="C405" s="185">
        <v>100.06</v>
      </c>
      <c r="D405" s="185">
        <v>100.06</v>
      </c>
      <c r="E405" s="185">
        <v>103.96</v>
      </c>
      <c r="F405" s="186">
        <v>103.96</v>
      </c>
    </row>
    <row r="406" spans="1:6" hidden="1" x14ac:dyDescent="0.35">
      <c r="A406" s="183" t="s">
        <v>531</v>
      </c>
      <c r="B406" s="184">
        <v>6431</v>
      </c>
      <c r="C406" s="185">
        <v>95.52</v>
      </c>
      <c r="D406" s="185">
        <v>95.52</v>
      </c>
      <c r="E406" s="185">
        <v>96.55</v>
      </c>
      <c r="F406" s="186">
        <v>96.55</v>
      </c>
    </row>
    <row r="407" spans="1:6" hidden="1" x14ac:dyDescent="0.35">
      <c r="A407" s="183" t="s">
        <v>532</v>
      </c>
      <c r="B407" s="184">
        <v>6434</v>
      </c>
      <c r="C407" s="185">
        <v>100.34</v>
      </c>
      <c r="D407" s="185">
        <v>100.34</v>
      </c>
      <c r="E407" s="185">
        <v>102.13</v>
      </c>
      <c r="F407" s="186">
        <v>102.13</v>
      </c>
    </row>
    <row r="408" spans="1:6" hidden="1" x14ac:dyDescent="0.35">
      <c r="A408" s="183" t="s">
        <v>533</v>
      </c>
      <c r="B408" s="184">
        <v>6427</v>
      </c>
      <c r="C408" s="185">
        <v>98.06</v>
      </c>
      <c r="D408" s="185">
        <v>98.06</v>
      </c>
      <c r="E408" s="185">
        <v>100.44</v>
      </c>
      <c r="F408" s="186">
        <v>100.44</v>
      </c>
    </row>
    <row r="409" spans="1:6" hidden="1" x14ac:dyDescent="0.35">
      <c r="A409" s="180" t="s">
        <v>534</v>
      </c>
      <c r="B409" s="181">
        <v>6440</v>
      </c>
      <c r="C409" s="178">
        <v>99.94</v>
      </c>
      <c r="D409" s="178">
        <v>99.94</v>
      </c>
      <c r="E409" s="178">
        <v>96.23</v>
      </c>
      <c r="F409" s="182">
        <v>96.23</v>
      </c>
    </row>
    <row r="410" spans="1:6" hidden="1" x14ac:dyDescent="0.35">
      <c r="A410" s="183" t="s">
        <v>535</v>
      </c>
      <c r="B410" s="184">
        <v>6441</v>
      </c>
      <c r="C410" s="185">
        <v>100.71</v>
      </c>
      <c r="D410" s="185">
        <v>100.71</v>
      </c>
      <c r="E410" s="185">
        <v>97.43</v>
      </c>
      <c r="F410" s="186">
        <v>97.43</v>
      </c>
    </row>
    <row r="411" spans="1:6" hidden="1" x14ac:dyDescent="0.35">
      <c r="A411" s="183" t="s">
        <v>536</v>
      </c>
      <c r="B411" s="184">
        <v>6442</v>
      </c>
      <c r="C411" s="185">
        <v>98.67</v>
      </c>
      <c r="D411" s="185">
        <v>98.67</v>
      </c>
      <c r="E411" s="185">
        <v>94.17</v>
      </c>
      <c r="F411" s="186">
        <v>94.17</v>
      </c>
    </row>
    <row r="412" spans="1:6" hidden="1" x14ac:dyDescent="0.35">
      <c r="A412" s="180" t="s">
        <v>537</v>
      </c>
      <c r="B412" s="181">
        <v>6500</v>
      </c>
      <c r="C412" s="178">
        <v>100.17</v>
      </c>
      <c r="D412" s="178">
        <v>100.17</v>
      </c>
      <c r="E412" s="178">
        <v>102.51</v>
      </c>
      <c r="F412" s="182">
        <v>102.51</v>
      </c>
    </row>
    <row r="413" spans="1:6" hidden="1" x14ac:dyDescent="0.35">
      <c r="A413" s="183" t="s">
        <v>538</v>
      </c>
      <c r="B413" s="184">
        <v>6501</v>
      </c>
      <c r="C413" s="185">
        <v>99.61</v>
      </c>
      <c r="D413" s="185">
        <v>99.61</v>
      </c>
      <c r="E413" s="185">
        <v>101.98</v>
      </c>
      <c r="F413" s="186">
        <v>101.98</v>
      </c>
    </row>
    <row r="414" spans="1:6" hidden="1" x14ac:dyDescent="0.35">
      <c r="A414" s="183" t="s">
        <v>539</v>
      </c>
      <c r="B414" s="184">
        <v>6601</v>
      </c>
      <c r="C414" s="185">
        <v>101.57</v>
      </c>
      <c r="D414" s="185">
        <v>101.57</v>
      </c>
      <c r="E414" s="185">
        <v>106.12</v>
      </c>
      <c r="F414" s="186">
        <v>106.12</v>
      </c>
    </row>
    <row r="415" spans="1:6" hidden="1" x14ac:dyDescent="0.35">
      <c r="A415" s="183" t="s">
        <v>540</v>
      </c>
      <c r="B415" s="184">
        <v>6509</v>
      </c>
      <c r="C415" s="185">
        <v>100.35</v>
      </c>
      <c r="D415" s="185">
        <v>100.35</v>
      </c>
      <c r="E415" s="185">
        <v>101.58</v>
      </c>
      <c r="F415" s="186">
        <v>101.58</v>
      </c>
    </row>
    <row r="416" spans="1:6" hidden="1" x14ac:dyDescent="0.35">
      <c r="A416" s="183" t="s">
        <v>541</v>
      </c>
      <c r="B416" s="184">
        <v>6502</v>
      </c>
      <c r="C416" s="185">
        <v>100.67</v>
      </c>
      <c r="D416" s="185">
        <v>100.67</v>
      </c>
      <c r="E416" s="185">
        <v>105.7</v>
      </c>
      <c r="F416" s="186">
        <v>105.7</v>
      </c>
    </row>
    <row r="417" spans="1:6" hidden="1" x14ac:dyDescent="0.35">
      <c r="A417" s="183" t="s">
        <v>542</v>
      </c>
      <c r="B417" s="184">
        <v>6504</v>
      </c>
      <c r="C417" s="185">
        <v>100.26</v>
      </c>
      <c r="D417" s="185">
        <v>100.26</v>
      </c>
      <c r="E417" s="185">
        <v>100.53</v>
      </c>
      <c r="F417" s="186">
        <v>100.53</v>
      </c>
    </row>
    <row r="418" spans="1:6" hidden="1" x14ac:dyDescent="0.35">
      <c r="A418" s="183" t="s">
        <v>543</v>
      </c>
      <c r="B418" s="184">
        <v>6505</v>
      </c>
      <c r="C418" s="185">
        <v>100.08</v>
      </c>
      <c r="D418" s="185">
        <v>100.08</v>
      </c>
      <c r="E418" s="185">
        <v>99.77</v>
      </c>
      <c r="F418" s="186">
        <v>99.77</v>
      </c>
    </row>
    <row r="419" spans="1:6" hidden="1" x14ac:dyDescent="0.35">
      <c r="A419" s="183" t="s">
        <v>544</v>
      </c>
      <c r="B419" s="184">
        <v>6506</v>
      </c>
      <c r="C419" s="185">
        <v>100.82</v>
      </c>
      <c r="D419" s="185">
        <v>100.82</v>
      </c>
      <c r="E419" s="185">
        <v>103.49</v>
      </c>
      <c r="F419" s="186">
        <v>103.49</v>
      </c>
    </row>
    <row r="420" spans="1:6" hidden="1" x14ac:dyDescent="0.35">
      <c r="A420" s="183" t="s">
        <v>545</v>
      </c>
      <c r="B420" s="184">
        <v>6507</v>
      </c>
      <c r="C420" s="185">
        <v>99.61</v>
      </c>
      <c r="D420" s="185">
        <v>99.61</v>
      </c>
      <c r="E420" s="185">
        <v>104.91</v>
      </c>
      <c r="F420" s="186">
        <v>104.91</v>
      </c>
    </row>
    <row r="421" spans="1:6" hidden="1" x14ac:dyDescent="0.35">
      <c r="A421" s="183" t="s">
        <v>546</v>
      </c>
      <c r="B421" s="184">
        <v>6508</v>
      </c>
      <c r="C421" s="185">
        <v>98.64</v>
      </c>
      <c r="D421" s="185">
        <v>98.64</v>
      </c>
      <c r="E421" s="185">
        <v>99.43</v>
      </c>
      <c r="F421" s="186">
        <v>99.43</v>
      </c>
    </row>
    <row r="422" spans="1:6" ht="26" hidden="1" x14ac:dyDescent="0.35">
      <c r="A422" s="180" t="s">
        <v>547</v>
      </c>
      <c r="B422" s="181">
        <v>6600</v>
      </c>
      <c r="C422" s="178">
        <v>100.56</v>
      </c>
      <c r="D422" s="178">
        <v>100.56</v>
      </c>
      <c r="E422" s="178">
        <v>104.34</v>
      </c>
      <c r="F422" s="182">
        <v>104.34</v>
      </c>
    </row>
    <row r="423" spans="1:6" hidden="1" x14ac:dyDescent="0.35">
      <c r="A423" s="183" t="s">
        <v>548</v>
      </c>
      <c r="B423" s="184">
        <v>6606</v>
      </c>
      <c r="C423" s="185">
        <v>100.46</v>
      </c>
      <c r="D423" s="185">
        <v>100.46</v>
      </c>
      <c r="E423" s="185">
        <v>108.55</v>
      </c>
      <c r="F423" s="186">
        <v>108.55</v>
      </c>
    </row>
    <row r="424" spans="1:6" hidden="1" x14ac:dyDescent="0.35">
      <c r="A424" s="183" t="s">
        <v>549</v>
      </c>
      <c r="B424" s="184">
        <v>6603</v>
      </c>
      <c r="C424" s="185">
        <v>100.01</v>
      </c>
      <c r="D424" s="185">
        <v>100.01</v>
      </c>
      <c r="E424" s="185">
        <v>100.54</v>
      </c>
      <c r="F424" s="186">
        <v>100.54</v>
      </c>
    </row>
    <row r="425" spans="1:6" hidden="1" x14ac:dyDescent="0.35">
      <c r="A425" s="183" t="s">
        <v>550</v>
      </c>
      <c r="B425" s="184">
        <v>6604</v>
      </c>
      <c r="C425" s="185">
        <v>101.36</v>
      </c>
      <c r="D425" s="185">
        <v>101.36</v>
      </c>
      <c r="E425" s="185">
        <v>100.31</v>
      </c>
      <c r="F425" s="186">
        <v>100.31</v>
      </c>
    </row>
    <row r="426" spans="1:6" hidden="1" x14ac:dyDescent="0.35">
      <c r="A426" s="180" t="s">
        <v>551</v>
      </c>
      <c r="B426" s="181">
        <v>6700</v>
      </c>
      <c r="C426" s="178">
        <v>102.07</v>
      </c>
      <c r="D426" s="178">
        <v>102.07</v>
      </c>
      <c r="E426" s="178">
        <v>105.06</v>
      </c>
      <c r="F426" s="182">
        <v>105.06</v>
      </c>
    </row>
    <row r="427" spans="1:6" hidden="1" x14ac:dyDescent="0.35">
      <c r="A427" s="183" t="s">
        <v>552</v>
      </c>
      <c r="B427" s="184">
        <v>6710</v>
      </c>
      <c r="C427" s="185">
        <v>107.28</v>
      </c>
      <c r="D427" s="185">
        <v>107.28</v>
      </c>
      <c r="E427" s="185">
        <v>116.73</v>
      </c>
      <c r="F427" s="186">
        <v>116.73</v>
      </c>
    </row>
    <row r="428" spans="1:6" hidden="1" x14ac:dyDescent="0.35">
      <c r="A428" s="183" t="s">
        <v>553</v>
      </c>
      <c r="B428" s="184">
        <v>6709</v>
      </c>
      <c r="C428" s="185">
        <v>99.89</v>
      </c>
      <c r="D428" s="185">
        <v>99.89</v>
      </c>
      <c r="E428" s="185">
        <v>101.1</v>
      </c>
      <c r="F428" s="186">
        <v>101.1</v>
      </c>
    </row>
    <row r="429" spans="1:6" ht="25" hidden="1" x14ac:dyDescent="0.35">
      <c r="A429" s="183" t="s">
        <v>554</v>
      </c>
      <c r="B429" s="184">
        <v>6708</v>
      </c>
      <c r="C429" s="185">
        <v>101.33</v>
      </c>
      <c r="D429" s="185">
        <v>101.33</v>
      </c>
      <c r="E429" s="185">
        <v>102.64</v>
      </c>
      <c r="F429" s="186">
        <v>102.64</v>
      </c>
    </row>
    <row r="430" spans="1:6" hidden="1" x14ac:dyDescent="0.35">
      <c r="A430" s="180" t="s">
        <v>555</v>
      </c>
      <c r="B430" s="181">
        <v>6800</v>
      </c>
      <c r="C430" s="178">
        <v>100.71</v>
      </c>
      <c r="D430" s="178">
        <v>100.71</v>
      </c>
      <c r="E430" s="178">
        <v>98.57</v>
      </c>
      <c r="F430" s="182">
        <v>98.57</v>
      </c>
    </row>
    <row r="431" spans="1:6" hidden="1" x14ac:dyDescent="0.35">
      <c r="A431" s="183" t="s">
        <v>556</v>
      </c>
      <c r="B431" s="184">
        <v>6801</v>
      </c>
      <c r="C431" s="185">
        <v>101.91</v>
      </c>
      <c r="D431" s="185">
        <v>101.91</v>
      </c>
      <c r="E431" s="185">
        <v>103.53</v>
      </c>
      <c r="F431" s="186">
        <v>103.53</v>
      </c>
    </row>
    <row r="432" spans="1:6" hidden="1" x14ac:dyDescent="0.35">
      <c r="A432" s="183" t="s">
        <v>557</v>
      </c>
      <c r="B432" s="184">
        <v>6802</v>
      </c>
      <c r="C432" s="185">
        <v>100.02</v>
      </c>
      <c r="D432" s="185">
        <v>100.02</v>
      </c>
      <c r="E432" s="185">
        <v>99.48</v>
      </c>
      <c r="F432" s="186">
        <v>99.48</v>
      </c>
    </row>
    <row r="433" spans="1:6" hidden="1" x14ac:dyDescent="0.35">
      <c r="A433" s="183" t="s">
        <v>558</v>
      </c>
      <c r="B433" s="184">
        <v>6803</v>
      </c>
      <c r="C433" s="185">
        <v>100</v>
      </c>
      <c r="D433" s="185">
        <v>100</v>
      </c>
      <c r="E433" s="185">
        <v>96.12</v>
      </c>
      <c r="F433" s="186">
        <v>96.12</v>
      </c>
    </row>
    <row r="434" spans="1:6" hidden="1" x14ac:dyDescent="0.35">
      <c r="A434" s="180" t="s">
        <v>559</v>
      </c>
      <c r="B434" s="181">
        <v>7000</v>
      </c>
      <c r="C434" s="178">
        <v>102.28</v>
      </c>
      <c r="D434" s="178">
        <v>102.28</v>
      </c>
      <c r="E434" s="178">
        <v>96.16</v>
      </c>
      <c r="F434" s="182">
        <v>96.16</v>
      </c>
    </row>
    <row r="435" spans="1:6" hidden="1" x14ac:dyDescent="0.35">
      <c r="A435" s="183" t="s">
        <v>560</v>
      </c>
      <c r="B435" s="184">
        <v>7007</v>
      </c>
      <c r="C435" s="185">
        <v>102.2</v>
      </c>
      <c r="D435" s="185">
        <v>102.2</v>
      </c>
      <c r="E435" s="185">
        <v>95.98</v>
      </c>
      <c r="F435" s="186">
        <v>95.98</v>
      </c>
    </row>
    <row r="436" spans="1:6" hidden="1" x14ac:dyDescent="0.35">
      <c r="A436" s="183" t="s">
        <v>561</v>
      </c>
      <c r="B436" s="184">
        <v>7022</v>
      </c>
      <c r="C436" s="185">
        <v>103.48</v>
      </c>
      <c r="D436" s="185">
        <v>103.48</v>
      </c>
      <c r="E436" s="185">
        <v>100.02</v>
      </c>
      <c r="F436" s="186">
        <v>100.02</v>
      </c>
    </row>
    <row r="437" spans="1:6" hidden="1" x14ac:dyDescent="0.35">
      <c r="A437" s="180" t="s">
        <v>562</v>
      </c>
      <c r="B437" s="181">
        <v>7030</v>
      </c>
      <c r="C437" s="178">
        <v>102.16</v>
      </c>
      <c r="D437" s="178">
        <v>102.16</v>
      </c>
      <c r="E437" s="178">
        <v>97.37</v>
      </c>
      <c r="F437" s="182">
        <v>97.37</v>
      </c>
    </row>
    <row r="438" spans="1:6" hidden="1" x14ac:dyDescent="0.35">
      <c r="A438" s="183" t="s">
        <v>563</v>
      </c>
      <c r="B438" s="184">
        <v>7031</v>
      </c>
      <c r="C438" s="185">
        <v>99.69</v>
      </c>
      <c r="D438" s="185">
        <v>99.69</v>
      </c>
      <c r="E438" s="185">
        <v>94.88</v>
      </c>
      <c r="F438" s="186">
        <v>94.88</v>
      </c>
    </row>
    <row r="439" spans="1:6" hidden="1" x14ac:dyDescent="0.35">
      <c r="A439" s="183" t="s">
        <v>564</v>
      </c>
      <c r="B439" s="184">
        <v>7032</v>
      </c>
      <c r="C439" s="185">
        <v>102.68</v>
      </c>
      <c r="D439" s="185">
        <v>102.68</v>
      </c>
      <c r="E439" s="185">
        <v>96.59</v>
      </c>
      <c r="F439" s="186">
        <v>96.59</v>
      </c>
    </row>
    <row r="440" spans="1:6" hidden="1" x14ac:dyDescent="0.35">
      <c r="A440" s="183" t="s">
        <v>565</v>
      </c>
      <c r="B440" s="184">
        <v>7033</v>
      </c>
      <c r="C440" s="185">
        <v>102.33</v>
      </c>
      <c r="D440" s="185">
        <v>102.33</v>
      </c>
      <c r="E440" s="185">
        <v>101.35</v>
      </c>
      <c r="F440" s="186">
        <v>101.35</v>
      </c>
    </row>
    <row r="441" spans="1:6" hidden="1" x14ac:dyDescent="0.35">
      <c r="A441" s="183" t="s">
        <v>566</v>
      </c>
      <c r="B441" s="184">
        <v>7035</v>
      </c>
      <c r="C441" s="185">
        <v>102.69</v>
      </c>
      <c r="D441" s="185">
        <v>102.69</v>
      </c>
      <c r="E441" s="185">
        <v>95.19</v>
      </c>
      <c r="F441" s="186">
        <v>95.19</v>
      </c>
    </row>
    <row r="442" spans="1:6" hidden="1" x14ac:dyDescent="0.35">
      <c r="A442" s="180" t="s">
        <v>567</v>
      </c>
      <c r="B442" s="181">
        <v>7100</v>
      </c>
      <c r="C442" s="178">
        <v>101.9</v>
      </c>
      <c r="D442" s="178">
        <v>101.9</v>
      </c>
      <c r="E442" s="178">
        <v>97.13</v>
      </c>
      <c r="F442" s="182">
        <v>97.13</v>
      </c>
    </row>
    <row r="443" spans="1:6" hidden="1" x14ac:dyDescent="0.35">
      <c r="A443" s="183" t="s">
        <v>568</v>
      </c>
      <c r="B443" s="184">
        <v>7104</v>
      </c>
      <c r="C443" s="185">
        <v>102.21</v>
      </c>
      <c r="D443" s="185">
        <v>102.21</v>
      </c>
      <c r="E443" s="185">
        <v>98.73</v>
      </c>
      <c r="F443" s="186">
        <v>98.73</v>
      </c>
    </row>
    <row r="444" spans="1:6" hidden="1" x14ac:dyDescent="0.35">
      <c r="A444" s="183" t="s">
        <v>569</v>
      </c>
      <c r="B444" s="184">
        <v>7105</v>
      </c>
      <c r="C444" s="185">
        <v>101.23</v>
      </c>
      <c r="D444" s="185">
        <v>101.23</v>
      </c>
      <c r="E444" s="185">
        <v>91.77</v>
      </c>
      <c r="F444" s="186">
        <v>91.77</v>
      </c>
    </row>
    <row r="445" spans="1:6" hidden="1" x14ac:dyDescent="0.35">
      <c r="A445" s="183" t="s">
        <v>570</v>
      </c>
      <c r="B445" s="184">
        <v>7106</v>
      </c>
      <c r="C445" s="185">
        <v>100.41</v>
      </c>
      <c r="D445" s="185">
        <v>100.41</v>
      </c>
      <c r="E445" s="185">
        <v>92.62</v>
      </c>
      <c r="F445" s="186">
        <v>92.62</v>
      </c>
    </row>
    <row r="446" spans="1:6" hidden="1" x14ac:dyDescent="0.35">
      <c r="A446" s="180" t="s">
        <v>571</v>
      </c>
      <c r="B446" s="181">
        <v>7200</v>
      </c>
      <c r="C446" s="178">
        <v>100.56</v>
      </c>
      <c r="D446" s="178">
        <v>100.56</v>
      </c>
      <c r="E446" s="178">
        <v>102.18</v>
      </c>
      <c r="F446" s="182">
        <v>102.18</v>
      </c>
    </row>
    <row r="447" spans="1:6" ht="25" hidden="1" x14ac:dyDescent="0.35">
      <c r="A447" s="183" t="s">
        <v>572</v>
      </c>
      <c r="B447" s="184">
        <v>7202</v>
      </c>
      <c r="C447" s="185">
        <v>100.47</v>
      </c>
      <c r="D447" s="185">
        <v>100.47</v>
      </c>
      <c r="E447" s="185">
        <v>101.87</v>
      </c>
      <c r="F447" s="186">
        <v>101.87</v>
      </c>
    </row>
    <row r="448" spans="1:6" hidden="1" x14ac:dyDescent="0.35">
      <c r="A448" s="183" t="s">
        <v>573</v>
      </c>
      <c r="B448" s="184">
        <v>7207</v>
      </c>
      <c r="C448" s="185">
        <v>100.27</v>
      </c>
      <c r="D448" s="185">
        <v>100.27</v>
      </c>
      <c r="E448" s="185">
        <v>103.45</v>
      </c>
      <c r="F448" s="186">
        <v>103.45</v>
      </c>
    </row>
    <row r="449" spans="1:6" hidden="1" x14ac:dyDescent="0.35">
      <c r="A449" s="183" t="s">
        <v>574</v>
      </c>
      <c r="B449" s="184">
        <v>7208</v>
      </c>
      <c r="C449" s="185">
        <v>101.01</v>
      </c>
      <c r="D449" s="185">
        <v>101.01</v>
      </c>
      <c r="E449" s="185">
        <v>102.56</v>
      </c>
      <c r="F449" s="186">
        <v>102.56</v>
      </c>
    </row>
    <row r="450" spans="1:6" hidden="1" x14ac:dyDescent="0.35">
      <c r="A450" s="180" t="s">
        <v>575</v>
      </c>
      <c r="B450" s="181">
        <v>7300</v>
      </c>
      <c r="C450" s="178">
        <v>101.28</v>
      </c>
      <c r="D450" s="178">
        <v>101.28</v>
      </c>
      <c r="E450" s="178">
        <v>95.13</v>
      </c>
      <c r="F450" s="182">
        <v>95.13</v>
      </c>
    </row>
    <row r="451" spans="1:6" hidden="1" x14ac:dyDescent="0.35">
      <c r="A451" s="183" t="s">
        <v>576</v>
      </c>
      <c r="B451" s="184">
        <v>7305</v>
      </c>
      <c r="C451" s="185">
        <v>101.28</v>
      </c>
      <c r="D451" s="185">
        <v>101.28</v>
      </c>
      <c r="E451" s="185">
        <v>95.13</v>
      </c>
      <c r="F451" s="186">
        <v>95.13</v>
      </c>
    </row>
    <row r="452" spans="1:6" ht="26" hidden="1" x14ac:dyDescent="0.35">
      <c r="A452" s="180" t="s">
        <v>577</v>
      </c>
      <c r="B452" s="181">
        <v>7350</v>
      </c>
      <c r="C452" s="178">
        <v>100.88</v>
      </c>
      <c r="D452" s="178">
        <v>100.88</v>
      </c>
      <c r="E452" s="178">
        <v>99.92</v>
      </c>
      <c r="F452" s="182">
        <v>99.92</v>
      </c>
    </row>
    <row r="453" spans="1:6" hidden="1" x14ac:dyDescent="0.35">
      <c r="A453" s="183" t="s">
        <v>578</v>
      </c>
      <c r="B453" s="184">
        <v>7354</v>
      </c>
      <c r="C453" s="185">
        <v>102.03</v>
      </c>
      <c r="D453" s="185">
        <v>102.03</v>
      </c>
      <c r="E453" s="185">
        <v>98.15</v>
      </c>
      <c r="F453" s="186">
        <v>98.15</v>
      </c>
    </row>
    <row r="454" spans="1:6" hidden="1" x14ac:dyDescent="0.35">
      <c r="A454" s="183" t="s">
        <v>579</v>
      </c>
      <c r="B454" s="184">
        <v>7353</v>
      </c>
      <c r="C454" s="185">
        <v>100.02</v>
      </c>
      <c r="D454" s="185">
        <v>100.02</v>
      </c>
      <c r="E454" s="185">
        <v>101.33</v>
      </c>
      <c r="F454" s="186">
        <v>101.33</v>
      </c>
    </row>
    <row r="455" spans="1:6" hidden="1" x14ac:dyDescent="0.35">
      <c r="A455" s="180" t="s">
        <v>580</v>
      </c>
      <c r="B455" s="181">
        <v>7400</v>
      </c>
      <c r="C455" s="178">
        <v>100.59</v>
      </c>
      <c r="D455" s="178">
        <v>100.59</v>
      </c>
      <c r="E455" s="178">
        <v>105.42</v>
      </c>
      <c r="F455" s="182">
        <v>105.42</v>
      </c>
    </row>
    <row r="456" spans="1:6" hidden="1" x14ac:dyDescent="0.35">
      <c r="A456" s="180" t="s">
        <v>581</v>
      </c>
      <c r="B456" s="181">
        <v>7420</v>
      </c>
      <c r="C456" s="178">
        <v>99.5</v>
      </c>
      <c r="D456" s="178">
        <v>99.5</v>
      </c>
      <c r="E456" s="178">
        <v>106.97</v>
      </c>
      <c r="F456" s="182">
        <v>106.97</v>
      </c>
    </row>
    <row r="457" spans="1:6" hidden="1" x14ac:dyDescent="0.35">
      <c r="A457" s="183" t="s">
        <v>582</v>
      </c>
      <c r="B457" s="184">
        <v>7418</v>
      </c>
      <c r="C457" s="185">
        <v>99.14</v>
      </c>
      <c r="D457" s="185">
        <v>99.14</v>
      </c>
      <c r="E457" s="185">
        <v>106.73</v>
      </c>
      <c r="F457" s="186">
        <v>106.73</v>
      </c>
    </row>
    <row r="458" spans="1:6" ht="25" hidden="1" x14ac:dyDescent="0.35">
      <c r="A458" s="183" t="s">
        <v>583</v>
      </c>
      <c r="B458" s="184">
        <v>7403</v>
      </c>
      <c r="C458" s="185">
        <v>100.41</v>
      </c>
      <c r="D458" s="185">
        <v>100.41</v>
      </c>
      <c r="E458" s="185">
        <v>107.65</v>
      </c>
      <c r="F458" s="186">
        <v>107.65</v>
      </c>
    </row>
    <row r="459" spans="1:6" hidden="1" x14ac:dyDescent="0.35">
      <c r="A459" s="183" t="s">
        <v>584</v>
      </c>
      <c r="B459" s="184">
        <v>7407</v>
      </c>
      <c r="C459" s="185">
        <v>100.36</v>
      </c>
      <c r="D459" s="185">
        <v>100.36</v>
      </c>
      <c r="E459" s="185">
        <v>106.7</v>
      </c>
      <c r="F459" s="186">
        <v>106.7</v>
      </c>
    </row>
    <row r="460" spans="1:6" hidden="1" x14ac:dyDescent="0.35">
      <c r="A460" s="183" t="s">
        <v>585</v>
      </c>
      <c r="B460" s="184">
        <v>7429</v>
      </c>
      <c r="C460" s="185">
        <v>100.56</v>
      </c>
      <c r="D460" s="185">
        <v>100.56</v>
      </c>
      <c r="E460" s="185">
        <v>104.49</v>
      </c>
      <c r="F460" s="186">
        <v>104.49</v>
      </c>
    </row>
    <row r="461" spans="1:6" hidden="1" x14ac:dyDescent="0.35">
      <c r="A461" s="183" t="s">
        <v>586</v>
      </c>
      <c r="B461" s="184">
        <v>7404</v>
      </c>
      <c r="C461" s="185">
        <v>101.26</v>
      </c>
      <c r="D461" s="185">
        <v>101.26</v>
      </c>
      <c r="E461" s="185">
        <v>102.07</v>
      </c>
      <c r="F461" s="186">
        <v>102.07</v>
      </c>
    </row>
    <row r="462" spans="1:6" hidden="1" x14ac:dyDescent="0.35">
      <c r="A462" s="183" t="s">
        <v>587</v>
      </c>
      <c r="B462" s="184">
        <v>7419</v>
      </c>
      <c r="C462" s="185">
        <v>100.46</v>
      </c>
      <c r="D462" s="185">
        <v>100.46</v>
      </c>
      <c r="E462" s="185">
        <v>110.56</v>
      </c>
      <c r="F462" s="186">
        <v>110.56</v>
      </c>
    </row>
    <row r="463" spans="1:6" hidden="1" x14ac:dyDescent="0.35">
      <c r="A463" s="183" t="s">
        <v>588</v>
      </c>
      <c r="B463" s="184">
        <v>7431</v>
      </c>
      <c r="C463" s="185">
        <v>102.03</v>
      </c>
      <c r="D463" s="185">
        <v>102.03</v>
      </c>
      <c r="E463" s="185">
        <v>104.16</v>
      </c>
      <c r="F463" s="186">
        <v>104.16</v>
      </c>
    </row>
    <row r="464" spans="1:6" hidden="1" x14ac:dyDescent="0.35">
      <c r="A464" s="183" t="s">
        <v>589</v>
      </c>
      <c r="B464" s="184">
        <v>7433</v>
      </c>
      <c r="C464" s="185">
        <v>97.77</v>
      </c>
      <c r="D464" s="185">
        <v>97.77</v>
      </c>
      <c r="E464" s="185">
        <v>100.91</v>
      </c>
      <c r="F464" s="186">
        <v>100.91</v>
      </c>
    </row>
    <row r="465" spans="1:6" hidden="1" x14ac:dyDescent="0.35">
      <c r="A465" s="183" t="s">
        <v>590</v>
      </c>
      <c r="B465" s="184">
        <v>7422</v>
      </c>
      <c r="C465" s="185">
        <v>100.6</v>
      </c>
      <c r="D465" s="185">
        <v>100.6</v>
      </c>
      <c r="E465" s="185">
        <v>107.29</v>
      </c>
      <c r="F465" s="186">
        <v>107.29</v>
      </c>
    </row>
    <row r="466" spans="1:6" hidden="1" x14ac:dyDescent="0.35">
      <c r="A466" s="183" t="s">
        <v>591</v>
      </c>
      <c r="B466" s="184">
        <v>7427</v>
      </c>
      <c r="C466" s="185">
        <v>101.12</v>
      </c>
      <c r="D466" s="185">
        <v>101.12</v>
      </c>
      <c r="E466" s="185">
        <v>99.13</v>
      </c>
      <c r="F466" s="186">
        <v>99.13</v>
      </c>
    </row>
    <row r="467" spans="1:6" hidden="1" x14ac:dyDescent="0.35">
      <c r="A467" s="183" t="s">
        <v>592</v>
      </c>
      <c r="B467" s="184">
        <v>7428</v>
      </c>
      <c r="C467" s="185">
        <v>100.68</v>
      </c>
      <c r="D467" s="185">
        <v>100.68</v>
      </c>
      <c r="E467" s="185">
        <v>101.99</v>
      </c>
      <c r="F467" s="186">
        <v>101.99</v>
      </c>
    </row>
    <row r="468" spans="1:6" hidden="1" x14ac:dyDescent="0.35">
      <c r="A468" s="183" t="s">
        <v>593</v>
      </c>
      <c r="B468" s="184">
        <v>7411</v>
      </c>
      <c r="C468" s="185">
        <v>100.58</v>
      </c>
      <c r="D468" s="185">
        <v>100.58</v>
      </c>
      <c r="E468" s="185">
        <v>101.96</v>
      </c>
      <c r="F468" s="186">
        <v>101.96</v>
      </c>
    </row>
    <row r="469" spans="1:6" ht="25" hidden="1" x14ac:dyDescent="0.35">
      <c r="A469" s="183" t="s">
        <v>594</v>
      </c>
      <c r="B469" s="184">
        <v>7426</v>
      </c>
      <c r="C469" s="185">
        <v>101.9</v>
      </c>
      <c r="D469" s="185">
        <v>101.9</v>
      </c>
      <c r="E469" s="185">
        <v>107.93</v>
      </c>
      <c r="F469" s="186">
        <v>107.93</v>
      </c>
    </row>
    <row r="470" spans="1:6" hidden="1" x14ac:dyDescent="0.35">
      <c r="A470" s="183" t="s">
        <v>595</v>
      </c>
      <c r="B470" s="184">
        <v>7415</v>
      </c>
      <c r="C470" s="185">
        <v>100.14</v>
      </c>
      <c r="D470" s="185">
        <v>100.14</v>
      </c>
      <c r="E470" s="185">
        <v>110.1</v>
      </c>
      <c r="F470" s="186">
        <v>110.1</v>
      </c>
    </row>
    <row r="471" spans="1:6" hidden="1" x14ac:dyDescent="0.35">
      <c r="A471" s="183" t="s">
        <v>596</v>
      </c>
      <c r="B471" s="184">
        <v>7425</v>
      </c>
      <c r="C471" s="185">
        <v>100.36</v>
      </c>
      <c r="D471" s="185">
        <v>100.36</v>
      </c>
      <c r="E471" s="185">
        <v>103.3</v>
      </c>
      <c r="F471" s="186">
        <v>103.3</v>
      </c>
    </row>
    <row r="472" spans="1:6" hidden="1" x14ac:dyDescent="0.35">
      <c r="A472" s="183" t="s">
        <v>597</v>
      </c>
      <c r="B472" s="184">
        <v>7432</v>
      </c>
      <c r="C472" s="185">
        <v>100.91</v>
      </c>
      <c r="D472" s="185">
        <v>100.91</v>
      </c>
      <c r="E472" s="185">
        <v>110.33</v>
      </c>
      <c r="F472" s="186">
        <v>110.33</v>
      </c>
    </row>
    <row r="473" spans="1:6" hidden="1" x14ac:dyDescent="0.35">
      <c r="A473" s="180" t="s">
        <v>598</v>
      </c>
      <c r="B473" s="181">
        <v>7500</v>
      </c>
      <c r="C473" s="178">
        <v>100.02</v>
      </c>
      <c r="D473" s="178">
        <v>100.02</v>
      </c>
      <c r="E473" s="178">
        <v>110.09</v>
      </c>
      <c r="F473" s="182">
        <v>110.09</v>
      </c>
    </row>
    <row r="474" spans="1:6" hidden="1" x14ac:dyDescent="0.35">
      <c r="A474" s="183" t="s">
        <v>599</v>
      </c>
      <c r="B474" s="184">
        <v>7503</v>
      </c>
      <c r="C474" s="185">
        <v>100.02</v>
      </c>
      <c r="D474" s="185">
        <v>100.02</v>
      </c>
      <c r="E474" s="185">
        <v>110.09</v>
      </c>
      <c r="F474" s="186">
        <v>110.09</v>
      </c>
    </row>
    <row r="475" spans="1:6" hidden="1" x14ac:dyDescent="0.35">
      <c r="A475" s="180" t="s">
        <v>600</v>
      </c>
      <c r="B475" s="181">
        <v>7700</v>
      </c>
      <c r="C475" s="178">
        <v>99.96</v>
      </c>
      <c r="D475" s="178">
        <v>99.96</v>
      </c>
      <c r="E475" s="178">
        <v>97.86</v>
      </c>
      <c r="F475" s="182">
        <v>97.86</v>
      </c>
    </row>
    <row r="476" spans="1:6" hidden="1" x14ac:dyDescent="0.35">
      <c r="A476" s="183" t="s">
        <v>601</v>
      </c>
      <c r="B476" s="184">
        <v>7703</v>
      </c>
      <c r="C476" s="185">
        <v>101.47</v>
      </c>
      <c r="D476" s="185">
        <v>101.47</v>
      </c>
      <c r="E476" s="185">
        <v>103.77</v>
      </c>
      <c r="F476" s="186">
        <v>103.77</v>
      </c>
    </row>
    <row r="477" spans="1:6" hidden="1" x14ac:dyDescent="0.35">
      <c r="A477" s="183" t="s">
        <v>602</v>
      </c>
      <c r="B477" s="184">
        <v>7708</v>
      </c>
      <c r="C477" s="185">
        <v>100.81</v>
      </c>
      <c r="D477" s="185">
        <v>100.81</v>
      </c>
      <c r="E477" s="185">
        <v>102.13</v>
      </c>
      <c r="F477" s="186">
        <v>102.13</v>
      </c>
    </row>
    <row r="478" spans="1:6" hidden="1" x14ac:dyDescent="0.35">
      <c r="A478" s="183" t="s">
        <v>603</v>
      </c>
      <c r="B478" s="184">
        <v>7702</v>
      </c>
      <c r="C478" s="185">
        <v>99.53</v>
      </c>
      <c r="D478" s="185">
        <v>99.53</v>
      </c>
      <c r="E478" s="185">
        <v>92.3</v>
      </c>
      <c r="F478" s="186">
        <v>92.3</v>
      </c>
    </row>
    <row r="479" spans="1:6" hidden="1" x14ac:dyDescent="0.35">
      <c r="A479" s="183" t="s">
        <v>604</v>
      </c>
      <c r="B479" s="184">
        <v>7705</v>
      </c>
      <c r="C479" s="185">
        <v>99.41</v>
      </c>
      <c r="D479" s="185">
        <v>99.41</v>
      </c>
      <c r="E479" s="185">
        <v>104.42</v>
      </c>
      <c r="F479" s="186">
        <v>104.42</v>
      </c>
    </row>
    <row r="480" spans="1:6" hidden="1" x14ac:dyDescent="0.35">
      <c r="A480" s="183" t="s">
        <v>605</v>
      </c>
      <c r="B480" s="184">
        <v>7709</v>
      </c>
      <c r="C480" s="185">
        <v>101.76</v>
      </c>
      <c r="D480" s="185">
        <v>101.76</v>
      </c>
      <c r="E480" s="185">
        <v>100.59</v>
      </c>
      <c r="F480" s="186">
        <v>100.59</v>
      </c>
    </row>
    <row r="481" spans="1:6" hidden="1" x14ac:dyDescent="0.35">
      <c r="A481" s="180" t="s">
        <v>606</v>
      </c>
      <c r="B481" s="181">
        <v>42</v>
      </c>
      <c r="C481" s="178">
        <v>100.7</v>
      </c>
      <c r="D481" s="178">
        <v>100.7</v>
      </c>
      <c r="E481" s="178">
        <v>114.1</v>
      </c>
      <c r="F481" s="182">
        <v>114.1</v>
      </c>
    </row>
    <row r="482" spans="1:6" hidden="1" x14ac:dyDescent="0.35">
      <c r="A482" s="183" t="s">
        <v>607</v>
      </c>
      <c r="B482" s="184">
        <v>7805</v>
      </c>
      <c r="C482" s="185">
        <v>100.13</v>
      </c>
      <c r="D482" s="185">
        <v>100.13</v>
      </c>
      <c r="E482" s="185">
        <v>95.36</v>
      </c>
      <c r="F482" s="186">
        <v>95.36</v>
      </c>
    </row>
    <row r="483" spans="1:6" x14ac:dyDescent="0.35">
      <c r="A483" s="183" t="s">
        <v>608</v>
      </c>
      <c r="B483" s="184">
        <v>7804</v>
      </c>
      <c r="C483" s="188">
        <v>101.01</v>
      </c>
      <c r="D483" s="185">
        <v>101.01</v>
      </c>
      <c r="E483" s="185">
        <v>107.72</v>
      </c>
      <c r="F483" s="186">
        <v>107.72</v>
      </c>
    </row>
    <row r="484" spans="1:6" hidden="1" x14ac:dyDescent="0.35">
      <c r="A484" s="180" t="s">
        <v>609</v>
      </c>
      <c r="B484" s="181">
        <v>7800</v>
      </c>
      <c r="C484" s="178">
        <v>100.67</v>
      </c>
      <c r="D484" s="178">
        <v>100.67</v>
      </c>
      <c r="E484" s="178">
        <v>114.89</v>
      </c>
      <c r="F484" s="182">
        <v>114.89</v>
      </c>
    </row>
    <row r="485" spans="1:6" hidden="1" x14ac:dyDescent="0.35">
      <c r="A485" s="183" t="s">
        <v>610</v>
      </c>
      <c r="B485" s="184">
        <v>7802</v>
      </c>
      <c r="C485" s="185">
        <v>100.58</v>
      </c>
      <c r="D485" s="185">
        <v>100.58</v>
      </c>
      <c r="E485" s="185">
        <v>116.07</v>
      </c>
      <c r="F485" s="186">
        <v>116.07</v>
      </c>
    </row>
    <row r="486" spans="1:6" hidden="1" x14ac:dyDescent="0.35">
      <c r="A486" s="183" t="s">
        <v>611</v>
      </c>
      <c r="B486" s="184">
        <v>7803</v>
      </c>
      <c r="C486" s="185">
        <v>100.73</v>
      </c>
      <c r="D486" s="185">
        <v>100.73</v>
      </c>
      <c r="E486" s="185">
        <v>114.46</v>
      </c>
      <c r="F486" s="186">
        <v>114.46</v>
      </c>
    </row>
    <row r="487" spans="1:6" hidden="1" x14ac:dyDescent="0.35">
      <c r="A487" s="183" t="s">
        <v>612</v>
      </c>
      <c r="B487" s="184">
        <v>7806</v>
      </c>
      <c r="C487" s="185">
        <v>101</v>
      </c>
      <c r="D487" s="185">
        <v>101</v>
      </c>
      <c r="E487" s="185">
        <v>105.35</v>
      </c>
      <c r="F487" s="186">
        <v>105.35</v>
      </c>
    </row>
    <row r="488" spans="1:6" hidden="1" x14ac:dyDescent="0.35">
      <c r="A488" s="180" t="s">
        <v>613</v>
      </c>
      <c r="B488" s="181">
        <v>41</v>
      </c>
      <c r="C488" s="178">
        <v>100.89</v>
      </c>
      <c r="D488" s="178">
        <v>100.89</v>
      </c>
      <c r="E488" s="178">
        <v>110.17</v>
      </c>
      <c r="F488" s="182">
        <v>110.17</v>
      </c>
    </row>
    <row r="489" spans="1:6" hidden="1" x14ac:dyDescent="0.35">
      <c r="A489" s="183" t="s">
        <v>614</v>
      </c>
      <c r="B489" s="184">
        <v>8009</v>
      </c>
      <c r="C489" s="185">
        <v>100.55</v>
      </c>
      <c r="D489" s="185">
        <v>100.55</v>
      </c>
      <c r="E489" s="185">
        <v>104.42</v>
      </c>
      <c r="F489" s="186">
        <v>104.42</v>
      </c>
    </row>
    <row r="490" spans="1:6" ht="25" hidden="1" x14ac:dyDescent="0.35">
      <c r="A490" s="183" t="s">
        <v>615</v>
      </c>
      <c r="B490" s="184">
        <v>8013</v>
      </c>
      <c r="C490" s="185">
        <v>103.76</v>
      </c>
      <c r="D490" s="185">
        <v>103.76</v>
      </c>
      <c r="E490" s="185">
        <v>107.1</v>
      </c>
      <c r="F490" s="186">
        <v>107.1</v>
      </c>
    </row>
    <row r="491" spans="1:6" ht="25" hidden="1" x14ac:dyDescent="0.35">
      <c r="A491" s="183" t="s">
        <v>616</v>
      </c>
      <c r="B491" s="184">
        <v>8012</v>
      </c>
      <c r="C491" s="185">
        <v>100.09</v>
      </c>
      <c r="D491" s="185">
        <v>100.09</v>
      </c>
      <c r="E491" s="185">
        <v>102.51</v>
      </c>
      <c r="F491" s="186">
        <v>102.51</v>
      </c>
    </row>
    <row r="492" spans="1:6" hidden="1" x14ac:dyDescent="0.35">
      <c r="A492" s="183" t="s">
        <v>617</v>
      </c>
      <c r="B492" s="184">
        <v>8014</v>
      </c>
      <c r="C492" s="185">
        <v>99.88</v>
      </c>
      <c r="D492" s="185">
        <v>99.88</v>
      </c>
      <c r="E492" s="185">
        <v>104.07</v>
      </c>
      <c r="F492" s="186">
        <v>104.07</v>
      </c>
    </row>
    <row r="493" spans="1:6" hidden="1" x14ac:dyDescent="0.35">
      <c r="A493" s="183" t="s">
        <v>618</v>
      </c>
      <c r="B493" s="184">
        <v>8006</v>
      </c>
      <c r="C493" s="185">
        <v>98.39</v>
      </c>
      <c r="D493" s="185">
        <v>98.39</v>
      </c>
      <c r="E493" s="185">
        <v>99.16</v>
      </c>
      <c r="F493" s="186">
        <v>99.16</v>
      </c>
    </row>
    <row r="494" spans="1:6" hidden="1" x14ac:dyDescent="0.35">
      <c r="A494" s="183" t="s">
        <v>619</v>
      </c>
      <c r="B494" s="184">
        <v>8007</v>
      </c>
      <c r="C494" s="185">
        <v>99.8</v>
      </c>
      <c r="D494" s="185">
        <v>99.8</v>
      </c>
      <c r="E494" s="185">
        <v>110.21</v>
      </c>
      <c r="F494" s="186">
        <v>110.21</v>
      </c>
    </row>
    <row r="495" spans="1:6" hidden="1" x14ac:dyDescent="0.35">
      <c r="A495" s="183" t="s">
        <v>620</v>
      </c>
      <c r="B495" s="184">
        <v>8016</v>
      </c>
      <c r="C495" s="185">
        <v>102.14</v>
      </c>
      <c r="D495" s="185">
        <v>102.14</v>
      </c>
      <c r="E495" s="185">
        <v>120.9</v>
      </c>
      <c r="F495" s="186">
        <v>120.9</v>
      </c>
    </row>
    <row r="496" spans="1:6" ht="25" hidden="1" x14ac:dyDescent="0.35">
      <c r="A496" s="183" t="s">
        <v>621</v>
      </c>
      <c r="B496" s="184">
        <v>8017</v>
      </c>
      <c r="C496" s="185">
        <v>99.46</v>
      </c>
      <c r="D496" s="185">
        <v>99.46</v>
      </c>
      <c r="E496" s="185">
        <v>108.82</v>
      </c>
      <c r="F496" s="186">
        <v>108.82</v>
      </c>
    </row>
    <row r="497" spans="1:6" hidden="1" x14ac:dyDescent="0.35">
      <c r="A497" s="180" t="s">
        <v>622</v>
      </c>
      <c r="B497" s="181">
        <v>7900</v>
      </c>
      <c r="C497" s="178">
        <v>100.97</v>
      </c>
      <c r="D497" s="178">
        <v>100.97</v>
      </c>
      <c r="E497" s="178">
        <v>110.67</v>
      </c>
      <c r="F497" s="182">
        <v>110.67</v>
      </c>
    </row>
    <row r="498" spans="1:6" hidden="1" x14ac:dyDescent="0.35">
      <c r="A498" s="180" t="s">
        <v>623</v>
      </c>
      <c r="B498" s="187" t="s">
        <v>624</v>
      </c>
      <c r="C498" s="178">
        <v>100.67</v>
      </c>
      <c r="D498" s="178">
        <v>100.67</v>
      </c>
      <c r="E498" s="178">
        <v>107.19</v>
      </c>
      <c r="F498" s="182">
        <v>107.19</v>
      </c>
    </row>
    <row r="499" spans="1:6" hidden="1" x14ac:dyDescent="0.35">
      <c r="A499" s="183" t="s">
        <v>950</v>
      </c>
      <c r="B499" s="184">
        <v>7921</v>
      </c>
      <c r="C499" s="185">
        <v>101.55</v>
      </c>
      <c r="D499" s="185">
        <v>101.55</v>
      </c>
      <c r="E499" s="185">
        <v>112.3</v>
      </c>
      <c r="F499" s="186">
        <v>112.3</v>
      </c>
    </row>
    <row r="500" spans="1:6" hidden="1" x14ac:dyDescent="0.35">
      <c r="A500" s="183" t="s">
        <v>626</v>
      </c>
      <c r="B500" s="184">
        <v>7951</v>
      </c>
      <c r="C500" s="185">
        <v>100.79</v>
      </c>
      <c r="D500" s="185">
        <v>100.79</v>
      </c>
      <c r="E500" s="185">
        <v>102.83</v>
      </c>
      <c r="F500" s="186">
        <v>102.83</v>
      </c>
    </row>
    <row r="501" spans="1:6" hidden="1" x14ac:dyDescent="0.35">
      <c r="A501" s="183" t="s">
        <v>627</v>
      </c>
      <c r="B501" s="184">
        <v>7922</v>
      </c>
      <c r="C501" s="185">
        <v>101.03</v>
      </c>
      <c r="D501" s="185">
        <v>101.03</v>
      </c>
      <c r="E501" s="185">
        <v>108.68</v>
      </c>
      <c r="F501" s="186">
        <v>108.68</v>
      </c>
    </row>
    <row r="502" spans="1:6" hidden="1" x14ac:dyDescent="0.35">
      <c r="A502" s="183" t="s">
        <v>628</v>
      </c>
      <c r="B502" s="184">
        <v>8057</v>
      </c>
      <c r="C502" s="185">
        <v>100.68</v>
      </c>
      <c r="D502" s="185">
        <v>100.68</v>
      </c>
      <c r="E502" s="185">
        <v>105.21</v>
      </c>
      <c r="F502" s="186">
        <v>105.21</v>
      </c>
    </row>
    <row r="503" spans="1:6" hidden="1" x14ac:dyDescent="0.35">
      <c r="A503" s="183" t="s">
        <v>629</v>
      </c>
      <c r="B503" s="184">
        <v>8058</v>
      </c>
      <c r="C503" s="185">
        <v>100.16</v>
      </c>
      <c r="D503" s="185">
        <v>100.16</v>
      </c>
      <c r="E503" s="185">
        <v>101.21</v>
      </c>
      <c r="F503" s="186">
        <v>101.21</v>
      </c>
    </row>
    <row r="504" spans="1:6" hidden="1" x14ac:dyDescent="0.35">
      <c r="A504" s="183" t="s">
        <v>630</v>
      </c>
      <c r="B504" s="184">
        <v>7986</v>
      </c>
      <c r="C504" s="185">
        <v>100.01</v>
      </c>
      <c r="D504" s="185">
        <v>100.01</v>
      </c>
      <c r="E504" s="185">
        <v>103.27</v>
      </c>
      <c r="F504" s="186">
        <v>103.27</v>
      </c>
    </row>
    <row r="505" spans="1:6" hidden="1" x14ac:dyDescent="0.35">
      <c r="A505" s="183" t="s">
        <v>631</v>
      </c>
      <c r="B505" s="184">
        <v>7929</v>
      </c>
      <c r="C505" s="185">
        <v>100.72</v>
      </c>
      <c r="D505" s="185">
        <v>100.72</v>
      </c>
      <c r="E505" s="185">
        <v>107.16</v>
      </c>
      <c r="F505" s="186">
        <v>107.16</v>
      </c>
    </row>
    <row r="506" spans="1:6" hidden="1" x14ac:dyDescent="0.35">
      <c r="A506" s="183" t="s">
        <v>632</v>
      </c>
      <c r="B506" s="184">
        <v>7962</v>
      </c>
      <c r="C506" s="185">
        <v>100.84</v>
      </c>
      <c r="D506" s="185">
        <v>100.84</v>
      </c>
      <c r="E506" s="185">
        <v>105.33</v>
      </c>
      <c r="F506" s="186">
        <v>105.33</v>
      </c>
    </row>
    <row r="507" spans="1:6" hidden="1" x14ac:dyDescent="0.35">
      <c r="A507" s="183" t="s">
        <v>633</v>
      </c>
      <c r="B507" s="184">
        <v>7954</v>
      </c>
      <c r="C507" s="185">
        <v>100.48</v>
      </c>
      <c r="D507" s="185">
        <v>100.48</v>
      </c>
      <c r="E507" s="185">
        <v>98.9</v>
      </c>
      <c r="F507" s="186">
        <v>98.9</v>
      </c>
    </row>
    <row r="508" spans="1:6" hidden="1" x14ac:dyDescent="0.35">
      <c r="A508" s="183" t="s">
        <v>634</v>
      </c>
      <c r="B508" s="184">
        <v>7916</v>
      </c>
      <c r="C508" s="185">
        <v>99.2</v>
      </c>
      <c r="D508" s="185">
        <v>99.2</v>
      </c>
      <c r="E508" s="185">
        <v>105.76</v>
      </c>
      <c r="F508" s="186">
        <v>105.76</v>
      </c>
    </row>
    <row r="509" spans="1:6" hidden="1" x14ac:dyDescent="0.35">
      <c r="A509" s="183" t="s">
        <v>635</v>
      </c>
      <c r="B509" s="184">
        <v>7933</v>
      </c>
      <c r="C509" s="185">
        <v>101</v>
      </c>
      <c r="D509" s="185">
        <v>101</v>
      </c>
      <c r="E509" s="185">
        <v>101.28</v>
      </c>
      <c r="F509" s="186">
        <v>101.28</v>
      </c>
    </row>
    <row r="510" spans="1:6" ht="25" hidden="1" x14ac:dyDescent="0.35">
      <c r="A510" s="183" t="s">
        <v>636</v>
      </c>
      <c r="B510" s="184">
        <v>7943</v>
      </c>
      <c r="C510" s="185">
        <v>100.02</v>
      </c>
      <c r="D510" s="185">
        <v>100.02</v>
      </c>
      <c r="E510" s="185">
        <v>102.87</v>
      </c>
      <c r="F510" s="186">
        <v>102.87</v>
      </c>
    </row>
    <row r="511" spans="1:6" hidden="1" x14ac:dyDescent="0.35">
      <c r="A511" s="183" t="s">
        <v>637</v>
      </c>
      <c r="B511" s="184">
        <v>7959</v>
      </c>
      <c r="C511" s="185">
        <v>100.19</v>
      </c>
      <c r="D511" s="185">
        <v>100.19</v>
      </c>
      <c r="E511" s="185"/>
      <c r="F511" s="186"/>
    </row>
    <row r="512" spans="1:6" hidden="1" x14ac:dyDescent="0.35">
      <c r="A512" s="183" t="s">
        <v>638</v>
      </c>
      <c r="B512" s="184">
        <v>8059</v>
      </c>
      <c r="C512" s="185">
        <v>102.87</v>
      </c>
      <c r="D512" s="185">
        <v>102.87</v>
      </c>
      <c r="E512" s="185">
        <v>108.53</v>
      </c>
      <c r="F512" s="186">
        <v>108.53</v>
      </c>
    </row>
    <row r="513" spans="1:6" hidden="1" x14ac:dyDescent="0.35">
      <c r="A513" s="183" t="s">
        <v>639</v>
      </c>
      <c r="B513" s="184">
        <v>7941</v>
      </c>
      <c r="C513" s="185">
        <v>100.88</v>
      </c>
      <c r="D513" s="185">
        <v>100.88</v>
      </c>
      <c r="E513" s="185">
        <v>115.74</v>
      </c>
      <c r="F513" s="186">
        <v>115.74</v>
      </c>
    </row>
    <row r="514" spans="1:6" hidden="1" x14ac:dyDescent="0.35">
      <c r="A514" s="183" t="s">
        <v>640</v>
      </c>
      <c r="B514" s="184">
        <v>7946</v>
      </c>
      <c r="C514" s="185">
        <v>99.9</v>
      </c>
      <c r="D514" s="185">
        <v>99.9</v>
      </c>
      <c r="E514" s="185">
        <v>110.04</v>
      </c>
      <c r="F514" s="186">
        <v>110.04</v>
      </c>
    </row>
    <row r="515" spans="1:6" hidden="1" x14ac:dyDescent="0.35">
      <c r="A515" s="183" t="s">
        <v>641</v>
      </c>
      <c r="B515" s="184">
        <v>7997</v>
      </c>
      <c r="C515" s="185">
        <v>101.54</v>
      </c>
      <c r="D515" s="185">
        <v>101.54</v>
      </c>
      <c r="E515" s="185">
        <v>114.35</v>
      </c>
      <c r="F515" s="186">
        <v>114.35</v>
      </c>
    </row>
    <row r="516" spans="1:6" hidden="1" x14ac:dyDescent="0.35">
      <c r="A516" s="183" t="s">
        <v>642</v>
      </c>
      <c r="B516" s="184">
        <v>8040</v>
      </c>
      <c r="C516" s="185">
        <v>99.51</v>
      </c>
      <c r="D516" s="185">
        <v>99.51</v>
      </c>
      <c r="E516" s="185">
        <v>102.96</v>
      </c>
      <c r="F516" s="186">
        <v>102.96</v>
      </c>
    </row>
    <row r="517" spans="1:6" hidden="1" x14ac:dyDescent="0.35">
      <c r="A517" s="183" t="s">
        <v>643</v>
      </c>
      <c r="B517" s="184">
        <v>8038</v>
      </c>
      <c r="C517" s="185">
        <v>100.38</v>
      </c>
      <c r="D517" s="185">
        <v>100.38</v>
      </c>
      <c r="E517" s="185">
        <v>102.8</v>
      </c>
      <c r="F517" s="186">
        <v>102.8</v>
      </c>
    </row>
    <row r="518" spans="1:6" hidden="1" x14ac:dyDescent="0.35">
      <c r="A518" s="183" t="s">
        <v>644</v>
      </c>
      <c r="B518" s="184">
        <v>7947</v>
      </c>
      <c r="C518" s="185">
        <v>100.87</v>
      </c>
      <c r="D518" s="185">
        <v>100.87</v>
      </c>
      <c r="E518" s="185">
        <v>106.18</v>
      </c>
      <c r="F518" s="186">
        <v>106.18</v>
      </c>
    </row>
    <row r="519" spans="1:6" hidden="1" x14ac:dyDescent="0.35">
      <c r="A519" s="183" t="s">
        <v>645</v>
      </c>
      <c r="B519" s="184">
        <v>7974</v>
      </c>
      <c r="C519" s="185">
        <v>99.4</v>
      </c>
      <c r="D519" s="185">
        <v>99.4</v>
      </c>
      <c r="E519" s="185">
        <v>104.05</v>
      </c>
      <c r="F519" s="186">
        <v>104.05</v>
      </c>
    </row>
    <row r="520" spans="1:6" hidden="1" x14ac:dyDescent="0.35">
      <c r="A520" s="183" t="s">
        <v>646</v>
      </c>
      <c r="B520" s="184">
        <v>8055</v>
      </c>
      <c r="C520" s="185">
        <v>100.38</v>
      </c>
      <c r="D520" s="185">
        <v>100.38</v>
      </c>
      <c r="E520" s="185">
        <v>117.89</v>
      </c>
      <c r="F520" s="186">
        <v>117.89</v>
      </c>
    </row>
    <row r="521" spans="1:6" hidden="1" x14ac:dyDescent="0.35">
      <c r="A521" s="183" t="s">
        <v>647</v>
      </c>
      <c r="B521" s="184">
        <v>8056</v>
      </c>
      <c r="C521" s="185">
        <v>100.13</v>
      </c>
      <c r="D521" s="185">
        <v>100.13</v>
      </c>
      <c r="E521" s="185">
        <v>107.66</v>
      </c>
      <c r="F521" s="186">
        <v>107.66</v>
      </c>
    </row>
    <row r="522" spans="1:6" hidden="1" x14ac:dyDescent="0.35">
      <c r="A522" s="183" t="s">
        <v>648</v>
      </c>
      <c r="B522" s="184">
        <v>7950</v>
      </c>
      <c r="C522" s="185">
        <v>100.48</v>
      </c>
      <c r="D522" s="185">
        <v>100.48</v>
      </c>
      <c r="E522" s="185">
        <v>110.89</v>
      </c>
      <c r="F522" s="186">
        <v>110.89</v>
      </c>
    </row>
    <row r="523" spans="1:6" ht="25" hidden="1" x14ac:dyDescent="0.35">
      <c r="A523" s="183" t="s">
        <v>649</v>
      </c>
      <c r="B523" s="184">
        <v>8041</v>
      </c>
      <c r="C523" s="185">
        <v>106.45</v>
      </c>
      <c r="D523" s="185">
        <v>106.45</v>
      </c>
      <c r="E523" s="185">
        <v>120.8</v>
      </c>
      <c r="F523" s="186">
        <v>120.8</v>
      </c>
    </row>
    <row r="524" spans="1:6" hidden="1" x14ac:dyDescent="0.35">
      <c r="A524" s="183" t="s">
        <v>650</v>
      </c>
      <c r="B524" s="184">
        <v>8050</v>
      </c>
      <c r="C524" s="185">
        <v>100.05</v>
      </c>
      <c r="D524" s="185">
        <v>100.05</v>
      </c>
      <c r="E524" s="185"/>
      <c r="F524" s="186"/>
    </row>
    <row r="525" spans="1:6" hidden="1" x14ac:dyDescent="0.35">
      <c r="A525" s="183" t="s">
        <v>651</v>
      </c>
      <c r="B525" s="184">
        <v>7938</v>
      </c>
      <c r="C525" s="185">
        <v>100.35</v>
      </c>
      <c r="D525" s="185">
        <v>100.35</v>
      </c>
      <c r="E525" s="185"/>
      <c r="F525" s="186"/>
    </row>
    <row r="526" spans="1:6" hidden="1" x14ac:dyDescent="0.35">
      <c r="A526" s="183" t="s">
        <v>652</v>
      </c>
      <c r="B526" s="184">
        <v>8051</v>
      </c>
      <c r="C526" s="185">
        <v>100.3</v>
      </c>
      <c r="D526" s="185">
        <v>100.3</v>
      </c>
      <c r="E526" s="185"/>
      <c r="F526" s="186"/>
    </row>
    <row r="527" spans="1:6" hidden="1" x14ac:dyDescent="0.35">
      <c r="A527" s="180" t="s">
        <v>653</v>
      </c>
      <c r="B527" s="187" t="s">
        <v>654</v>
      </c>
      <c r="C527" s="178">
        <v>101.29</v>
      </c>
      <c r="D527" s="178">
        <v>101.29</v>
      </c>
      <c r="E527" s="178">
        <v>113.85</v>
      </c>
      <c r="F527" s="182">
        <v>113.85</v>
      </c>
    </row>
    <row r="528" spans="1:6" hidden="1" x14ac:dyDescent="0.35">
      <c r="A528" s="183" t="s">
        <v>655</v>
      </c>
      <c r="B528" s="184">
        <v>7927</v>
      </c>
      <c r="C528" s="185">
        <v>104.71</v>
      </c>
      <c r="D528" s="185">
        <v>104.71</v>
      </c>
      <c r="E528" s="185">
        <v>118.22</v>
      </c>
      <c r="F528" s="186">
        <v>118.22</v>
      </c>
    </row>
    <row r="529" spans="1:6" hidden="1" x14ac:dyDescent="0.35">
      <c r="A529" s="183" t="s">
        <v>656</v>
      </c>
      <c r="B529" s="184">
        <v>7953</v>
      </c>
      <c r="C529" s="185">
        <v>101.12</v>
      </c>
      <c r="D529" s="185">
        <v>101.12</v>
      </c>
      <c r="E529" s="185">
        <v>119.22</v>
      </c>
      <c r="F529" s="186">
        <v>119.22</v>
      </c>
    </row>
    <row r="530" spans="1:6" hidden="1" x14ac:dyDescent="0.35">
      <c r="A530" s="183" t="s">
        <v>657</v>
      </c>
      <c r="B530" s="184">
        <v>8046</v>
      </c>
      <c r="C530" s="185">
        <v>100.77</v>
      </c>
      <c r="D530" s="185">
        <v>100.77</v>
      </c>
      <c r="E530" s="185">
        <v>108.02</v>
      </c>
      <c r="F530" s="186">
        <v>108.02</v>
      </c>
    </row>
    <row r="531" spans="1:6" hidden="1" x14ac:dyDescent="0.35">
      <c r="A531" s="183" t="s">
        <v>658</v>
      </c>
      <c r="B531" s="184">
        <v>8047</v>
      </c>
      <c r="C531" s="185">
        <v>100.66</v>
      </c>
      <c r="D531" s="185">
        <v>100.66</v>
      </c>
      <c r="E531" s="185">
        <v>108.53</v>
      </c>
      <c r="F531" s="186">
        <v>108.53</v>
      </c>
    </row>
    <row r="532" spans="1:6" hidden="1" x14ac:dyDescent="0.35">
      <c r="A532" s="183" t="s">
        <v>659</v>
      </c>
      <c r="B532" s="184">
        <v>8042</v>
      </c>
      <c r="C532" s="185">
        <v>100.01</v>
      </c>
      <c r="D532" s="185">
        <v>100.01</v>
      </c>
      <c r="E532" s="185">
        <v>103.53</v>
      </c>
      <c r="F532" s="186">
        <v>103.53</v>
      </c>
    </row>
    <row r="533" spans="1:6" hidden="1" x14ac:dyDescent="0.35">
      <c r="A533" s="183" t="s">
        <v>660</v>
      </c>
      <c r="B533" s="184">
        <v>8054</v>
      </c>
      <c r="C533" s="185">
        <v>100.1</v>
      </c>
      <c r="D533" s="185">
        <v>100.1</v>
      </c>
      <c r="E533" s="185"/>
      <c r="F533" s="186"/>
    </row>
    <row r="534" spans="1:6" hidden="1" x14ac:dyDescent="0.35">
      <c r="A534" s="183" t="s">
        <v>661</v>
      </c>
      <c r="B534" s="184">
        <v>7990</v>
      </c>
      <c r="C534" s="185">
        <v>101.15</v>
      </c>
      <c r="D534" s="185">
        <v>101.15</v>
      </c>
      <c r="E534" s="185">
        <v>108.6</v>
      </c>
      <c r="F534" s="186">
        <v>108.6</v>
      </c>
    </row>
    <row r="535" spans="1:6" hidden="1" x14ac:dyDescent="0.35">
      <c r="A535" s="183" t="s">
        <v>662</v>
      </c>
      <c r="B535" s="184">
        <v>8060</v>
      </c>
      <c r="C535" s="185">
        <v>100.91</v>
      </c>
      <c r="D535" s="185">
        <v>100.91</v>
      </c>
      <c r="E535" s="185">
        <v>117.5</v>
      </c>
      <c r="F535" s="186">
        <v>117.5</v>
      </c>
    </row>
    <row r="536" spans="1:6" hidden="1" x14ac:dyDescent="0.35">
      <c r="A536" s="183" t="s">
        <v>663</v>
      </c>
      <c r="B536" s="184">
        <v>7967</v>
      </c>
      <c r="C536" s="185">
        <v>102.26</v>
      </c>
      <c r="D536" s="185">
        <v>102.26</v>
      </c>
      <c r="E536" s="185">
        <v>114.2</v>
      </c>
      <c r="F536" s="186">
        <v>114.2</v>
      </c>
    </row>
    <row r="537" spans="1:6" hidden="1" x14ac:dyDescent="0.35">
      <c r="A537" s="183" t="s">
        <v>664</v>
      </c>
      <c r="B537" s="184">
        <v>8033</v>
      </c>
      <c r="C537" s="185">
        <v>102.38</v>
      </c>
      <c r="D537" s="185">
        <v>102.38</v>
      </c>
      <c r="E537" s="185">
        <v>118.21</v>
      </c>
      <c r="F537" s="186">
        <v>118.21</v>
      </c>
    </row>
    <row r="538" spans="1:6" hidden="1" x14ac:dyDescent="0.35">
      <c r="A538" s="183" t="s">
        <v>665</v>
      </c>
      <c r="B538" s="184">
        <v>7924</v>
      </c>
      <c r="C538" s="185">
        <v>102.02</v>
      </c>
      <c r="D538" s="185">
        <v>102.02</v>
      </c>
      <c r="E538" s="185">
        <v>116.88</v>
      </c>
      <c r="F538" s="186">
        <v>116.88</v>
      </c>
    </row>
    <row r="539" spans="1:6" hidden="1" x14ac:dyDescent="0.35">
      <c r="A539" s="183" t="s">
        <v>666</v>
      </c>
      <c r="B539" s="184">
        <v>8023</v>
      </c>
      <c r="C539" s="185">
        <v>103.61</v>
      </c>
      <c r="D539" s="185">
        <v>103.61</v>
      </c>
      <c r="E539" s="185">
        <v>110.11</v>
      </c>
      <c r="F539" s="186">
        <v>110.11</v>
      </c>
    </row>
    <row r="540" spans="1:6" hidden="1" x14ac:dyDescent="0.35">
      <c r="A540" s="183" t="s">
        <v>667</v>
      </c>
      <c r="B540" s="184">
        <v>7994</v>
      </c>
      <c r="C540" s="185">
        <v>101.76</v>
      </c>
      <c r="D540" s="185">
        <v>101.76</v>
      </c>
      <c r="E540" s="185">
        <v>121.25</v>
      </c>
      <c r="F540" s="186">
        <v>121.25</v>
      </c>
    </row>
    <row r="541" spans="1:6" hidden="1" x14ac:dyDescent="0.35">
      <c r="A541" s="183" t="s">
        <v>668</v>
      </c>
      <c r="B541" s="184">
        <v>7980</v>
      </c>
      <c r="C541" s="185">
        <v>101.41</v>
      </c>
      <c r="D541" s="185">
        <v>101.41</v>
      </c>
      <c r="E541" s="185">
        <v>121.24</v>
      </c>
      <c r="F541" s="186">
        <v>121.24</v>
      </c>
    </row>
    <row r="542" spans="1:6" hidden="1" x14ac:dyDescent="0.35">
      <c r="A542" s="183" t="s">
        <v>669</v>
      </c>
      <c r="B542" s="184">
        <v>7926</v>
      </c>
      <c r="C542" s="185">
        <v>100.67</v>
      </c>
      <c r="D542" s="185">
        <v>100.67</v>
      </c>
      <c r="E542" s="185">
        <v>110.47</v>
      </c>
      <c r="F542" s="186">
        <v>110.47</v>
      </c>
    </row>
    <row r="543" spans="1:6" hidden="1" x14ac:dyDescent="0.35">
      <c r="A543" s="183" t="s">
        <v>670</v>
      </c>
      <c r="B543" s="184">
        <v>8052</v>
      </c>
      <c r="C543" s="185">
        <v>100.34</v>
      </c>
      <c r="D543" s="185">
        <v>100.34</v>
      </c>
      <c r="E543" s="185"/>
      <c r="F543" s="186"/>
    </row>
    <row r="544" spans="1:6" hidden="1" x14ac:dyDescent="0.35">
      <c r="A544" s="183" t="s">
        <v>671</v>
      </c>
      <c r="B544" s="184">
        <v>7976</v>
      </c>
      <c r="C544" s="185">
        <v>102.98</v>
      </c>
      <c r="D544" s="185">
        <v>102.98</v>
      </c>
      <c r="E544" s="185">
        <v>119.88</v>
      </c>
      <c r="F544" s="186">
        <v>119.88</v>
      </c>
    </row>
    <row r="545" spans="1:6" hidden="1" x14ac:dyDescent="0.35">
      <c r="A545" s="183" t="s">
        <v>672</v>
      </c>
      <c r="B545" s="184">
        <v>7992</v>
      </c>
      <c r="C545" s="185">
        <v>101.76</v>
      </c>
      <c r="D545" s="185">
        <v>101.76</v>
      </c>
      <c r="E545" s="185">
        <v>109.34</v>
      </c>
      <c r="F545" s="186">
        <v>109.34</v>
      </c>
    </row>
    <row r="546" spans="1:6" hidden="1" x14ac:dyDescent="0.35">
      <c r="A546" s="183" t="s">
        <v>673</v>
      </c>
      <c r="B546" s="184">
        <v>8031</v>
      </c>
      <c r="C546" s="185">
        <v>101.99</v>
      </c>
      <c r="D546" s="185">
        <v>101.99</v>
      </c>
      <c r="E546" s="185">
        <v>118.51</v>
      </c>
      <c r="F546" s="186">
        <v>118.51</v>
      </c>
    </row>
    <row r="547" spans="1:6" hidden="1" x14ac:dyDescent="0.35">
      <c r="A547" s="183" t="s">
        <v>674</v>
      </c>
      <c r="B547" s="184">
        <v>8061</v>
      </c>
      <c r="C547" s="185">
        <v>100.76</v>
      </c>
      <c r="D547" s="185">
        <v>100.76</v>
      </c>
      <c r="E547" s="185">
        <v>116.89</v>
      </c>
      <c r="F547" s="186">
        <v>116.89</v>
      </c>
    </row>
    <row r="548" spans="1:6" hidden="1" x14ac:dyDescent="0.35">
      <c r="A548" s="183" t="s">
        <v>675</v>
      </c>
      <c r="B548" s="184">
        <v>7917</v>
      </c>
      <c r="C548" s="185">
        <v>100.58</v>
      </c>
      <c r="D548" s="185">
        <v>100.58</v>
      </c>
      <c r="E548" s="185">
        <v>115.49</v>
      </c>
      <c r="F548" s="186">
        <v>115.49</v>
      </c>
    </row>
    <row r="549" spans="1:6" hidden="1" x14ac:dyDescent="0.35">
      <c r="A549" s="183" t="s">
        <v>676</v>
      </c>
      <c r="B549" s="184">
        <v>8053</v>
      </c>
      <c r="C549" s="185">
        <v>97.3</v>
      </c>
      <c r="D549" s="185">
        <v>97.3</v>
      </c>
      <c r="E549" s="185"/>
      <c r="F549" s="186"/>
    </row>
    <row r="550" spans="1:6" hidden="1" x14ac:dyDescent="0.35">
      <c r="A550" s="183" t="s">
        <v>677</v>
      </c>
      <c r="B550" s="184">
        <v>8018</v>
      </c>
      <c r="C550" s="185">
        <v>100.03</v>
      </c>
      <c r="D550" s="185">
        <v>100.03</v>
      </c>
      <c r="E550" s="185">
        <v>109.66</v>
      </c>
      <c r="F550" s="186">
        <v>109.66</v>
      </c>
    </row>
    <row r="551" spans="1:6" hidden="1" x14ac:dyDescent="0.35">
      <c r="A551" s="183" t="s">
        <v>678</v>
      </c>
      <c r="B551" s="184">
        <v>8027</v>
      </c>
      <c r="C551" s="185">
        <v>103.43</v>
      </c>
      <c r="D551" s="185">
        <v>103.43</v>
      </c>
      <c r="E551" s="185">
        <v>110.13</v>
      </c>
      <c r="F551" s="186">
        <v>110.13</v>
      </c>
    </row>
    <row r="552" spans="1:6" hidden="1" x14ac:dyDescent="0.35">
      <c r="A552" s="183" t="s">
        <v>679</v>
      </c>
      <c r="B552" s="184">
        <v>8039</v>
      </c>
      <c r="C552" s="185">
        <v>99.04</v>
      </c>
      <c r="D552" s="185">
        <v>99.04</v>
      </c>
      <c r="E552" s="185">
        <v>115.61</v>
      </c>
      <c r="F552" s="186">
        <v>115.61</v>
      </c>
    </row>
    <row r="553" spans="1:6" hidden="1" x14ac:dyDescent="0.35">
      <c r="A553" s="180" t="s">
        <v>680</v>
      </c>
      <c r="B553" s="181">
        <v>8100</v>
      </c>
      <c r="C553" s="178">
        <v>100.06</v>
      </c>
      <c r="D553" s="178">
        <v>100.06</v>
      </c>
      <c r="E553" s="178">
        <v>112.03</v>
      </c>
      <c r="F553" s="182">
        <v>112.03</v>
      </c>
    </row>
    <row r="554" spans="1:6" hidden="1" x14ac:dyDescent="0.35">
      <c r="A554" s="183" t="s">
        <v>681</v>
      </c>
      <c r="B554" s="184">
        <v>8101</v>
      </c>
      <c r="C554" s="185">
        <v>99.67</v>
      </c>
      <c r="D554" s="185">
        <v>99.67</v>
      </c>
      <c r="E554" s="185">
        <v>112.81</v>
      </c>
      <c r="F554" s="186">
        <v>112.81</v>
      </c>
    </row>
    <row r="555" spans="1:6" hidden="1" x14ac:dyDescent="0.35">
      <c r="A555" s="183" t="s">
        <v>682</v>
      </c>
      <c r="B555" s="184">
        <v>8103</v>
      </c>
      <c r="C555" s="185">
        <v>100.19</v>
      </c>
      <c r="D555" s="185">
        <v>100.19</v>
      </c>
      <c r="E555" s="185">
        <v>111.75</v>
      </c>
      <c r="F555" s="186">
        <v>111.75</v>
      </c>
    </row>
    <row r="556" spans="1:6" hidden="1" x14ac:dyDescent="0.35">
      <c r="A556" s="180" t="s">
        <v>683</v>
      </c>
      <c r="B556" s="181">
        <v>8200</v>
      </c>
      <c r="C556" s="178">
        <v>101.3</v>
      </c>
      <c r="D556" s="178">
        <v>101.3</v>
      </c>
      <c r="E556" s="178">
        <v>117.46</v>
      </c>
      <c r="F556" s="182">
        <v>117.46</v>
      </c>
    </row>
    <row r="557" spans="1:6" hidden="1" x14ac:dyDescent="0.35">
      <c r="A557" s="183" t="s">
        <v>684</v>
      </c>
      <c r="B557" s="184">
        <v>8201</v>
      </c>
      <c r="C557" s="185">
        <v>101.8</v>
      </c>
      <c r="D557" s="185">
        <v>101.8</v>
      </c>
      <c r="E557" s="185">
        <v>114.69</v>
      </c>
      <c r="F557" s="186">
        <v>114.69</v>
      </c>
    </row>
    <row r="558" spans="1:6" hidden="1" x14ac:dyDescent="0.35">
      <c r="A558" s="183" t="s">
        <v>685</v>
      </c>
      <c r="B558" s="184">
        <v>8203</v>
      </c>
      <c r="C558" s="185">
        <v>100.43</v>
      </c>
      <c r="D558" s="185">
        <v>100.43</v>
      </c>
      <c r="E558" s="185">
        <v>123.42</v>
      </c>
      <c r="F558" s="186">
        <v>123.42</v>
      </c>
    </row>
    <row r="559" spans="1:6" hidden="1" x14ac:dyDescent="0.35">
      <c r="A559" s="180" t="s">
        <v>686</v>
      </c>
      <c r="B559" s="181">
        <v>8300</v>
      </c>
      <c r="C559" s="178">
        <v>101.31</v>
      </c>
      <c r="D559" s="178">
        <v>101.31</v>
      </c>
      <c r="E559" s="178">
        <v>102.91</v>
      </c>
      <c r="F559" s="182">
        <v>102.91</v>
      </c>
    </row>
    <row r="560" spans="1:6" hidden="1" x14ac:dyDescent="0.35">
      <c r="A560" s="183" t="s">
        <v>687</v>
      </c>
      <c r="B560" s="184">
        <v>8301</v>
      </c>
      <c r="C560" s="185">
        <v>101.39</v>
      </c>
      <c r="D560" s="185">
        <v>101.39</v>
      </c>
      <c r="E560" s="185">
        <v>102.55</v>
      </c>
      <c r="F560" s="186">
        <v>102.55</v>
      </c>
    </row>
    <row r="561" spans="1:6" hidden="1" x14ac:dyDescent="0.35">
      <c r="A561" s="183" t="s">
        <v>688</v>
      </c>
      <c r="B561" s="184">
        <v>8302</v>
      </c>
      <c r="C561" s="185">
        <v>100.59</v>
      </c>
      <c r="D561" s="185">
        <v>100.59</v>
      </c>
      <c r="E561" s="185">
        <v>110.16</v>
      </c>
      <c r="F561" s="186">
        <v>110.16</v>
      </c>
    </row>
    <row r="562" spans="1:6" hidden="1" x14ac:dyDescent="0.35">
      <c r="A562" s="183" t="s">
        <v>689</v>
      </c>
      <c r="B562" s="184">
        <v>8303</v>
      </c>
      <c r="C562" s="185">
        <v>100.9</v>
      </c>
      <c r="D562" s="185">
        <v>100.9</v>
      </c>
      <c r="E562" s="185">
        <v>102.15</v>
      </c>
      <c r="F562" s="186">
        <v>102.15</v>
      </c>
    </row>
    <row r="563" spans="1:6" hidden="1" x14ac:dyDescent="0.35">
      <c r="A563" s="180" t="s">
        <v>690</v>
      </c>
      <c r="B563" s="181">
        <v>8310</v>
      </c>
      <c r="C563" s="178">
        <v>100.47</v>
      </c>
      <c r="D563" s="178">
        <v>100.47</v>
      </c>
      <c r="E563" s="178">
        <v>101.78</v>
      </c>
      <c r="F563" s="182">
        <v>101.78</v>
      </c>
    </row>
    <row r="564" spans="1:6" hidden="1" x14ac:dyDescent="0.35">
      <c r="A564" s="183" t="s">
        <v>691</v>
      </c>
      <c r="B564" s="184">
        <v>8311</v>
      </c>
      <c r="C564" s="185">
        <v>100.47</v>
      </c>
      <c r="D564" s="185">
        <v>100.47</v>
      </c>
      <c r="E564" s="185">
        <v>101.78</v>
      </c>
      <c r="F564" s="186">
        <v>101.78</v>
      </c>
    </row>
    <row r="565" spans="1:6" hidden="1" x14ac:dyDescent="0.35">
      <c r="A565" s="180" t="s">
        <v>692</v>
      </c>
      <c r="B565" s="181">
        <v>9100</v>
      </c>
      <c r="C565" s="178">
        <v>100.61</v>
      </c>
      <c r="D565" s="178">
        <v>100.61</v>
      </c>
      <c r="E565" s="178">
        <v>108.98</v>
      </c>
      <c r="F565" s="182">
        <v>108.98</v>
      </c>
    </row>
    <row r="566" spans="1:6" hidden="1" x14ac:dyDescent="0.35">
      <c r="A566" s="180" t="s">
        <v>693</v>
      </c>
      <c r="B566" s="181">
        <v>81</v>
      </c>
      <c r="C566" s="178">
        <v>100.27</v>
      </c>
      <c r="D566" s="178">
        <v>100.27</v>
      </c>
      <c r="E566" s="178">
        <v>111.6</v>
      </c>
      <c r="F566" s="182">
        <v>111.6</v>
      </c>
    </row>
    <row r="567" spans="1:6" hidden="1" x14ac:dyDescent="0.35">
      <c r="A567" s="183" t="s">
        <v>694</v>
      </c>
      <c r="B567" s="184">
        <v>9101</v>
      </c>
      <c r="C567" s="185">
        <v>100</v>
      </c>
      <c r="D567" s="185">
        <v>100</v>
      </c>
      <c r="E567" s="185">
        <v>111.96</v>
      </c>
      <c r="F567" s="186">
        <v>111.96</v>
      </c>
    </row>
    <row r="568" spans="1:6" hidden="1" x14ac:dyDescent="0.35">
      <c r="A568" s="180" t="s">
        <v>695</v>
      </c>
      <c r="B568" s="181">
        <v>9110</v>
      </c>
      <c r="C568" s="178">
        <v>100.39</v>
      </c>
      <c r="D568" s="178">
        <v>100.39</v>
      </c>
      <c r="E568" s="178">
        <v>111.48</v>
      </c>
      <c r="F568" s="182">
        <v>111.48</v>
      </c>
    </row>
    <row r="569" spans="1:6" hidden="1" x14ac:dyDescent="0.35">
      <c r="A569" s="183" t="s">
        <v>696</v>
      </c>
      <c r="B569" s="184">
        <v>9102</v>
      </c>
      <c r="C569" s="185">
        <v>100.39</v>
      </c>
      <c r="D569" s="185">
        <v>100.39</v>
      </c>
      <c r="E569" s="185">
        <v>111.48</v>
      </c>
      <c r="F569" s="186">
        <v>111.48</v>
      </c>
    </row>
    <row r="570" spans="1:6" ht="39" hidden="1" x14ac:dyDescent="0.35">
      <c r="A570" s="180" t="s">
        <v>697</v>
      </c>
      <c r="B570" s="181">
        <v>82</v>
      </c>
      <c r="C570" s="178">
        <v>100.81</v>
      </c>
      <c r="D570" s="178">
        <v>100.81</v>
      </c>
      <c r="E570" s="178">
        <v>106</v>
      </c>
      <c r="F570" s="182">
        <v>106</v>
      </c>
    </row>
    <row r="571" spans="1:6" hidden="1" x14ac:dyDescent="0.35">
      <c r="A571" s="183" t="s">
        <v>698</v>
      </c>
      <c r="B571" s="184">
        <v>9120</v>
      </c>
      <c r="C571" s="185">
        <v>100</v>
      </c>
      <c r="D571" s="185">
        <v>100</v>
      </c>
      <c r="E571" s="185">
        <v>102.33</v>
      </c>
      <c r="F571" s="186">
        <v>102.33</v>
      </c>
    </row>
    <row r="572" spans="1:6" hidden="1" x14ac:dyDescent="0.35">
      <c r="A572" s="183" t="s">
        <v>699</v>
      </c>
      <c r="B572" s="184">
        <v>9107</v>
      </c>
      <c r="C572" s="185">
        <v>102.1</v>
      </c>
      <c r="D572" s="185">
        <v>102.1</v>
      </c>
      <c r="E572" s="185">
        <v>112.53</v>
      </c>
      <c r="F572" s="186">
        <v>112.53</v>
      </c>
    </row>
    <row r="573" spans="1:6" ht="26" hidden="1" x14ac:dyDescent="0.35">
      <c r="A573" s="180" t="s">
        <v>700</v>
      </c>
      <c r="B573" s="181">
        <v>83</v>
      </c>
      <c r="C573" s="178">
        <v>100.55</v>
      </c>
      <c r="D573" s="178">
        <v>100.55</v>
      </c>
      <c r="E573" s="178">
        <v>108.77</v>
      </c>
      <c r="F573" s="182">
        <v>108.77</v>
      </c>
    </row>
    <row r="574" spans="1:6" ht="25" hidden="1" x14ac:dyDescent="0.35">
      <c r="A574" s="183" t="s">
        <v>701</v>
      </c>
      <c r="B574" s="184">
        <v>9136</v>
      </c>
      <c r="C574" s="185">
        <v>100</v>
      </c>
      <c r="D574" s="185">
        <v>100</v>
      </c>
      <c r="E574" s="185">
        <v>100.75</v>
      </c>
      <c r="F574" s="186">
        <v>100.75</v>
      </c>
    </row>
    <row r="575" spans="1:6" hidden="1" x14ac:dyDescent="0.35">
      <c r="A575" s="183" t="s">
        <v>702</v>
      </c>
      <c r="B575" s="184">
        <v>9137</v>
      </c>
      <c r="C575" s="185">
        <v>101.23</v>
      </c>
      <c r="D575" s="185">
        <v>101.23</v>
      </c>
      <c r="E575" s="185">
        <v>107.78</v>
      </c>
      <c r="F575" s="186">
        <v>107.78</v>
      </c>
    </row>
    <row r="576" spans="1:6" hidden="1" x14ac:dyDescent="0.35">
      <c r="A576" s="183" t="s">
        <v>703</v>
      </c>
      <c r="B576" s="184">
        <v>9143</v>
      </c>
      <c r="C576" s="185">
        <v>100.43</v>
      </c>
      <c r="D576" s="185">
        <v>100.43</v>
      </c>
      <c r="E576" s="185">
        <v>117.66</v>
      </c>
      <c r="F576" s="186">
        <v>117.66</v>
      </c>
    </row>
    <row r="577" spans="1:6" hidden="1" x14ac:dyDescent="0.35">
      <c r="A577" s="180" t="s">
        <v>704</v>
      </c>
      <c r="B577" s="181">
        <v>84</v>
      </c>
      <c r="C577" s="178">
        <v>102.21</v>
      </c>
      <c r="D577" s="178">
        <v>102.21</v>
      </c>
      <c r="E577" s="178">
        <v>120.03</v>
      </c>
      <c r="F577" s="182">
        <v>120.03</v>
      </c>
    </row>
    <row r="578" spans="1:6" hidden="1" x14ac:dyDescent="0.35">
      <c r="A578" s="183" t="s">
        <v>705</v>
      </c>
      <c r="B578" s="184">
        <v>9125</v>
      </c>
      <c r="C578" s="185">
        <v>103.21</v>
      </c>
      <c r="D578" s="185">
        <v>103.21</v>
      </c>
      <c r="E578" s="185">
        <v>130.82</v>
      </c>
      <c r="F578" s="186">
        <v>130.82</v>
      </c>
    </row>
    <row r="579" spans="1:6" hidden="1" x14ac:dyDescent="0.35">
      <c r="A579" s="183" t="s">
        <v>706</v>
      </c>
      <c r="B579" s="184">
        <v>9135</v>
      </c>
      <c r="C579" s="185">
        <v>102.12</v>
      </c>
      <c r="D579" s="185">
        <v>102.12</v>
      </c>
      <c r="E579" s="185">
        <v>119.16</v>
      </c>
      <c r="F579" s="186">
        <v>119.16</v>
      </c>
    </row>
    <row r="580" spans="1:6" hidden="1" x14ac:dyDescent="0.35">
      <c r="A580" s="180" t="s">
        <v>707</v>
      </c>
      <c r="B580" s="181">
        <v>85</v>
      </c>
      <c r="C580" s="178">
        <v>101.08</v>
      </c>
      <c r="D580" s="178">
        <v>101.08</v>
      </c>
      <c r="E580" s="178">
        <v>109.47</v>
      </c>
      <c r="F580" s="182">
        <v>109.47</v>
      </c>
    </row>
    <row r="581" spans="1:6" hidden="1" x14ac:dyDescent="0.35">
      <c r="A581" s="183" t="s">
        <v>708</v>
      </c>
      <c r="B581" s="184">
        <v>9128</v>
      </c>
      <c r="C581" s="185">
        <v>100.65</v>
      </c>
      <c r="D581" s="185">
        <v>100.65</v>
      </c>
      <c r="E581" s="185">
        <v>115.39</v>
      </c>
      <c r="F581" s="186">
        <v>115.39</v>
      </c>
    </row>
    <row r="582" spans="1:6" ht="25" hidden="1" x14ac:dyDescent="0.35">
      <c r="A582" s="183" t="s">
        <v>709</v>
      </c>
      <c r="B582" s="184">
        <v>9138</v>
      </c>
      <c r="C582" s="185">
        <v>102.48</v>
      </c>
      <c r="D582" s="185">
        <v>102.48</v>
      </c>
      <c r="E582" s="185">
        <v>110.97</v>
      </c>
      <c r="F582" s="186">
        <v>110.97</v>
      </c>
    </row>
    <row r="583" spans="1:6" hidden="1" x14ac:dyDescent="0.35">
      <c r="A583" s="183" t="s">
        <v>710</v>
      </c>
      <c r="B583" s="184">
        <v>9142</v>
      </c>
      <c r="C583" s="185">
        <v>100.42</v>
      </c>
      <c r="D583" s="185">
        <v>100.42</v>
      </c>
      <c r="E583" s="185">
        <v>104.73</v>
      </c>
      <c r="F583" s="186">
        <v>104.73</v>
      </c>
    </row>
    <row r="584" spans="1:6" hidden="1" x14ac:dyDescent="0.35">
      <c r="A584" s="183" t="s">
        <v>711</v>
      </c>
      <c r="B584" s="184">
        <v>9145</v>
      </c>
      <c r="C584" s="185">
        <v>100.35</v>
      </c>
      <c r="D584" s="185">
        <v>100.35</v>
      </c>
      <c r="E584" s="185">
        <v>104.45</v>
      </c>
      <c r="F584" s="186">
        <v>104.45</v>
      </c>
    </row>
    <row r="585" spans="1:6" hidden="1" x14ac:dyDescent="0.35">
      <c r="A585" s="180" t="s">
        <v>712</v>
      </c>
      <c r="B585" s="181">
        <v>86</v>
      </c>
      <c r="C585" s="178">
        <v>102.01</v>
      </c>
      <c r="D585" s="178">
        <v>102.01</v>
      </c>
      <c r="E585" s="178">
        <v>107.23</v>
      </c>
      <c r="F585" s="182">
        <v>107.23</v>
      </c>
    </row>
    <row r="586" spans="1:6" hidden="1" x14ac:dyDescent="0.35">
      <c r="A586" s="183" t="s">
        <v>713</v>
      </c>
      <c r="B586" s="184">
        <v>9129</v>
      </c>
      <c r="C586" s="185">
        <v>103.71</v>
      </c>
      <c r="D586" s="185">
        <v>103.71</v>
      </c>
      <c r="E586" s="185">
        <v>110.07</v>
      </c>
      <c r="F586" s="186">
        <v>110.07</v>
      </c>
    </row>
    <row r="587" spans="1:6" hidden="1" x14ac:dyDescent="0.35">
      <c r="A587" s="183" t="s">
        <v>714</v>
      </c>
      <c r="B587" s="184">
        <v>9134</v>
      </c>
      <c r="C587" s="185">
        <v>100.88</v>
      </c>
      <c r="D587" s="185">
        <v>100.88</v>
      </c>
      <c r="E587" s="185">
        <v>105.25</v>
      </c>
      <c r="F587" s="186">
        <v>105.25</v>
      </c>
    </row>
    <row r="588" spans="1:6" hidden="1" x14ac:dyDescent="0.35">
      <c r="A588" s="180" t="s">
        <v>715</v>
      </c>
      <c r="B588" s="181">
        <v>87</v>
      </c>
      <c r="C588" s="178">
        <v>102.03</v>
      </c>
      <c r="D588" s="178">
        <v>102.03</v>
      </c>
      <c r="E588" s="178">
        <v>115.28</v>
      </c>
      <c r="F588" s="182">
        <v>115.28</v>
      </c>
    </row>
    <row r="589" spans="1:6" hidden="1" x14ac:dyDescent="0.35">
      <c r="A589" s="183" t="s">
        <v>716</v>
      </c>
      <c r="B589" s="184">
        <v>9115</v>
      </c>
      <c r="C589" s="185">
        <v>102.03</v>
      </c>
      <c r="D589" s="185">
        <v>102.03</v>
      </c>
      <c r="E589" s="185">
        <v>115.28</v>
      </c>
      <c r="F589" s="186">
        <v>115.28</v>
      </c>
    </row>
    <row r="590" spans="1:6" hidden="1" x14ac:dyDescent="0.35">
      <c r="A590" s="180" t="s">
        <v>717</v>
      </c>
      <c r="B590" s="181">
        <v>88</v>
      </c>
      <c r="C590" s="178">
        <v>100.15</v>
      </c>
      <c r="D590" s="178">
        <v>100.15</v>
      </c>
      <c r="E590" s="178">
        <v>107.92</v>
      </c>
      <c r="F590" s="182">
        <v>107.92</v>
      </c>
    </row>
    <row r="591" spans="1:6" hidden="1" x14ac:dyDescent="0.35">
      <c r="A591" s="183" t="s">
        <v>718</v>
      </c>
      <c r="B591" s="184">
        <v>9116</v>
      </c>
      <c r="C591" s="185">
        <v>100.26</v>
      </c>
      <c r="D591" s="185">
        <v>100.26</v>
      </c>
      <c r="E591" s="185">
        <v>111.53</v>
      </c>
      <c r="F591" s="186">
        <v>111.53</v>
      </c>
    </row>
    <row r="592" spans="1:6" hidden="1" x14ac:dyDescent="0.35">
      <c r="A592" s="183" t="s">
        <v>719</v>
      </c>
      <c r="B592" s="184">
        <v>9118</v>
      </c>
      <c r="C592" s="185">
        <v>100.14</v>
      </c>
      <c r="D592" s="185">
        <v>100.14</v>
      </c>
      <c r="E592" s="185">
        <v>110.22</v>
      </c>
      <c r="F592" s="186">
        <v>110.22</v>
      </c>
    </row>
    <row r="593" spans="1:6" hidden="1" x14ac:dyDescent="0.35">
      <c r="A593" s="183" t="s">
        <v>720</v>
      </c>
      <c r="B593" s="184">
        <v>9144</v>
      </c>
      <c r="C593" s="185">
        <v>100</v>
      </c>
      <c r="D593" s="185">
        <v>100</v>
      </c>
      <c r="E593" s="185">
        <v>104.32</v>
      </c>
      <c r="F593" s="186">
        <v>104.32</v>
      </c>
    </row>
    <row r="594" spans="1:6" hidden="1" x14ac:dyDescent="0.35">
      <c r="A594" s="180" t="s">
        <v>721</v>
      </c>
      <c r="B594" s="181">
        <v>89</v>
      </c>
      <c r="C594" s="178">
        <v>100.37</v>
      </c>
      <c r="D594" s="178">
        <v>100.37</v>
      </c>
      <c r="E594" s="178">
        <v>107.79</v>
      </c>
      <c r="F594" s="182">
        <v>107.79</v>
      </c>
    </row>
    <row r="595" spans="1:6" hidden="1" x14ac:dyDescent="0.35">
      <c r="A595" s="183" t="s">
        <v>722</v>
      </c>
      <c r="B595" s="184">
        <v>9122</v>
      </c>
      <c r="C595" s="185">
        <v>100.42</v>
      </c>
      <c r="D595" s="185">
        <v>100.42</v>
      </c>
      <c r="E595" s="185">
        <v>109.98</v>
      </c>
      <c r="F595" s="186">
        <v>109.98</v>
      </c>
    </row>
    <row r="596" spans="1:6" hidden="1" x14ac:dyDescent="0.35">
      <c r="A596" s="183" t="s">
        <v>723</v>
      </c>
      <c r="B596" s="184">
        <v>9152</v>
      </c>
      <c r="C596" s="185">
        <v>100.34</v>
      </c>
      <c r="D596" s="185">
        <v>100.34</v>
      </c>
      <c r="E596" s="185">
        <v>105.95</v>
      </c>
      <c r="F596" s="186">
        <v>105.95</v>
      </c>
    </row>
    <row r="597" spans="1:6" hidden="1" x14ac:dyDescent="0.35">
      <c r="A597" s="183" t="s">
        <v>724</v>
      </c>
      <c r="B597" s="184">
        <v>9146</v>
      </c>
      <c r="C597" s="185">
        <v>100</v>
      </c>
      <c r="D597" s="185">
        <v>100</v>
      </c>
      <c r="E597" s="185">
        <v>101.09</v>
      </c>
      <c r="F597" s="186">
        <v>101.09</v>
      </c>
    </row>
    <row r="598" spans="1:6" hidden="1" x14ac:dyDescent="0.35">
      <c r="A598" s="180" t="s">
        <v>725</v>
      </c>
      <c r="B598" s="181">
        <v>9190</v>
      </c>
      <c r="C598" s="178">
        <v>103.8</v>
      </c>
      <c r="D598" s="178">
        <v>103.8</v>
      </c>
      <c r="E598" s="178">
        <v>113.25</v>
      </c>
      <c r="F598" s="182">
        <v>113.25</v>
      </c>
    </row>
    <row r="599" spans="1:6" hidden="1" x14ac:dyDescent="0.35">
      <c r="A599" s="183" t="s">
        <v>726</v>
      </c>
      <c r="B599" s="184">
        <v>9191</v>
      </c>
      <c r="C599" s="185">
        <v>103.87</v>
      </c>
      <c r="D599" s="185">
        <v>103.87</v>
      </c>
      <c r="E599" s="185">
        <v>114.79</v>
      </c>
      <c r="F599" s="186">
        <v>114.79</v>
      </c>
    </row>
    <row r="600" spans="1:6" ht="25" hidden="1" x14ac:dyDescent="0.35">
      <c r="A600" s="183" t="s">
        <v>727</v>
      </c>
      <c r="B600" s="184">
        <v>9911</v>
      </c>
      <c r="C600" s="185">
        <v>103.63</v>
      </c>
      <c r="D600" s="185">
        <v>103.63</v>
      </c>
      <c r="E600" s="185">
        <v>110.97</v>
      </c>
      <c r="F600" s="186">
        <v>110.97</v>
      </c>
    </row>
    <row r="601" spans="1:6" hidden="1" x14ac:dyDescent="0.35">
      <c r="A601" s="180" t="s">
        <v>728</v>
      </c>
      <c r="B601" s="181">
        <v>9200</v>
      </c>
      <c r="C601" s="178">
        <v>101.24</v>
      </c>
      <c r="D601" s="178">
        <v>101.24</v>
      </c>
      <c r="E601" s="178">
        <v>108.71</v>
      </c>
      <c r="F601" s="182">
        <v>108.71</v>
      </c>
    </row>
    <row r="602" spans="1:6" hidden="1" x14ac:dyDescent="0.35">
      <c r="A602" s="180" t="s">
        <v>729</v>
      </c>
      <c r="B602" s="181">
        <v>90</v>
      </c>
      <c r="C602" s="178">
        <v>101.78</v>
      </c>
      <c r="D602" s="178">
        <v>101.78</v>
      </c>
      <c r="E602" s="178">
        <v>110.01</v>
      </c>
      <c r="F602" s="182">
        <v>110.01</v>
      </c>
    </row>
    <row r="603" spans="1:6" ht="25" hidden="1" x14ac:dyDescent="0.35">
      <c r="A603" s="183" t="s">
        <v>730</v>
      </c>
      <c r="B603" s="184">
        <v>9218</v>
      </c>
      <c r="C603" s="185">
        <v>100</v>
      </c>
      <c r="D603" s="185">
        <v>100</v>
      </c>
      <c r="E603" s="185">
        <v>129.63</v>
      </c>
      <c r="F603" s="186">
        <v>129.63</v>
      </c>
    </row>
    <row r="604" spans="1:6" hidden="1" x14ac:dyDescent="0.35">
      <c r="A604" s="180" t="s">
        <v>731</v>
      </c>
      <c r="B604" s="181">
        <v>9210</v>
      </c>
      <c r="C604" s="178">
        <v>101.75</v>
      </c>
      <c r="D604" s="178">
        <v>101.75</v>
      </c>
      <c r="E604" s="178">
        <v>108.64</v>
      </c>
      <c r="F604" s="182">
        <v>108.64</v>
      </c>
    </row>
    <row r="605" spans="1:6" ht="25" hidden="1" x14ac:dyDescent="0.35">
      <c r="A605" s="183" t="s">
        <v>732</v>
      </c>
      <c r="B605" s="184">
        <v>9215</v>
      </c>
      <c r="C605" s="185">
        <v>100.69</v>
      </c>
      <c r="D605" s="185">
        <v>100.69</v>
      </c>
      <c r="E605" s="185">
        <v>111.03</v>
      </c>
      <c r="F605" s="186">
        <v>111.03</v>
      </c>
    </row>
    <row r="606" spans="1:6" hidden="1" x14ac:dyDescent="0.35">
      <c r="A606" s="180" t="s">
        <v>733</v>
      </c>
      <c r="B606" s="181">
        <v>9220</v>
      </c>
      <c r="C606" s="178">
        <v>101.91</v>
      </c>
      <c r="D606" s="178">
        <v>101.91</v>
      </c>
      <c r="E606" s="178">
        <v>108.36</v>
      </c>
      <c r="F606" s="182">
        <v>108.36</v>
      </c>
    </row>
    <row r="607" spans="1:6" hidden="1" x14ac:dyDescent="0.35">
      <c r="A607" s="183" t="s">
        <v>734</v>
      </c>
      <c r="B607" s="184">
        <v>9222</v>
      </c>
      <c r="C607" s="185">
        <v>102.39</v>
      </c>
      <c r="D607" s="185">
        <v>102.39</v>
      </c>
      <c r="E607" s="185">
        <v>107.6</v>
      </c>
      <c r="F607" s="186">
        <v>107.6</v>
      </c>
    </row>
    <row r="608" spans="1:6" hidden="1" x14ac:dyDescent="0.35">
      <c r="A608" s="183" t="s">
        <v>735</v>
      </c>
      <c r="B608" s="184">
        <v>9219</v>
      </c>
      <c r="C608" s="185">
        <v>101.19</v>
      </c>
      <c r="D608" s="185">
        <v>101.19</v>
      </c>
      <c r="E608" s="185">
        <v>110.14</v>
      </c>
      <c r="F608" s="186">
        <v>110.14</v>
      </c>
    </row>
    <row r="609" spans="1:6" hidden="1" x14ac:dyDescent="0.35">
      <c r="A609" s="183" t="s">
        <v>736</v>
      </c>
      <c r="B609" s="184">
        <v>9223</v>
      </c>
      <c r="C609" s="185">
        <v>100</v>
      </c>
      <c r="D609" s="185">
        <v>100</v>
      </c>
      <c r="E609" s="185">
        <v>101.93</v>
      </c>
      <c r="F609" s="186">
        <v>101.93</v>
      </c>
    </row>
    <row r="610" spans="1:6" hidden="1" x14ac:dyDescent="0.35">
      <c r="A610" s="180" t="s">
        <v>737</v>
      </c>
      <c r="B610" s="181">
        <v>9280</v>
      </c>
      <c r="C610" s="178">
        <v>100.42</v>
      </c>
      <c r="D610" s="178">
        <v>100.42</v>
      </c>
      <c r="E610" s="178">
        <v>115.92</v>
      </c>
      <c r="F610" s="182">
        <v>115.92</v>
      </c>
    </row>
    <row r="611" spans="1:6" hidden="1" x14ac:dyDescent="0.35">
      <c r="A611" s="183" t="s">
        <v>738</v>
      </c>
      <c r="B611" s="184">
        <v>9212</v>
      </c>
      <c r="C611" s="185">
        <v>100.83</v>
      </c>
      <c r="D611" s="185">
        <v>100.83</v>
      </c>
      <c r="E611" s="185">
        <v>116.83</v>
      </c>
      <c r="F611" s="186">
        <v>116.83</v>
      </c>
    </row>
    <row r="612" spans="1:6" hidden="1" x14ac:dyDescent="0.35">
      <c r="A612" s="183" t="s">
        <v>739</v>
      </c>
      <c r="B612" s="184">
        <v>9213</v>
      </c>
      <c r="C612" s="185">
        <v>100</v>
      </c>
      <c r="D612" s="185">
        <v>100</v>
      </c>
      <c r="E612" s="185">
        <v>115</v>
      </c>
      <c r="F612" s="186">
        <v>115</v>
      </c>
    </row>
    <row r="613" spans="1:6" s="196" customFormat="1" hidden="1" x14ac:dyDescent="0.35">
      <c r="A613" s="180" t="s">
        <v>740</v>
      </c>
      <c r="B613" s="181">
        <v>9290</v>
      </c>
      <c r="C613" s="178">
        <v>104.59</v>
      </c>
      <c r="D613" s="178">
        <v>104.59</v>
      </c>
      <c r="E613" s="178">
        <v>116.28</v>
      </c>
      <c r="F613" s="182">
        <v>116.28</v>
      </c>
    </row>
    <row r="614" spans="1:6" hidden="1" x14ac:dyDescent="0.35">
      <c r="A614" s="183" t="s">
        <v>741</v>
      </c>
      <c r="B614" s="184">
        <v>9291</v>
      </c>
      <c r="C614" s="185">
        <v>100</v>
      </c>
      <c r="D614" s="185">
        <v>100</v>
      </c>
      <c r="E614" s="185">
        <v>109.73</v>
      </c>
      <c r="F614" s="186">
        <v>109.73</v>
      </c>
    </row>
    <row r="615" spans="1:6" hidden="1" x14ac:dyDescent="0.35">
      <c r="A615" s="180" t="s">
        <v>742</v>
      </c>
      <c r="B615" s="181">
        <v>9250</v>
      </c>
      <c r="C615" s="178">
        <v>104.82</v>
      </c>
      <c r="D615" s="178">
        <v>104.82</v>
      </c>
      <c r="E615" s="178">
        <v>116.6</v>
      </c>
      <c r="F615" s="182">
        <v>116.6</v>
      </c>
    </row>
    <row r="616" spans="1:6" ht="37.5" hidden="1" x14ac:dyDescent="0.35">
      <c r="A616" s="183" t="s">
        <v>743</v>
      </c>
      <c r="B616" s="184">
        <v>9292</v>
      </c>
      <c r="C616" s="185">
        <v>96.15</v>
      </c>
      <c r="D616" s="185">
        <v>96.15</v>
      </c>
      <c r="E616" s="185">
        <v>113.61</v>
      </c>
      <c r="F616" s="186">
        <v>113.61</v>
      </c>
    </row>
    <row r="617" spans="1:6" ht="37.5" hidden="1" x14ac:dyDescent="0.35">
      <c r="A617" s="183" t="s">
        <v>744</v>
      </c>
      <c r="B617" s="184">
        <v>9293</v>
      </c>
      <c r="C617" s="185">
        <v>99.12</v>
      </c>
      <c r="D617" s="185">
        <v>99.12</v>
      </c>
      <c r="E617" s="185">
        <v>125.83</v>
      </c>
      <c r="F617" s="186">
        <v>125.83</v>
      </c>
    </row>
    <row r="618" spans="1:6" ht="37.5" hidden="1" x14ac:dyDescent="0.35">
      <c r="A618" s="183" t="s">
        <v>745</v>
      </c>
      <c r="B618" s="184">
        <v>9294</v>
      </c>
      <c r="C618" s="185">
        <v>112.5</v>
      </c>
      <c r="D618" s="185">
        <v>112.5</v>
      </c>
      <c r="E618" s="185">
        <v>113</v>
      </c>
      <c r="F618" s="186">
        <v>113</v>
      </c>
    </row>
    <row r="619" spans="1:6" ht="37.5" hidden="1" x14ac:dyDescent="0.35">
      <c r="A619" s="183" t="s">
        <v>746</v>
      </c>
      <c r="B619" s="184">
        <v>9295</v>
      </c>
      <c r="C619" s="185">
        <v>112.5</v>
      </c>
      <c r="D619" s="185">
        <v>112.5</v>
      </c>
      <c r="E619" s="185">
        <v>111.76</v>
      </c>
      <c r="F619" s="186">
        <v>111.76</v>
      </c>
    </row>
    <row r="620" spans="1:6" hidden="1" x14ac:dyDescent="0.35">
      <c r="A620" s="180" t="s">
        <v>747</v>
      </c>
      <c r="B620" s="187" t="s">
        <v>748</v>
      </c>
      <c r="C620" s="178">
        <v>101.45</v>
      </c>
      <c r="D620" s="178">
        <v>101.45</v>
      </c>
      <c r="E620" s="178">
        <v>103.62</v>
      </c>
      <c r="F620" s="182">
        <v>103.62</v>
      </c>
    </row>
    <row r="621" spans="1:6" ht="25" hidden="1" x14ac:dyDescent="0.35">
      <c r="A621" s="183" t="s">
        <v>749</v>
      </c>
      <c r="B621" s="184">
        <v>9312</v>
      </c>
      <c r="C621" s="185">
        <v>100</v>
      </c>
      <c r="D621" s="185">
        <v>100</v>
      </c>
      <c r="E621" s="185">
        <v>106.45</v>
      </c>
      <c r="F621" s="186">
        <v>106.45</v>
      </c>
    </row>
    <row r="622" spans="1:6" ht="25" hidden="1" x14ac:dyDescent="0.35">
      <c r="A622" s="183" t="s">
        <v>750</v>
      </c>
      <c r="B622" s="184">
        <v>9313</v>
      </c>
      <c r="C622" s="185">
        <v>101.76</v>
      </c>
      <c r="D622" s="185">
        <v>101.76</v>
      </c>
      <c r="E622" s="185">
        <v>102.93</v>
      </c>
      <c r="F622" s="186">
        <v>102.93</v>
      </c>
    </row>
    <row r="623" spans="1:6" hidden="1" x14ac:dyDescent="0.35">
      <c r="A623" s="180" t="s">
        <v>751</v>
      </c>
      <c r="B623" s="187" t="s">
        <v>752</v>
      </c>
      <c r="C623" s="178">
        <v>106.97</v>
      </c>
      <c r="D623" s="178">
        <v>106.97</v>
      </c>
      <c r="E623" s="178">
        <v>122.64</v>
      </c>
      <c r="F623" s="182">
        <v>122.64</v>
      </c>
    </row>
    <row r="624" spans="1:6" hidden="1" x14ac:dyDescent="0.35">
      <c r="A624" s="180" t="s">
        <v>753</v>
      </c>
      <c r="B624" s="187" t="s">
        <v>754</v>
      </c>
      <c r="C624" s="178">
        <v>109.57</v>
      </c>
      <c r="D624" s="178">
        <v>109.57</v>
      </c>
      <c r="E624" s="178">
        <v>117.28</v>
      </c>
      <c r="F624" s="182">
        <v>117.28</v>
      </c>
    </row>
    <row r="625" spans="1:6" hidden="1" x14ac:dyDescent="0.35">
      <c r="A625" s="183" t="s">
        <v>755</v>
      </c>
      <c r="B625" s="184">
        <v>9192</v>
      </c>
      <c r="C625" s="185">
        <v>109.57</v>
      </c>
      <c r="D625" s="185">
        <v>109.57</v>
      </c>
      <c r="E625" s="185">
        <v>117.28</v>
      </c>
      <c r="F625" s="186">
        <v>117.28</v>
      </c>
    </row>
    <row r="626" spans="1:6" hidden="1" x14ac:dyDescent="0.35">
      <c r="A626" s="180" t="s">
        <v>756</v>
      </c>
      <c r="B626" s="187" t="s">
        <v>757</v>
      </c>
      <c r="C626" s="178">
        <v>102.24</v>
      </c>
      <c r="D626" s="178">
        <v>102.24</v>
      </c>
      <c r="E626" s="178">
        <v>102.43</v>
      </c>
      <c r="F626" s="182">
        <v>102.43</v>
      </c>
    </row>
    <row r="627" spans="1:6" hidden="1" x14ac:dyDescent="0.35">
      <c r="A627" s="180" t="s">
        <v>758</v>
      </c>
      <c r="B627" s="181">
        <v>9320</v>
      </c>
      <c r="C627" s="178">
        <v>100</v>
      </c>
      <c r="D627" s="178">
        <v>100</v>
      </c>
      <c r="E627" s="178">
        <v>104.09</v>
      </c>
      <c r="F627" s="182">
        <v>104.09</v>
      </c>
    </row>
    <row r="628" spans="1:6" ht="25" hidden="1" x14ac:dyDescent="0.35">
      <c r="A628" s="183" t="s">
        <v>759</v>
      </c>
      <c r="B628" s="184">
        <v>9321</v>
      </c>
      <c r="C628" s="185">
        <v>100</v>
      </c>
      <c r="D628" s="185">
        <v>100</v>
      </c>
      <c r="E628" s="185">
        <v>105.42</v>
      </c>
      <c r="F628" s="186">
        <v>105.42</v>
      </c>
    </row>
    <row r="629" spans="1:6" ht="37.5" hidden="1" x14ac:dyDescent="0.35">
      <c r="A629" s="183" t="s">
        <v>760</v>
      </c>
      <c r="B629" s="184">
        <v>9322</v>
      </c>
      <c r="C629" s="185">
        <v>100</v>
      </c>
      <c r="D629" s="185">
        <v>100</v>
      </c>
      <c r="E629" s="185">
        <v>101.87</v>
      </c>
      <c r="F629" s="186">
        <v>101.87</v>
      </c>
    </row>
    <row r="630" spans="1:6" ht="37.5" hidden="1" x14ac:dyDescent="0.35">
      <c r="A630" s="183" t="s">
        <v>761</v>
      </c>
      <c r="B630" s="184">
        <v>9323</v>
      </c>
      <c r="C630" s="185">
        <v>100</v>
      </c>
      <c r="D630" s="185">
        <v>100</v>
      </c>
      <c r="E630" s="185">
        <v>104.57</v>
      </c>
      <c r="F630" s="186">
        <v>104.57</v>
      </c>
    </row>
    <row r="631" spans="1:6" ht="25" hidden="1" x14ac:dyDescent="0.35">
      <c r="A631" s="183" t="s">
        <v>762</v>
      </c>
      <c r="B631" s="184">
        <v>9324</v>
      </c>
      <c r="C631" s="185">
        <v>100</v>
      </c>
      <c r="D631" s="185">
        <v>100</v>
      </c>
      <c r="E631" s="185">
        <v>104.48</v>
      </c>
      <c r="F631" s="186">
        <v>104.48</v>
      </c>
    </row>
    <row r="632" spans="1:6" hidden="1" x14ac:dyDescent="0.35">
      <c r="A632" s="180" t="s">
        <v>763</v>
      </c>
      <c r="B632" s="181">
        <v>9330</v>
      </c>
      <c r="C632" s="178">
        <v>109.64</v>
      </c>
      <c r="D632" s="178">
        <v>109.64</v>
      </c>
      <c r="E632" s="178">
        <v>109.64</v>
      </c>
      <c r="F632" s="182">
        <v>109.64</v>
      </c>
    </row>
    <row r="633" spans="1:6" hidden="1" x14ac:dyDescent="0.35">
      <c r="A633" s="183" t="s">
        <v>764</v>
      </c>
      <c r="B633" s="184">
        <v>9334</v>
      </c>
      <c r="C633" s="185">
        <v>109.64</v>
      </c>
      <c r="D633" s="185">
        <v>109.64</v>
      </c>
      <c r="E633" s="185">
        <v>109.64</v>
      </c>
      <c r="F633" s="186">
        <v>109.64</v>
      </c>
    </row>
    <row r="634" spans="1:6" hidden="1" x14ac:dyDescent="0.35">
      <c r="A634" s="180" t="s">
        <v>765</v>
      </c>
      <c r="B634" s="181">
        <v>9390</v>
      </c>
      <c r="C634" s="178">
        <v>100</v>
      </c>
      <c r="D634" s="178">
        <v>100</v>
      </c>
      <c r="E634" s="178">
        <v>104.42</v>
      </c>
      <c r="F634" s="182">
        <v>104.42</v>
      </c>
    </row>
    <row r="635" spans="1:6" ht="25" hidden="1" x14ac:dyDescent="0.35">
      <c r="A635" s="183" t="s">
        <v>766</v>
      </c>
      <c r="B635" s="184">
        <v>9391</v>
      </c>
      <c r="C635" s="185">
        <v>100</v>
      </c>
      <c r="D635" s="185">
        <v>100</v>
      </c>
      <c r="E635" s="185">
        <v>104.42</v>
      </c>
      <c r="F635" s="186">
        <v>104.42</v>
      </c>
    </row>
    <row r="636" spans="1:6" hidden="1" x14ac:dyDescent="0.35">
      <c r="A636" s="180" t="s">
        <v>767</v>
      </c>
      <c r="B636" s="181">
        <v>9360</v>
      </c>
      <c r="C636" s="178">
        <v>100</v>
      </c>
      <c r="D636" s="178">
        <v>100</v>
      </c>
      <c r="E636" s="178">
        <v>94.8</v>
      </c>
      <c r="F636" s="182">
        <v>94.8</v>
      </c>
    </row>
    <row r="637" spans="1:6" ht="25" hidden="1" x14ac:dyDescent="0.35">
      <c r="A637" s="183" t="s">
        <v>768</v>
      </c>
      <c r="B637" s="184">
        <v>9365</v>
      </c>
      <c r="C637" s="185">
        <v>100</v>
      </c>
      <c r="D637" s="185">
        <v>100</v>
      </c>
      <c r="E637" s="185">
        <v>94.8</v>
      </c>
      <c r="F637" s="186">
        <v>94.8</v>
      </c>
    </row>
    <row r="638" spans="1:6" hidden="1" x14ac:dyDescent="0.35">
      <c r="A638" s="180" t="s">
        <v>769</v>
      </c>
      <c r="B638" s="181">
        <v>9370</v>
      </c>
      <c r="C638" s="178">
        <v>104.18</v>
      </c>
      <c r="D638" s="178">
        <v>104.18</v>
      </c>
      <c r="E638" s="178">
        <v>108.95</v>
      </c>
      <c r="F638" s="182">
        <v>108.95</v>
      </c>
    </row>
    <row r="639" spans="1:6" ht="25" hidden="1" x14ac:dyDescent="0.35">
      <c r="A639" s="183" t="s">
        <v>770</v>
      </c>
      <c r="B639" s="184">
        <v>9372</v>
      </c>
      <c r="C639" s="185">
        <v>103.94</v>
      </c>
      <c r="D639" s="185">
        <v>103.94</v>
      </c>
      <c r="E639" s="185">
        <v>110.47</v>
      </c>
      <c r="F639" s="186">
        <v>110.47</v>
      </c>
    </row>
    <row r="640" spans="1:6" hidden="1" x14ac:dyDescent="0.35">
      <c r="A640" s="183" t="s">
        <v>771</v>
      </c>
      <c r="B640" s="184">
        <v>9374</v>
      </c>
      <c r="C640" s="185">
        <v>104.4</v>
      </c>
      <c r="D640" s="185">
        <v>104.4</v>
      </c>
      <c r="E640" s="185">
        <v>107.57</v>
      </c>
      <c r="F640" s="186">
        <v>107.57</v>
      </c>
    </row>
    <row r="641" spans="1:6" ht="26" hidden="1" x14ac:dyDescent="0.35">
      <c r="A641" s="180" t="s">
        <v>772</v>
      </c>
      <c r="B641" s="187" t="s">
        <v>773</v>
      </c>
      <c r="C641" s="178">
        <v>104.05</v>
      </c>
      <c r="D641" s="178">
        <v>104.05</v>
      </c>
      <c r="E641" s="178">
        <v>112.53</v>
      </c>
      <c r="F641" s="182">
        <v>112.53</v>
      </c>
    </row>
    <row r="642" spans="1:6" hidden="1" x14ac:dyDescent="0.35">
      <c r="A642" s="180" t="s">
        <v>775</v>
      </c>
      <c r="B642" s="181">
        <v>9480</v>
      </c>
      <c r="C642" s="178">
        <v>107.27</v>
      </c>
      <c r="D642" s="178">
        <v>107.27</v>
      </c>
      <c r="E642" s="178">
        <v>110.21</v>
      </c>
      <c r="F642" s="182">
        <v>110.21</v>
      </c>
    </row>
    <row r="643" spans="1:6" ht="26" hidden="1" x14ac:dyDescent="0.35">
      <c r="A643" s="180" t="s">
        <v>776</v>
      </c>
      <c r="B643" s="181">
        <v>77</v>
      </c>
      <c r="C643" s="178">
        <v>113.46</v>
      </c>
      <c r="D643" s="178">
        <v>113.46</v>
      </c>
      <c r="E643" s="178">
        <v>116.95</v>
      </c>
      <c r="F643" s="182">
        <v>116.95</v>
      </c>
    </row>
    <row r="644" spans="1:6" ht="26" hidden="1" x14ac:dyDescent="0.35">
      <c r="A644" s="180" t="s">
        <v>777</v>
      </c>
      <c r="B644" s="181">
        <v>9411</v>
      </c>
      <c r="C644" s="178">
        <v>111.52</v>
      </c>
      <c r="D644" s="178">
        <v>111.52</v>
      </c>
      <c r="E644" s="178">
        <v>114.03</v>
      </c>
      <c r="F644" s="182">
        <v>114.03</v>
      </c>
    </row>
    <row r="645" spans="1:6" ht="37.5" hidden="1" x14ac:dyDescent="0.35">
      <c r="A645" s="183" t="s">
        <v>778</v>
      </c>
      <c r="B645" s="184">
        <v>9416</v>
      </c>
      <c r="C645" s="185">
        <v>118.19</v>
      </c>
      <c r="D645" s="185">
        <v>118.19</v>
      </c>
      <c r="E645" s="185">
        <v>122.71</v>
      </c>
      <c r="F645" s="186">
        <v>122.71</v>
      </c>
    </row>
    <row r="646" spans="1:6" ht="37.5" hidden="1" x14ac:dyDescent="0.35">
      <c r="A646" s="183" t="s">
        <v>779</v>
      </c>
      <c r="B646" s="184">
        <v>9417</v>
      </c>
      <c r="C646" s="185">
        <v>100.3</v>
      </c>
      <c r="D646" s="185">
        <v>100.3</v>
      </c>
      <c r="E646" s="185">
        <v>100.3</v>
      </c>
      <c r="F646" s="186">
        <v>100.3</v>
      </c>
    </row>
    <row r="647" spans="1:6" ht="50" hidden="1" x14ac:dyDescent="0.35">
      <c r="A647" s="183" t="s">
        <v>780</v>
      </c>
      <c r="B647" s="184">
        <v>9412</v>
      </c>
      <c r="C647" s="185">
        <v>100</v>
      </c>
      <c r="D647" s="185">
        <v>100</v>
      </c>
      <c r="E647" s="185">
        <v>104</v>
      </c>
      <c r="F647" s="186">
        <v>104</v>
      </c>
    </row>
    <row r="648" spans="1:6" ht="37.5" hidden="1" x14ac:dyDescent="0.35">
      <c r="A648" s="183" t="s">
        <v>781</v>
      </c>
      <c r="B648" s="184">
        <v>9413</v>
      </c>
      <c r="C648" s="185">
        <v>101.01</v>
      </c>
      <c r="D648" s="185">
        <v>101.01</v>
      </c>
      <c r="E648" s="185">
        <v>106.6</v>
      </c>
      <c r="F648" s="186">
        <v>106.6</v>
      </c>
    </row>
    <row r="649" spans="1:6" hidden="1" x14ac:dyDescent="0.35">
      <c r="A649" s="183" t="s">
        <v>782</v>
      </c>
      <c r="B649" s="184">
        <v>9422</v>
      </c>
      <c r="C649" s="185">
        <v>150.02000000000001</v>
      </c>
      <c r="D649" s="185">
        <v>150.02000000000001</v>
      </c>
      <c r="E649" s="185">
        <v>150.02000000000001</v>
      </c>
      <c r="F649" s="186">
        <v>150.02000000000001</v>
      </c>
    </row>
    <row r="650" spans="1:6" hidden="1" x14ac:dyDescent="0.35">
      <c r="A650" s="180" t="s">
        <v>802</v>
      </c>
      <c r="B650" s="187" t="s">
        <v>803</v>
      </c>
      <c r="C650" s="178">
        <v>100.9</v>
      </c>
      <c r="D650" s="178">
        <v>100.9</v>
      </c>
      <c r="E650" s="178">
        <v>103.36</v>
      </c>
      <c r="F650" s="182">
        <v>103.36</v>
      </c>
    </row>
    <row r="651" spans="1:6" ht="25" hidden="1" x14ac:dyDescent="0.35">
      <c r="A651" s="183" t="s">
        <v>804</v>
      </c>
      <c r="B651" s="184">
        <v>9419</v>
      </c>
      <c r="C651" s="185">
        <v>101.17</v>
      </c>
      <c r="D651" s="185">
        <v>101.17</v>
      </c>
      <c r="E651" s="185">
        <v>108.67</v>
      </c>
      <c r="F651" s="186">
        <v>108.67</v>
      </c>
    </row>
    <row r="652" spans="1:6" ht="25" hidden="1" x14ac:dyDescent="0.35">
      <c r="A652" s="183" t="s">
        <v>805</v>
      </c>
      <c r="B652" s="184">
        <v>9421</v>
      </c>
      <c r="C652" s="185">
        <v>100.68</v>
      </c>
      <c r="D652" s="185">
        <v>100.68</v>
      </c>
      <c r="E652" s="185">
        <v>99.5</v>
      </c>
      <c r="F652" s="186">
        <v>99.5</v>
      </c>
    </row>
    <row r="653" spans="1:6" hidden="1" x14ac:dyDescent="0.35">
      <c r="A653" s="180" t="s">
        <v>806</v>
      </c>
      <c r="B653" s="181">
        <v>9490</v>
      </c>
      <c r="C653" s="178">
        <v>104.45</v>
      </c>
      <c r="D653" s="178">
        <v>104.45</v>
      </c>
      <c r="E653" s="178">
        <v>112</v>
      </c>
      <c r="F653" s="182">
        <v>112</v>
      </c>
    </row>
    <row r="654" spans="1:6" hidden="1" x14ac:dyDescent="0.35">
      <c r="A654" s="180" t="s">
        <v>807</v>
      </c>
      <c r="B654" s="187" t="s">
        <v>808</v>
      </c>
      <c r="C654" s="178">
        <v>106.27</v>
      </c>
      <c r="D654" s="178">
        <v>106.27</v>
      </c>
      <c r="E654" s="178">
        <v>112.55</v>
      </c>
      <c r="F654" s="182">
        <v>112.55</v>
      </c>
    </row>
    <row r="655" spans="1:6" ht="25" hidden="1" x14ac:dyDescent="0.35">
      <c r="A655" s="183" t="s">
        <v>809</v>
      </c>
      <c r="B655" s="184">
        <v>9462</v>
      </c>
      <c r="C655" s="185">
        <v>98.43</v>
      </c>
      <c r="D655" s="185">
        <v>98.43</v>
      </c>
      <c r="E655" s="185">
        <v>104.01</v>
      </c>
      <c r="F655" s="186">
        <v>104.01</v>
      </c>
    </row>
    <row r="656" spans="1:6" hidden="1" x14ac:dyDescent="0.35">
      <c r="A656" s="183" t="s">
        <v>810</v>
      </c>
      <c r="B656" s="184">
        <v>9463</v>
      </c>
      <c r="C656" s="185">
        <v>104.15</v>
      </c>
      <c r="D656" s="185">
        <v>104.15</v>
      </c>
      <c r="E656" s="185">
        <v>115.78</v>
      </c>
      <c r="F656" s="186">
        <v>115.78</v>
      </c>
    </row>
    <row r="657" spans="1:6" hidden="1" x14ac:dyDescent="0.35">
      <c r="A657" s="183" t="s">
        <v>811</v>
      </c>
      <c r="B657" s="184">
        <v>9464</v>
      </c>
      <c r="C657" s="185">
        <v>106.83</v>
      </c>
      <c r="D657" s="185">
        <v>106.83</v>
      </c>
      <c r="E657" s="185">
        <v>113.42</v>
      </c>
      <c r="F657" s="186">
        <v>113.42</v>
      </c>
    </row>
    <row r="658" spans="1:6" hidden="1" x14ac:dyDescent="0.35">
      <c r="A658" s="183" t="s">
        <v>812</v>
      </c>
      <c r="B658" s="184">
        <v>9465</v>
      </c>
      <c r="C658" s="185">
        <v>109.24</v>
      </c>
      <c r="D658" s="185">
        <v>109.24</v>
      </c>
      <c r="E658" s="185">
        <v>111.33</v>
      </c>
      <c r="F658" s="186">
        <v>111.33</v>
      </c>
    </row>
    <row r="659" spans="1:6" hidden="1" x14ac:dyDescent="0.35">
      <c r="A659" s="183" t="s">
        <v>813</v>
      </c>
      <c r="B659" s="184">
        <v>9466</v>
      </c>
      <c r="C659" s="185">
        <v>105.87</v>
      </c>
      <c r="D659" s="185">
        <v>105.87</v>
      </c>
      <c r="E659" s="185">
        <v>115.79</v>
      </c>
      <c r="F659" s="186">
        <v>115.79</v>
      </c>
    </row>
    <row r="660" spans="1:6" hidden="1" x14ac:dyDescent="0.35">
      <c r="A660" s="183" t="s">
        <v>814</v>
      </c>
      <c r="B660" s="184">
        <v>9415</v>
      </c>
      <c r="C660" s="185">
        <v>101.03</v>
      </c>
      <c r="D660" s="185">
        <v>101.03</v>
      </c>
      <c r="E660" s="185">
        <v>111.6</v>
      </c>
      <c r="F660" s="186">
        <v>111.6</v>
      </c>
    </row>
    <row r="661" spans="1:6" hidden="1" x14ac:dyDescent="0.35">
      <c r="A661" s="180" t="s">
        <v>783</v>
      </c>
      <c r="B661" s="181">
        <v>9470</v>
      </c>
      <c r="C661" s="178">
        <v>101.59</v>
      </c>
      <c r="D661" s="178">
        <v>101.59</v>
      </c>
      <c r="E661" s="178">
        <v>115.01</v>
      </c>
      <c r="F661" s="182">
        <v>115.01</v>
      </c>
    </row>
    <row r="662" spans="1:6" ht="26" hidden="1" x14ac:dyDescent="0.35">
      <c r="A662" s="180" t="s">
        <v>784</v>
      </c>
      <c r="B662" s="187" t="s">
        <v>785</v>
      </c>
      <c r="C662" s="178">
        <v>100</v>
      </c>
      <c r="D662" s="178">
        <v>100</v>
      </c>
      <c r="E662" s="178">
        <v>99.47</v>
      </c>
      <c r="F662" s="182">
        <v>99.47</v>
      </c>
    </row>
    <row r="663" spans="1:6" ht="25" hidden="1" x14ac:dyDescent="0.35">
      <c r="A663" s="183" t="s">
        <v>786</v>
      </c>
      <c r="B663" s="184">
        <v>9447</v>
      </c>
      <c r="C663" s="185">
        <v>100</v>
      </c>
      <c r="D663" s="185">
        <v>100</v>
      </c>
      <c r="E663" s="185">
        <v>99.47</v>
      </c>
      <c r="F663" s="186">
        <v>99.47</v>
      </c>
    </row>
    <row r="664" spans="1:6" ht="26" hidden="1" x14ac:dyDescent="0.35">
      <c r="A664" s="180" t="s">
        <v>787</v>
      </c>
      <c r="B664" s="181">
        <v>75</v>
      </c>
      <c r="C664" s="178">
        <v>101.67</v>
      </c>
      <c r="D664" s="178">
        <v>101.67</v>
      </c>
      <c r="E664" s="178">
        <v>118.48</v>
      </c>
      <c r="F664" s="182">
        <v>118.48</v>
      </c>
    </row>
    <row r="665" spans="1:6" hidden="1" x14ac:dyDescent="0.35">
      <c r="A665" s="183" t="s">
        <v>788</v>
      </c>
      <c r="B665" s="184">
        <v>9457</v>
      </c>
      <c r="C665" s="185">
        <v>101.67</v>
      </c>
      <c r="D665" s="185">
        <v>101.67</v>
      </c>
      <c r="E665" s="185">
        <v>117.96</v>
      </c>
      <c r="F665" s="186">
        <v>117.96</v>
      </c>
    </row>
    <row r="666" spans="1:6" hidden="1" x14ac:dyDescent="0.35">
      <c r="A666" s="183" t="s">
        <v>789</v>
      </c>
      <c r="B666" s="184">
        <v>9458</v>
      </c>
      <c r="C666" s="185">
        <v>101.67</v>
      </c>
      <c r="D666" s="185">
        <v>101.67</v>
      </c>
      <c r="E666" s="185">
        <v>118.91</v>
      </c>
      <c r="F666" s="186">
        <v>118.91</v>
      </c>
    </row>
    <row r="667" spans="1:6" hidden="1" x14ac:dyDescent="0.35">
      <c r="A667" s="180" t="s">
        <v>790</v>
      </c>
      <c r="B667" s="181">
        <v>76</v>
      </c>
      <c r="C667" s="178">
        <v>101.53</v>
      </c>
      <c r="D667" s="178">
        <v>101.53</v>
      </c>
      <c r="E667" s="178">
        <v>114.83</v>
      </c>
      <c r="F667" s="182">
        <v>114.83</v>
      </c>
    </row>
    <row r="668" spans="1:6" hidden="1" x14ac:dyDescent="0.35">
      <c r="A668" s="183" t="s">
        <v>791</v>
      </c>
      <c r="B668" s="184">
        <v>9448</v>
      </c>
      <c r="C668" s="185">
        <v>101.53</v>
      </c>
      <c r="D668" s="185">
        <v>101.53</v>
      </c>
      <c r="E668" s="185">
        <v>114.83</v>
      </c>
      <c r="F668" s="186">
        <v>114.83</v>
      </c>
    </row>
    <row r="669" spans="1:6" hidden="1" x14ac:dyDescent="0.35">
      <c r="A669" s="183" t="s">
        <v>792</v>
      </c>
      <c r="B669" s="184">
        <v>9449</v>
      </c>
      <c r="C669" s="185">
        <v>101.67</v>
      </c>
      <c r="D669" s="185">
        <v>101.67</v>
      </c>
      <c r="E669" s="185">
        <v>114.51</v>
      </c>
      <c r="F669" s="186">
        <v>114.51</v>
      </c>
    </row>
    <row r="670" spans="1:6" hidden="1" x14ac:dyDescent="0.35">
      <c r="A670" s="180" t="s">
        <v>793</v>
      </c>
      <c r="B670" s="181">
        <v>9460</v>
      </c>
      <c r="C670" s="178">
        <v>101.67</v>
      </c>
      <c r="D670" s="178">
        <v>101.67</v>
      </c>
      <c r="E670" s="178">
        <v>112.14</v>
      </c>
      <c r="F670" s="182">
        <v>112.14</v>
      </c>
    </row>
    <row r="671" spans="1:6" hidden="1" x14ac:dyDescent="0.35">
      <c r="A671" s="180" t="s">
        <v>794</v>
      </c>
      <c r="B671" s="181">
        <v>9450</v>
      </c>
      <c r="C671" s="178">
        <v>101.67</v>
      </c>
      <c r="D671" s="178">
        <v>101.67</v>
      </c>
      <c r="E671" s="178">
        <v>112.14</v>
      </c>
      <c r="F671" s="182">
        <v>112.14</v>
      </c>
    </row>
    <row r="672" spans="1:6" hidden="1" x14ac:dyDescent="0.35">
      <c r="A672" s="183" t="s">
        <v>795</v>
      </c>
      <c r="B672" s="184">
        <v>9454</v>
      </c>
      <c r="C672" s="185">
        <v>101.67</v>
      </c>
      <c r="D672" s="185">
        <v>101.67</v>
      </c>
      <c r="E672" s="185">
        <v>112.15</v>
      </c>
      <c r="F672" s="186">
        <v>112.15</v>
      </c>
    </row>
    <row r="673" spans="1:6" hidden="1" x14ac:dyDescent="0.35">
      <c r="A673" s="183" t="s">
        <v>796</v>
      </c>
      <c r="B673" s="184">
        <v>9459</v>
      </c>
      <c r="C673" s="185">
        <v>101.67</v>
      </c>
      <c r="D673" s="185">
        <v>101.67</v>
      </c>
      <c r="E673" s="185">
        <v>112.14</v>
      </c>
      <c r="F673" s="186">
        <v>112.14</v>
      </c>
    </row>
    <row r="674" spans="1:6" hidden="1" x14ac:dyDescent="0.35">
      <c r="A674" s="180" t="s">
        <v>797</v>
      </c>
      <c r="B674" s="181">
        <v>9475</v>
      </c>
      <c r="C674" s="178">
        <v>101.74</v>
      </c>
      <c r="D674" s="178">
        <v>101.74</v>
      </c>
      <c r="E674" s="178">
        <v>117.01</v>
      </c>
      <c r="F674" s="182">
        <v>117.01</v>
      </c>
    </row>
    <row r="675" spans="1:6" ht="37.5" hidden="1" x14ac:dyDescent="0.35">
      <c r="A675" s="183" t="s">
        <v>798</v>
      </c>
      <c r="B675" s="184">
        <v>9471</v>
      </c>
      <c r="C675" s="185">
        <v>101.72</v>
      </c>
      <c r="D675" s="185">
        <v>101.72</v>
      </c>
      <c r="E675" s="185">
        <v>116.99</v>
      </c>
      <c r="F675" s="186">
        <v>116.99</v>
      </c>
    </row>
    <row r="676" spans="1:6" ht="37.5" hidden="1" x14ac:dyDescent="0.35">
      <c r="A676" s="183" t="s">
        <v>799</v>
      </c>
      <c r="B676" s="184">
        <v>9472</v>
      </c>
      <c r="C676" s="185">
        <v>101.68</v>
      </c>
      <c r="D676" s="185">
        <v>101.68</v>
      </c>
      <c r="E676" s="185">
        <v>116.87</v>
      </c>
      <c r="F676" s="186">
        <v>116.87</v>
      </c>
    </row>
    <row r="677" spans="1:6" ht="37.5" hidden="1" x14ac:dyDescent="0.35">
      <c r="A677" s="183" t="s">
        <v>800</v>
      </c>
      <c r="B677" s="184">
        <v>9473</v>
      </c>
      <c r="C677" s="185">
        <v>101.76</v>
      </c>
      <c r="D677" s="185">
        <v>101.76</v>
      </c>
      <c r="E677" s="185">
        <v>117</v>
      </c>
      <c r="F677" s="186">
        <v>117</v>
      </c>
    </row>
    <row r="678" spans="1:6" ht="37.5" hidden="1" x14ac:dyDescent="0.35">
      <c r="A678" s="183" t="s">
        <v>801</v>
      </c>
      <c r="B678" s="184">
        <v>9474</v>
      </c>
      <c r="C678" s="185">
        <v>101.75</v>
      </c>
      <c r="D678" s="185">
        <v>101.75</v>
      </c>
      <c r="E678" s="185">
        <v>117.08</v>
      </c>
      <c r="F678" s="186">
        <v>117.08</v>
      </c>
    </row>
    <row r="679" spans="1:6" ht="26" hidden="1" x14ac:dyDescent="0.35">
      <c r="A679" s="180" t="s">
        <v>774</v>
      </c>
      <c r="B679" s="181">
        <v>9410</v>
      </c>
      <c r="C679" s="178">
        <v>104.91</v>
      </c>
      <c r="D679" s="178">
        <v>104.91</v>
      </c>
      <c r="E679" s="178">
        <v>115.51</v>
      </c>
      <c r="F679" s="182">
        <v>115.51</v>
      </c>
    </row>
    <row r="680" spans="1:6" hidden="1" x14ac:dyDescent="0.35">
      <c r="A680" s="180" t="s">
        <v>815</v>
      </c>
      <c r="B680" s="181">
        <v>9950</v>
      </c>
      <c r="C680" s="178">
        <v>100.84</v>
      </c>
      <c r="D680" s="178">
        <v>100.84</v>
      </c>
      <c r="E680" s="178">
        <v>111.32</v>
      </c>
      <c r="F680" s="182">
        <v>111.32</v>
      </c>
    </row>
    <row r="681" spans="1:6" hidden="1" x14ac:dyDescent="0.35">
      <c r="A681" s="180" t="s">
        <v>816</v>
      </c>
      <c r="B681" s="181">
        <v>9510</v>
      </c>
      <c r="C681" s="178">
        <v>101.07</v>
      </c>
      <c r="D681" s="178">
        <v>101.07</v>
      </c>
      <c r="E681" s="178">
        <v>108.48</v>
      </c>
      <c r="F681" s="182">
        <v>108.48</v>
      </c>
    </row>
    <row r="682" spans="1:6" hidden="1" x14ac:dyDescent="0.35">
      <c r="A682" s="183" t="s">
        <v>817</v>
      </c>
      <c r="B682" s="184">
        <v>9513</v>
      </c>
      <c r="C682" s="185">
        <v>102</v>
      </c>
      <c r="D682" s="185">
        <v>102</v>
      </c>
      <c r="E682" s="185">
        <v>103.56</v>
      </c>
      <c r="F682" s="186">
        <v>103.56</v>
      </c>
    </row>
    <row r="683" spans="1:6" ht="25" hidden="1" x14ac:dyDescent="0.35">
      <c r="A683" s="183" t="s">
        <v>818</v>
      </c>
      <c r="B683" s="184">
        <v>9515</v>
      </c>
      <c r="C683" s="185">
        <v>100.79</v>
      </c>
      <c r="D683" s="185">
        <v>100.79</v>
      </c>
      <c r="E683" s="185">
        <v>109.63</v>
      </c>
      <c r="F683" s="186">
        <v>109.63</v>
      </c>
    </row>
    <row r="684" spans="1:6" hidden="1" x14ac:dyDescent="0.35">
      <c r="A684" s="180" t="s">
        <v>819</v>
      </c>
      <c r="B684" s="181">
        <v>9500</v>
      </c>
      <c r="C684" s="178">
        <v>100.77</v>
      </c>
      <c r="D684" s="178">
        <v>100.77</v>
      </c>
      <c r="E684" s="178">
        <v>112.37</v>
      </c>
      <c r="F684" s="182">
        <v>112.37</v>
      </c>
    </row>
    <row r="685" spans="1:6" hidden="1" x14ac:dyDescent="0.35">
      <c r="A685" s="180" t="s">
        <v>820</v>
      </c>
      <c r="B685" s="181">
        <v>9920</v>
      </c>
      <c r="C685" s="178">
        <v>101.48</v>
      </c>
      <c r="D685" s="178">
        <v>101.48</v>
      </c>
      <c r="E685" s="178">
        <v>113.84</v>
      </c>
      <c r="F685" s="182">
        <v>113.84</v>
      </c>
    </row>
    <row r="686" spans="1:6" ht="25" hidden="1" x14ac:dyDescent="0.35">
      <c r="A686" s="183" t="s">
        <v>821</v>
      </c>
      <c r="B686" s="184">
        <v>9921</v>
      </c>
      <c r="C686" s="185">
        <v>108.74</v>
      </c>
      <c r="D686" s="185">
        <v>108.74</v>
      </c>
      <c r="E686" s="185">
        <v>120.74</v>
      </c>
      <c r="F686" s="186">
        <v>120.74</v>
      </c>
    </row>
    <row r="687" spans="1:6" ht="37.5" hidden="1" x14ac:dyDescent="0.35">
      <c r="A687" s="183" t="s">
        <v>822</v>
      </c>
      <c r="B687" s="184">
        <v>9923</v>
      </c>
      <c r="C687" s="185">
        <v>106.78</v>
      </c>
      <c r="D687" s="185">
        <v>106.78</v>
      </c>
      <c r="E687" s="185">
        <v>113.62</v>
      </c>
      <c r="F687" s="186">
        <v>113.62</v>
      </c>
    </row>
    <row r="688" spans="1:6" ht="25" hidden="1" x14ac:dyDescent="0.35">
      <c r="A688" s="183" t="s">
        <v>823</v>
      </c>
      <c r="B688" s="184">
        <v>9922</v>
      </c>
      <c r="C688" s="185">
        <v>100</v>
      </c>
      <c r="D688" s="185">
        <v>100</v>
      </c>
      <c r="E688" s="185">
        <v>113.88</v>
      </c>
      <c r="F688" s="186">
        <v>113.88</v>
      </c>
    </row>
    <row r="689" spans="1:6" hidden="1" x14ac:dyDescent="0.35">
      <c r="A689" s="180" t="s">
        <v>824</v>
      </c>
      <c r="B689" s="181">
        <v>9930</v>
      </c>
      <c r="C689" s="178">
        <v>100.87</v>
      </c>
      <c r="D689" s="178">
        <v>100.87</v>
      </c>
      <c r="E689" s="178">
        <v>111.92</v>
      </c>
      <c r="F689" s="182">
        <v>111.92</v>
      </c>
    </row>
    <row r="690" spans="1:6" ht="25" hidden="1" x14ac:dyDescent="0.35">
      <c r="A690" s="183" t="s">
        <v>825</v>
      </c>
      <c r="B690" s="184">
        <v>9931</v>
      </c>
      <c r="C690" s="185">
        <v>100</v>
      </c>
      <c r="D690" s="185">
        <v>100</v>
      </c>
      <c r="E690" s="185">
        <v>115.41</v>
      </c>
      <c r="F690" s="186">
        <v>115.41</v>
      </c>
    </row>
    <row r="691" spans="1:6" ht="25" hidden="1" x14ac:dyDescent="0.35">
      <c r="A691" s="183" t="s">
        <v>826</v>
      </c>
      <c r="B691" s="184">
        <v>9932</v>
      </c>
      <c r="C691" s="185">
        <v>100.79</v>
      </c>
      <c r="D691" s="185">
        <v>100.79</v>
      </c>
      <c r="E691" s="185">
        <v>112.73</v>
      </c>
      <c r="F691" s="186">
        <v>112.73</v>
      </c>
    </row>
    <row r="692" spans="1:6" ht="25" hidden="1" x14ac:dyDescent="0.35">
      <c r="A692" s="183" t="s">
        <v>827</v>
      </c>
      <c r="B692" s="184">
        <v>9933</v>
      </c>
      <c r="C692" s="185">
        <v>103.5</v>
      </c>
      <c r="D692" s="185">
        <v>103.5</v>
      </c>
      <c r="E692" s="185">
        <v>107.26</v>
      </c>
      <c r="F692" s="186">
        <v>107.26</v>
      </c>
    </row>
    <row r="693" spans="1:6" hidden="1" x14ac:dyDescent="0.35">
      <c r="A693" s="180" t="s">
        <v>828</v>
      </c>
      <c r="B693" s="181">
        <v>9940</v>
      </c>
      <c r="C693" s="178">
        <v>100.02</v>
      </c>
      <c r="D693" s="178">
        <v>100.02</v>
      </c>
      <c r="E693" s="178">
        <v>112.38</v>
      </c>
      <c r="F693" s="182">
        <v>112.38</v>
      </c>
    </row>
    <row r="694" spans="1:6" ht="37.5" hidden="1" x14ac:dyDescent="0.35">
      <c r="A694" s="183" t="s">
        <v>829</v>
      </c>
      <c r="B694" s="184">
        <v>9941</v>
      </c>
      <c r="C694" s="185">
        <v>102</v>
      </c>
      <c r="D694" s="185">
        <v>102</v>
      </c>
      <c r="E694" s="185">
        <v>94.88</v>
      </c>
      <c r="F694" s="186">
        <v>94.88</v>
      </c>
    </row>
    <row r="695" spans="1:6" ht="37.5" hidden="1" x14ac:dyDescent="0.35">
      <c r="A695" s="183" t="s">
        <v>830</v>
      </c>
      <c r="B695" s="184">
        <v>9942</v>
      </c>
      <c r="C695" s="185">
        <v>100</v>
      </c>
      <c r="D695" s="185">
        <v>100</v>
      </c>
      <c r="E695" s="185">
        <v>112.67</v>
      </c>
      <c r="F695" s="186">
        <v>112.67</v>
      </c>
    </row>
    <row r="696" spans="1:6" hidden="1" x14ac:dyDescent="0.35">
      <c r="A696" s="180" t="s">
        <v>831</v>
      </c>
      <c r="B696" s="181">
        <v>9520</v>
      </c>
      <c r="C696" s="178">
        <v>106.05</v>
      </c>
      <c r="D696" s="178">
        <v>106.05</v>
      </c>
      <c r="E696" s="178">
        <v>115.96</v>
      </c>
      <c r="F696" s="182">
        <v>115.96</v>
      </c>
    </row>
    <row r="697" spans="1:6" hidden="1" x14ac:dyDescent="0.35">
      <c r="A697" s="183" t="s">
        <v>832</v>
      </c>
      <c r="B697" s="184">
        <v>9521</v>
      </c>
      <c r="C697" s="185">
        <v>108.39</v>
      </c>
      <c r="D697" s="185">
        <v>108.39</v>
      </c>
      <c r="E697" s="185">
        <v>118.2</v>
      </c>
      <c r="F697" s="186">
        <v>118.2</v>
      </c>
    </row>
    <row r="698" spans="1:6" hidden="1" x14ac:dyDescent="0.35">
      <c r="A698" s="183" t="s">
        <v>833</v>
      </c>
      <c r="B698" s="184">
        <v>9523</v>
      </c>
      <c r="C698" s="185">
        <v>104.98</v>
      </c>
      <c r="D698" s="185">
        <v>104.98</v>
      </c>
      <c r="E698" s="185">
        <v>115.13</v>
      </c>
      <c r="F698" s="186">
        <v>115.13</v>
      </c>
    </row>
    <row r="699" spans="1:6" hidden="1" x14ac:dyDescent="0.35">
      <c r="A699" s="183" t="s">
        <v>834</v>
      </c>
      <c r="B699" s="184">
        <v>9525</v>
      </c>
      <c r="C699" s="185">
        <v>100</v>
      </c>
      <c r="D699" s="185">
        <v>100</v>
      </c>
      <c r="E699" s="185">
        <v>109.26</v>
      </c>
      <c r="F699" s="186">
        <v>109.26</v>
      </c>
    </row>
    <row r="700" spans="1:6" hidden="1" x14ac:dyDescent="0.35">
      <c r="A700" s="180" t="s">
        <v>835</v>
      </c>
      <c r="B700" s="181">
        <v>9540</v>
      </c>
      <c r="C700" s="178">
        <v>102.59</v>
      </c>
      <c r="D700" s="178">
        <v>102.59</v>
      </c>
      <c r="E700" s="178">
        <v>93.22</v>
      </c>
      <c r="F700" s="182">
        <v>93.22</v>
      </c>
    </row>
    <row r="701" spans="1:6" hidden="1" x14ac:dyDescent="0.35">
      <c r="A701" s="183" t="s">
        <v>836</v>
      </c>
      <c r="B701" s="184">
        <v>9541</v>
      </c>
      <c r="C701" s="185">
        <v>97.32</v>
      </c>
      <c r="D701" s="185">
        <v>97.32</v>
      </c>
      <c r="E701" s="185">
        <v>94.11</v>
      </c>
      <c r="F701" s="186">
        <v>94.11</v>
      </c>
    </row>
    <row r="702" spans="1:6" hidden="1" x14ac:dyDescent="0.35">
      <c r="A702" s="183" t="s">
        <v>952</v>
      </c>
      <c r="B702" s="184">
        <v>9551</v>
      </c>
      <c r="C702" s="185">
        <v>88.16</v>
      </c>
      <c r="D702" s="185">
        <v>88.16</v>
      </c>
      <c r="E702" s="185">
        <v>80.89</v>
      </c>
      <c r="F702" s="186">
        <v>80.89</v>
      </c>
    </row>
    <row r="703" spans="1:6" hidden="1" x14ac:dyDescent="0.35">
      <c r="A703" s="183" t="s">
        <v>838</v>
      </c>
      <c r="B703" s="184">
        <v>9552</v>
      </c>
      <c r="C703" s="185">
        <v>111.93</v>
      </c>
      <c r="D703" s="185">
        <v>111.93</v>
      </c>
      <c r="E703" s="185">
        <v>102.51</v>
      </c>
      <c r="F703" s="186">
        <v>102.51</v>
      </c>
    </row>
    <row r="704" spans="1:6" hidden="1" x14ac:dyDescent="0.35">
      <c r="A704" s="183" t="s">
        <v>839</v>
      </c>
      <c r="B704" s="184">
        <v>9553</v>
      </c>
      <c r="C704" s="185">
        <v>90.44</v>
      </c>
      <c r="D704" s="185">
        <v>90.44</v>
      </c>
      <c r="E704" s="185">
        <v>94.29</v>
      </c>
      <c r="F704" s="186">
        <v>94.29</v>
      </c>
    </row>
    <row r="705" spans="1:6" hidden="1" x14ac:dyDescent="0.35">
      <c r="A705" s="183" t="s">
        <v>840</v>
      </c>
      <c r="B705" s="184">
        <v>9555</v>
      </c>
      <c r="C705" s="185">
        <v>99.5</v>
      </c>
      <c r="D705" s="185">
        <v>99.5</v>
      </c>
      <c r="E705" s="185">
        <v>97.07</v>
      </c>
      <c r="F705" s="186">
        <v>97.07</v>
      </c>
    </row>
    <row r="706" spans="1:6" ht="25" hidden="1" x14ac:dyDescent="0.35">
      <c r="A706" s="183" t="s">
        <v>841</v>
      </c>
      <c r="B706" s="184">
        <v>9556</v>
      </c>
      <c r="C706" s="185">
        <v>95.13</v>
      </c>
      <c r="D706" s="185">
        <v>95.13</v>
      </c>
      <c r="E706" s="185">
        <v>93.58</v>
      </c>
      <c r="F706" s="186">
        <v>93.58</v>
      </c>
    </row>
    <row r="707" spans="1:6" ht="25" hidden="1" x14ac:dyDescent="0.35">
      <c r="A707" s="183" t="s">
        <v>842</v>
      </c>
      <c r="B707" s="184">
        <v>9559</v>
      </c>
      <c r="C707" s="185">
        <v>109.91</v>
      </c>
      <c r="D707" s="185">
        <v>109.91</v>
      </c>
      <c r="E707" s="185">
        <v>92.73</v>
      </c>
      <c r="F707" s="186">
        <v>92.73</v>
      </c>
    </row>
    <row r="708" spans="1:6" hidden="1" x14ac:dyDescent="0.35">
      <c r="A708" s="180" t="s">
        <v>843</v>
      </c>
      <c r="B708" s="181">
        <v>9550</v>
      </c>
      <c r="C708" s="178">
        <v>106.03</v>
      </c>
      <c r="D708" s="178">
        <v>106.03</v>
      </c>
      <c r="E708" s="178">
        <v>120</v>
      </c>
      <c r="F708" s="182">
        <v>120</v>
      </c>
    </row>
    <row r="709" spans="1:6" hidden="1" x14ac:dyDescent="0.35">
      <c r="A709" s="183" t="s">
        <v>844</v>
      </c>
      <c r="B709" s="184">
        <v>9534</v>
      </c>
      <c r="C709" s="185">
        <v>100</v>
      </c>
      <c r="D709" s="185">
        <v>100</v>
      </c>
      <c r="E709" s="185">
        <v>126.64</v>
      </c>
      <c r="F709" s="186">
        <v>126.64</v>
      </c>
    </row>
    <row r="710" spans="1:6" hidden="1" x14ac:dyDescent="0.35">
      <c r="A710" s="183" t="s">
        <v>845</v>
      </c>
      <c r="B710" s="184">
        <v>9535</v>
      </c>
      <c r="C710" s="185">
        <v>101.9</v>
      </c>
      <c r="D710" s="185">
        <v>101.9</v>
      </c>
      <c r="E710" s="185">
        <v>111.62</v>
      </c>
      <c r="F710" s="186">
        <v>111.62</v>
      </c>
    </row>
    <row r="711" spans="1:6" ht="25" hidden="1" x14ac:dyDescent="0.35">
      <c r="A711" s="183" t="s">
        <v>846</v>
      </c>
      <c r="B711" s="184">
        <v>9536</v>
      </c>
      <c r="C711" s="185">
        <v>108.72</v>
      </c>
      <c r="D711" s="185">
        <v>108.72</v>
      </c>
      <c r="E711" s="185">
        <v>121.64</v>
      </c>
      <c r="F711" s="186">
        <v>121.64</v>
      </c>
    </row>
    <row r="712" spans="1:6" hidden="1" x14ac:dyDescent="0.35">
      <c r="A712" s="183" t="s">
        <v>847</v>
      </c>
      <c r="B712" s="184">
        <v>9532</v>
      </c>
      <c r="C712" s="185">
        <v>100</v>
      </c>
      <c r="D712" s="185">
        <v>100</v>
      </c>
      <c r="E712" s="185">
        <v>116.71</v>
      </c>
      <c r="F712" s="186">
        <v>116.71</v>
      </c>
    </row>
    <row r="713" spans="1:6" hidden="1" x14ac:dyDescent="0.35">
      <c r="A713" s="180" t="s">
        <v>848</v>
      </c>
      <c r="B713" s="181">
        <v>9600</v>
      </c>
      <c r="C713" s="178">
        <v>103.75</v>
      </c>
      <c r="D713" s="178">
        <v>103.75</v>
      </c>
      <c r="E713" s="178">
        <v>116.4</v>
      </c>
      <c r="F713" s="182">
        <v>116.4</v>
      </c>
    </row>
    <row r="714" spans="1:6" hidden="1" x14ac:dyDescent="0.35">
      <c r="A714" s="183" t="s">
        <v>849</v>
      </c>
      <c r="B714" s="184">
        <v>9606</v>
      </c>
      <c r="C714" s="185">
        <v>104.22</v>
      </c>
      <c r="D714" s="185">
        <v>104.22</v>
      </c>
      <c r="E714" s="185">
        <v>118.88</v>
      </c>
      <c r="F714" s="186">
        <v>118.88</v>
      </c>
    </row>
    <row r="715" spans="1:6" hidden="1" x14ac:dyDescent="0.35">
      <c r="A715" s="183" t="s">
        <v>850</v>
      </c>
      <c r="B715" s="184">
        <v>9607</v>
      </c>
      <c r="C715" s="185">
        <v>102.55</v>
      </c>
      <c r="D715" s="185">
        <v>102.55</v>
      </c>
      <c r="E715" s="185">
        <v>108.95</v>
      </c>
      <c r="F715" s="186">
        <v>108.95</v>
      </c>
    </row>
    <row r="716" spans="1:6" hidden="1" x14ac:dyDescent="0.35">
      <c r="A716" s="180" t="s">
        <v>851</v>
      </c>
      <c r="B716" s="181">
        <v>9700</v>
      </c>
      <c r="C716" s="178">
        <v>100.8</v>
      </c>
      <c r="D716" s="178">
        <v>100.8</v>
      </c>
      <c r="E716" s="178">
        <v>108.06</v>
      </c>
      <c r="F716" s="182">
        <v>108.06</v>
      </c>
    </row>
    <row r="717" spans="1:6" ht="25" hidden="1" x14ac:dyDescent="0.35">
      <c r="A717" s="183" t="s">
        <v>852</v>
      </c>
      <c r="B717" s="184">
        <v>9711</v>
      </c>
      <c r="C717" s="185">
        <v>101.11</v>
      </c>
      <c r="D717" s="185">
        <v>101.11</v>
      </c>
      <c r="E717" s="185">
        <v>111.45</v>
      </c>
      <c r="F717" s="186">
        <v>111.45</v>
      </c>
    </row>
    <row r="718" spans="1:6" ht="25" hidden="1" x14ac:dyDescent="0.35">
      <c r="A718" s="183" t="s">
        <v>853</v>
      </c>
      <c r="B718" s="184">
        <v>9712</v>
      </c>
      <c r="C718" s="185">
        <v>100.92</v>
      </c>
      <c r="D718" s="185">
        <v>100.92</v>
      </c>
      <c r="E718" s="185">
        <v>112.83</v>
      </c>
      <c r="F718" s="186">
        <v>112.83</v>
      </c>
    </row>
    <row r="719" spans="1:6" ht="25" hidden="1" x14ac:dyDescent="0.35">
      <c r="A719" s="183" t="s">
        <v>854</v>
      </c>
      <c r="B719" s="184">
        <v>9794</v>
      </c>
      <c r="C719" s="185">
        <v>100.21</v>
      </c>
      <c r="D719" s="185">
        <v>100.21</v>
      </c>
      <c r="E719" s="185">
        <v>107.13</v>
      </c>
      <c r="F719" s="186">
        <v>107.13</v>
      </c>
    </row>
    <row r="720" spans="1:6" hidden="1" x14ac:dyDescent="0.35">
      <c r="A720" s="183" t="s">
        <v>855</v>
      </c>
      <c r="B720" s="184">
        <v>9795</v>
      </c>
      <c r="C720" s="185">
        <v>103.19</v>
      </c>
      <c r="D720" s="185">
        <v>103.19</v>
      </c>
      <c r="E720" s="185">
        <v>109.08</v>
      </c>
      <c r="F720" s="186">
        <v>109.08</v>
      </c>
    </row>
    <row r="721" spans="1:6" hidden="1" x14ac:dyDescent="0.35">
      <c r="A721" s="183" t="s">
        <v>856</v>
      </c>
      <c r="B721" s="184">
        <v>9713</v>
      </c>
      <c r="C721" s="185">
        <v>100.8</v>
      </c>
      <c r="D721" s="185">
        <v>100.8</v>
      </c>
      <c r="E721" s="185">
        <v>103.36</v>
      </c>
      <c r="F721" s="186">
        <v>103.36</v>
      </c>
    </row>
    <row r="722" spans="1:6" hidden="1" x14ac:dyDescent="0.35">
      <c r="A722" s="183" t="s">
        <v>857</v>
      </c>
      <c r="B722" s="184">
        <v>9714</v>
      </c>
      <c r="C722" s="185">
        <v>101.29</v>
      </c>
      <c r="D722" s="185">
        <v>101.29</v>
      </c>
      <c r="E722" s="185">
        <v>104.83</v>
      </c>
      <c r="F722" s="186">
        <v>104.83</v>
      </c>
    </row>
    <row r="723" spans="1:6" ht="25" hidden="1" x14ac:dyDescent="0.35">
      <c r="A723" s="183" t="s">
        <v>858</v>
      </c>
      <c r="B723" s="184">
        <v>9723</v>
      </c>
      <c r="C723" s="185">
        <v>100</v>
      </c>
      <c r="D723" s="185">
        <v>100</v>
      </c>
      <c r="E723" s="185">
        <v>104.8</v>
      </c>
      <c r="F723" s="186">
        <v>104.8</v>
      </c>
    </row>
    <row r="724" spans="1:6" ht="25" hidden="1" x14ac:dyDescent="0.35">
      <c r="A724" s="183" t="s">
        <v>859</v>
      </c>
      <c r="B724" s="184">
        <v>9761</v>
      </c>
      <c r="C724" s="185">
        <v>100.29</v>
      </c>
      <c r="D724" s="185">
        <v>100.29</v>
      </c>
      <c r="E724" s="185">
        <v>107.6</v>
      </c>
      <c r="F724" s="186">
        <v>107.6</v>
      </c>
    </row>
    <row r="725" spans="1:6" ht="25" hidden="1" x14ac:dyDescent="0.35">
      <c r="A725" s="183" t="s">
        <v>860</v>
      </c>
      <c r="B725" s="184">
        <v>9763</v>
      </c>
      <c r="C725" s="185">
        <v>100.06</v>
      </c>
      <c r="D725" s="185">
        <v>100.06</v>
      </c>
      <c r="E725" s="185">
        <v>107.46</v>
      </c>
      <c r="F725" s="186">
        <v>107.46</v>
      </c>
    </row>
    <row r="726" spans="1:6" hidden="1" x14ac:dyDescent="0.35">
      <c r="A726" s="183" t="s">
        <v>861</v>
      </c>
      <c r="B726" s="184">
        <v>9796</v>
      </c>
      <c r="C726" s="185">
        <v>100.03</v>
      </c>
      <c r="D726" s="185">
        <v>100.03</v>
      </c>
      <c r="E726" s="185">
        <v>108.27</v>
      </c>
      <c r="F726" s="186">
        <v>108.27</v>
      </c>
    </row>
    <row r="727" spans="1:6" hidden="1" x14ac:dyDescent="0.35">
      <c r="A727" s="183" t="s">
        <v>862</v>
      </c>
      <c r="B727" s="184">
        <v>9772</v>
      </c>
      <c r="C727" s="185">
        <v>100.87</v>
      </c>
      <c r="D727" s="185">
        <v>100.87</v>
      </c>
      <c r="E727" s="185">
        <v>108.41</v>
      </c>
      <c r="F727" s="186">
        <v>108.41</v>
      </c>
    </row>
    <row r="728" spans="1:6" hidden="1" x14ac:dyDescent="0.35">
      <c r="A728" s="183" t="s">
        <v>863</v>
      </c>
      <c r="B728" s="184">
        <v>9773</v>
      </c>
      <c r="C728" s="185">
        <v>100.27</v>
      </c>
      <c r="D728" s="185">
        <v>100.27</v>
      </c>
      <c r="E728" s="185">
        <v>106.05</v>
      </c>
      <c r="F728" s="186">
        <v>106.05</v>
      </c>
    </row>
    <row r="729" spans="1:6" hidden="1" x14ac:dyDescent="0.35">
      <c r="A729" s="183" t="s">
        <v>864</v>
      </c>
      <c r="B729" s="184">
        <v>9792</v>
      </c>
      <c r="C729" s="185">
        <v>101.55</v>
      </c>
      <c r="D729" s="185">
        <v>101.55</v>
      </c>
      <c r="E729" s="185">
        <v>113.16</v>
      </c>
      <c r="F729" s="186">
        <v>113.16</v>
      </c>
    </row>
    <row r="730" spans="1:6" hidden="1" x14ac:dyDescent="0.35">
      <c r="A730" s="183" t="s">
        <v>865</v>
      </c>
      <c r="B730" s="184">
        <v>9793</v>
      </c>
      <c r="C730" s="185">
        <v>130.03</v>
      </c>
      <c r="D730" s="185">
        <v>130.03</v>
      </c>
      <c r="E730" s="185">
        <v>138.58000000000001</v>
      </c>
      <c r="F730" s="186">
        <v>138.58000000000001</v>
      </c>
    </row>
    <row r="731" spans="1:6" hidden="1" x14ac:dyDescent="0.35">
      <c r="A731" s="180" t="s">
        <v>866</v>
      </c>
      <c r="B731" s="181">
        <v>9780</v>
      </c>
      <c r="C731" s="178">
        <v>102.53</v>
      </c>
      <c r="D731" s="178">
        <v>102.53</v>
      </c>
      <c r="E731" s="178">
        <v>124</v>
      </c>
      <c r="F731" s="182">
        <v>124</v>
      </c>
    </row>
    <row r="732" spans="1:6" hidden="1" x14ac:dyDescent="0.35">
      <c r="A732" s="183" t="s">
        <v>867</v>
      </c>
      <c r="B732" s="184">
        <v>9781</v>
      </c>
      <c r="C732" s="185">
        <v>103.36</v>
      </c>
      <c r="D732" s="185">
        <v>103.36</v>
      </c>
      <c r="E732" s="185">
        <v>119.99</v>
      </c>
      <c r="F732" s="186">
        <v>119.99</v>
      </c>
    </row>
    <row r="733" spans="1:6" hidden="1" x14ac:dyDescent="0.35">
      <c r="A733" s="183" t="s">
        <v>868</v>
      </c>
      <c r="B733" s="184">
        <v>9782</v>
      </c>
      <c r="C733" s="185">
        <v>101.05</v>
      </c>
      <c r="D733" s="185">
        <v>101.05</v>
      </c>
      <c r="E733" s="185">
        <v>131.12</v>
      </c>
      <c r="F733" s="186">
        <v>131.12</v>
      </c>
    </row>
    <row r="734" spans="1:6" hidden="1" x14ac:dyDescent="0.35">
      <c r="A734" s="180" t="s">
        <v>869</v>
      </c>
      <c r="B734" s="181">
        <v>9800</v>
      </c>
      <c r="C734" s="178">
        <v>119.33</v>
      </c>
      <c r="D734" s="178">
        <v>119.33</v>
      </c>
      <c r="E734" s="178">
        <v>124.52</v>
      </c>
      <c r="F734" s="182">
        <v>124.52</v>
      </c>
    </row>
    <row r="735" spans="1:6" ht="25" hidden="1" x14ac:dyDescent="0.35">
      <c r="A735" s="183" t="s">
        <v>870</v>
      </c>
      <c r="B735" s="184">
        <v>9801</v>
      </c>
      <c r="C735" s="185">
        <v>137.5</v>
      </c>
      <c r="D735" s="185">
        <v>137.5</v>
      </c>
      <c r="E735" s="185">
        <v>137.5</v>
      </c>
      <c r="F735" s="186">
        <v>137.5</v>
      </c>
    </row>
    <row r="736" spans="1:6" ht="25" hidden="1" x14ac:dyDescent="0.35">
      <c r="A736" s="183" t="s">
        <v>871</v>
      </c>
      <c r="B736" s="184">
        <v>9804</v>
      </c>
      <c r="C736" s="185">
        <v>110.72</v>
      </c>
      <c r="D736" s="185">
        <v>110.72</v>
      </c>
      <c r="E736" s="185">
        <v>110.72</v>
      </c>
      <c r="F736" s="186">
        <v>110.72</v>
      </c>
    </row>
    <row r="737" spans="1:6" ht="25" hidden="1" x14ac:dyDescent="0.35">
      <c r="A737" s="183" t="s">
        <v>872</v>
      </c>
      <c r="B737" s="184">
        <v>9802</v>
      </c>
      <c r="C737" s="185">
        <v>100</v>
      </c>
      <c r="D737" s="185">
        <v>100</v>
      </c>
      <c r="E737" s="185">
        <v>117.39</v>
      </c>
      <c r="F737" s="186">
        <v>117.39</v>
      </c>
    </row>
    <row r="738" spans="1:6" hidden="1" x14ac:dyDescent="0.35">
      <c r="A738" s="180" t="s">
        <v>873</v>
      </c>
      <c r="B738" s="181">
        <v>9850</v>
      </c>
      <c r="C738" s="178">
        <v>100.34</v>
      </c>
      <c r="D738" s="178">
        <v>100.34</v>
      </c>
      <c r="E738" s="178">
        <v>91.81</v>
      </c>
      <c r="F738" s="182">
        <v>91.81</v>
      </c>
    </row>
    <row r="739" spans="1:6" ht="25" hidden="1" x14ac:dyDescent="0.35">
      <c r="A739" s="183" t="s">
        <v>874</v>
      </c>
      <c r="B739" s="184">
        <v>9853</v>
      </c>
      <c r="C739" s="185">
        <v>100.34</v>
      </c>
      <c r="D739" s="185">
        <v>100.34</v>
      </c>
      <c r="E739" s="185">
        <v>91.76</v>
      </c>
      <c r="F739" s="186">
        <v>91.76</v>
      </c>
    </row>
    <row r="740" spans="1:6" hidden="1" x14ac:dyDescent="0.35">
      <c r="A740" s="183" t="s">
        <v>875</v>
      </c>
      <c r="B740" s="184">
        <v>9854</v>
      </c>
      <c r="C740" s="185">
        <v>100</v>
      </c>
      <c r="D740" s="185">
        <v>100</v>
      </c>
      <c r="E740" s="185">
        <v>114.06</v>
      </c>
      <c r="F740" s="186">
        <v>114.06</v>
      </c>
    </row>
    <row r="741" spans="1:6" hidden="1" x14ac:dyDescent="0.35">
      <c r="A741" s="180" t="s">
        <v>876</v>
      </c>
      <c r="B741" s="181">
        <v>9880</v>
      </c>
      <c r="C741" s="178">
        <v>102.63</v>
      </c>
      <c r="D741" s="178">
        <v>102.63</v>
      </c>
      <c r="E741" s="178">
        <v>115.51</v>
      </c>
      <c r="F741" s="182">
        <v>115.51</v>
      </c>
    </row>
    <row r="742" spans="1:6" ht="25" hidden="1" x14ac:dyDescent="0.35">
      <c r="A742" s="183" t="s">
        <v>877</v>
      </c>
      <c r="B742" s="184">
        <v>9881</v>
      </c>
      <c r="C742" s="185">
        <v>100.17</v>
      </c>
      <c r="D742" s="185">
        <v>100.17</v>
      </c>
      <c r="E742" s="185">
        <v>96.74</v>
      </c>
      <c r="F742" s="186">
        <v>96.74</v>
      </c>
    </row>
    <row r="743" spans="1:6" ht="37.5" hidden="1" x14ac:dyDescent="0.35">
      <c r="A743" s="183" t="s">
        <v>878</v>
      </c>
      <c r="B743" s="184">
        <v>9882</v>
      </c>
      <c r="C743" s="185">
        <v>105.16</v>
      </c>
      <c r="D743" s="185">
        <v>105.16</v>
      </c>
      <c r="E743" s="185">
        <v>119.62</v>
      </c>
      <c r="F743" s="186">
        <v>119.62</v>
      </c>
    </row>
    <row r="744" spans="1:6" ht="37.5" hidden="1" x14ac:dyDescent="0.35">
      <c r="A744" s="183" t="s">
        <v>879</v>
      </c>
      <c r="B744" s="184">
        <v>9883</v>
      </c>
      <c r="C744" s="185">
        <v>100</v>
      </c>
      <c r="D744" s="185">
        <v>100</v>
      </c>
      <c r="E744" s="185">
        <v>112.91</v>
      </c>
      <c r="F744" s="186">
        <v>112.91</v>
      </c>
    </row>
    <row r="745" spans="1:6" hidden="1" x14ac:dyDescent="0.35">
      <c r="A745" s="180" t="s">
        <v>880</v>
      </c>
      <c r="B745" s="181">
        <v>9900</v>
      </c>
      <c r="C745" s="178">
        <v>104.55</v>
      </c>
      <c r="D745" s="178">
        <v>104.55</v>
      </c>
      <c r="E745" s="178">
        <v>112.01</v>
      </c>
      <c r="F745" s="182">
        <v>112.01</v>
      </c>
    </row>
    <row r="746" spans="1:6" hidden="1" x14ac:dyDescent="0.35">
      <c r="A746" s="183" t="s">
        <v>881</v>
      </c>
      <c r="B746" s="184">
        <v>9901</v>
      </c>
      <c r="C746" s="185">
        <v>101.56</v>
      </c>
      <c r="D746" s="185">
        <v>101.56</v>
      </c>
      <c r="E746" s="185">
        <v>109.67</v>
      </c>
      <c r="F746" s="186">
        <v>109.67</v>
      </c>
    </row>
    <row r="747" spans="1:6" hidden="1" x14ac:dyDescent="0.35">
      <c r="A747" s="183" t="s">
        <v>882</v>
      </c>
      <c r="B747" s="184">
        <v>9903</v>
      </c>
      <c r="C747" s="185">
        <v>106.17</v>
      </c>
      <c r="D747" s="185">
        <v>106.17</v>
      </c>
      <c r="E747" s="185">
        <v>113.26</v>
      </c>
      <c r="F747" s="186">
        <v>113.26</v>
      </c>
    </row>
    <row r="748" spans="1:6" hidden="1" x14ac:dyDescent="0.35">
      <c r="A748" s="180" t="s">
        <v>883</v>
      </c>
      <c r="B748" s="181">
        <v>9990</v>
      </c>
      <c r="C748" s="178">
        <v>101.33</v>
      </c>
      <c r="D748" s="178">
        <v>101.33</v>
      </c>
      <c r="E748" s="178">
        <v>105.79</v>
      </c>
      <c r="F748" s="182">
        <v>105.79</v>
      </c>
    </row>
    <row r="749" spans="1:6" ht="25" hidden="1" x14ac:dyDescent="0.35">
      <c r="A749" s="183" t="s">
        <v>884</v>
      </c>
      <c r="B749" s="184">
        <v>9991</v>
      </c>
      <c r="C749" s="185">
        <v>100</v>
      </c>
      <c r="D749" s="185">
        <v>100</v>
      </c>
      <c r="E749" s="185">
        <v>100</v>
      </c>
      <c r="F749" s="186">
        <v>100</v>
      </c>
    </row>
    <row r="750" spans="1:6" hidden="1" x14ac:dyDescent="0.35">
      <c r="A750" s="183" t="s">
        <v>885</v>
      </c>
      <c r="B750" s="184">
        <v>9992</v>
      </c>
      <c r="C750" s="185">
        <v>103.51</v>
      </c>
      <c r="D750" s="185">
        <v>103.51</v>
      </c>
      <c r="E750" s="185">
        <v>109.16</v>
      </c>
      <c r="F750" s="186">
        <v>109.16</v>
      </c>
    </row>
    <row r="751" spans="1:6" hidden="1" x14ac:dyDescent="0.35">
      <c r="A751" s="183" t="s">
        <v>886</v>
      </c>
      <c r="B751" s="184">
        <v>9993</v>
      </c>
      <c r="C751" s="185">
        <v>100</v>
      </c>
      <c r="D751" s="185">
        <v>100</v>
      </c>
      <c r="E751" s="185">
        <v>120.37</v>
      </c>
      <c r="F751" s="186">
        <v>120.37</v>
      </c>
    </row>
    <row r="752" spans="1:6" hidden="1" x14ac:dyDescent="0.35">
      <c r="A752" s="180" t="s">
        <v>887</v>
      </c>
      <c r="B752" s="181">
        <v>9530</v>
      </c>
      <c r="C752" s="178">
        <v>102.33</v>
      </c>
      <c r="D752" s="178">
        <v>102.33</v>
      </c>
      <c r="E752" s="178">
        <v>109.92</v>
      </c>
      <c r="F752" s="182">
        <v>109.92</v>
      </c>
    </row>
    <row r="753" spans="1:6" hidden="1" x14ac:dyDescent="0.35">
      <c r="A753" s="180" t="s">
        <v>888</v>
      </c>
      <c r="B753" s="181">
        <v>9560</v>
      </c>
      <c r="C753" s="178">
        <v>102.31</v>
      </c>
      <c r="D753" s="178">
        <v>102.31</v>
      </c>
      <c r="E753" s="178">
        <v>110.76</v>
      </c>
      <c r="F753" s="182">
        <v>110.76</v>
      </c>
    </row>
    <row r="754" spans="1:6" ht="26" hidden="1" x14ac:dyDescent="0.35">
      <c r="A754" s="180" t="s">
        <v>889</v>
      </c>
      <c r="B754" s="181">
        <v>7430</v>
      </c>
      <c r="C754" s="178">
        <v>100.91</v>
      </c>
      <c r="D754" s="178">
        <v>100.91</v>
      </c>
      <c r="E754" s="178">
        <v>102.49</v>
      </c>
      <c r="F754" s="182">
        <v>102.49</v>
      </c>
    </row>
    <row r="755" spans="1:6" ht="26" hidden="1" x14ac:dyDescent="0.35">
      <c r="A755" s="180" t="s">
        <v>890</v>
      </c>
      <c r="B755" s="187" t="s">
        <v>891</v>
      </c>
      <c r="C755" s="178">
        <v>100.88</v>
      </c>
      <c r="D755" s="178">
        <v>100.88</v>
      </c>
      <c r="E755" s="178">
        <v>115.74</v>
      </c>
      <c r="F755" s="182">
        <v>115.74</v>
      </c>
    </row>
    <row r="756" spans="1:6" ht="26" hidden="1" x14ac:dyDescent="0.35">
      <c r="A756" s="180" t="s">
        <v>892</v>
      </c>
      <c r="B756" s="187" t="s">
        <v>893</v>
      </c>
      <c r="C756" s="178">
        <v>101.03</v>
      </c>
      <c r="D756" s="178">
        <v>101.03</v>
      </c>
      <c r="E756" s="178">
        <v>108.68</v>
      </c>
      <c r="F756" s="182">
        <v>108.68</v>
      </c>
    </row>
    <row r="757" spans="1:6" ht="39" hidden="1" x14ac:dyDescent="0.35">
      <c r="A757" s="180" t="s">
        <v>894</v>
      </c>
      <c r="B757" s="187" t="s">
        <v>895</v>
      </c>
      <c r="C757" s="178">
        <v>101.29</v>
      </c>
      <c r="D757" s="178">
        <v>101.29</v>
      </c>
      <c r="E757" s="178">
        <v>112.21</v>
      </c>
      <c r="F757" s="182">
        <v>112.21</v>
      </c>
    </row>
    <row r="758" spans="1:6" ht="39" hidden="1" x14ac:dyDescent="0.35">
      <c r="A758" s="180" t="s">
        <v>896</v>
      </c>
      <c r="B758" s="187" t="s">
        <v>897</v>
      </c>
      <c r="C758" s="178">
        <v>100.84</v>
      </c>
      <c r="D758" s="178">
        <v>100.84</v>
      </c>
      <c r="E758" s="178">
        <v>105.33</v>
      </c>
      <c r="F758" s="182">
        <v>105.33</v>
      </c>
    </row>
    <row r="759" spans="1:6" hidden="1" x14ac:dyDescent="0.35">
      <c r="A759" s="180" t="s">
        <v>898</v>
      </c>
      <c r="B759" s="187" t="s">
        <v>899</v>
      </c>
      <c r="C759" s="178">
        <v>100.87</v>
      </c>
      <c r="D759" s="178">
        <v>100.87</v>
      </c>
      <c r="E759" s="178">
        <v>106.18</v>
      </c>
      <c r="F759" s="182">
        <v>106.18</v>
      </c>
    </row>
    <row r="760" spans="1:6" hidden="1" x14ac:dyDescent="0.35">
      <c r="A760" s="180" t="s">
        <v>900</v>
      </c>
      <c r="B760" s="187" t="s">
        <v>901</v>
      </c>
      <c r="C760" s="178">
        <v>102.38</v>
      </c>
      <c r="D760" s="178">
        <v>102.38</v>
      </c>
      <c r="E760" s="178">
        <v>118.21</v>
      </c>
      <c r="F760" s="182">
        <v>118.21</v>
      </c>
    </row>
    <row r="761" spans="1:6" ht="26" hidden="1" x14ac:dyDescent="0.35">
      <c r="A761" s="180" t="s">
        <v>902</v>
      </c>
      <c r="B761" s="187" t="s">
        <v>903</v>
      </c>
      <c r="C761" s="178">
        <v>99.9</v>
      </c>
      <c r="D761" s="178">
        <v>99.9</v>
      </c>
      <c r="E761" s="178">
        <v>110.04</v>
      </c>
      <c r="F761" s="182">
        <v>110.04</v>
      </c>
    </row>
    <row r="762" spans="1:6" ht="26" hidden="1" x14ac:dyDescent="0.35">
      <c r="A762" s="180" t="s">
        <v>904</v>
      </c>
      <c r="B762" s="187" t="s">
        <v>905</v>
      </c>
      <c r="C762" s="178">
        <v>100.67</v>
      </c>
      <c r="D762" s="178">
        <v>100.67</v>
      </c>
      <c r="E762" s="178">
        <v>110.47</v>
      </c>
      <c r="F762" s="182">
        <v>110.47</v>
      </c>
    </row>
    <row r="763" spans="1:6" hidden="1" x14ac:dyDescent="0.35">
      <c r="A763" s="180" t="s">
        <v>906</v>
      </c>
      <c r="B763" s="187" t="s">
        <v>907</v>
      </c>
      <c r="C763" s="178">
        <v>100.16</v>
      </c>
      <c r="D763" s="178">
        <v>100.16</v>
      </c>
      <c r="E763" s="178">
        <v>107.69</v>
      </c>
      <c r="F763" s="182">
        <v>107.69</v>
      </c>
    </row>
    <row r="764" spans="1:6" hidden="1" x14ac:dyDescent="0.35">
      <c r="A764" s="180" t="s">
        <v>908</v>
      </c>
      <c r="B764" s="187" t="s">
        <v>909</v>
      </c>
      <c r="C764" s="178">
        <v>102.26</v>
      </c>
      <c r="D764" s="178">
        <v>102.26</v>
      </c>
      <c r="E764" s="178">
        <v>114.2</v>
      </c>
      <c r="F764" s="182">
        <v>114.2</v>
      </c>
    </row>
    <row r="765" spans="1:6" hidden="1" x14ac:dyDescent="0.35">
      <c r="A765" s="180" t="s">
        <v>910</v>
      </c>
      <c r="B765" s="187" t="s">
        <v>911</v>
      </c>
      <c r="C765" s="178">
        <v>100.19</v>
      </c>
      <c r="D765" s="178">
        <v>100.19</v>
      </c>
      <c r="E765" s="178">
        <v>110.22</v>
      </c>
      <c r="F765" s="182">
        <v>110.22</v>
      </c>
    </row>
    <row r="766" spans="1:6" hidden="1" x14ac:dyDescent="0.35">
      <c r="A766" s="180" t="s">
        <v>912</v>
      </c>
      <c r="B766" s="187" t="s">
        <v>913</v>
      </c>
      <c r="C766" s="178">
        <v>100.35</v>
      </c>
      <c r="D766" s="178">
        <v>100.35</v>
      </c>
      <c r="E766" s="178"/>
      <c r="F766" s="182"/>
    </row>
    <row r="767" spans="1:6" ht="26" hidden="1" x14ac:dyDescent="0.35">
      <c r="A767" s="180" t="s">
        <v>914</v>
      </c>
      <c r="B767" s="187" t="s">
        <v>915</v>
      </c>
      <c r="C767" s="178">
        <v>100.36</v>
      </c>
      <c r="D767" s="178">
        <v>100.36</v>
      </c>
      <c r="E767" s="178">
        <v>106.77</v>
      </c>
      <c r="F767" s="182">
        <v>106.77</v>
      </c>
    </row>
    <row r="768" spans="1:6" hidden="1" x14ac:dyDescent="0.35">
      <c r="A768" s="180" t="s">
        <v>916</v>
      </c>
      <c r="B768" s="187" t="s">
        <v>917</v>
      </c>
      <c r="C768" s="178">
        <v>100.32</v>
      </c>
      <c r="D768" s="178">
        <v>100.32</v>
      </c>
      <c r="E768" s="178"/>
      <c r="F768" s="182"/>
    </row>
    <row r="769" spans="1:6" ht="26" hidden="1" x14ac:dyDescent="0.35">
      <c r="A769" s="180" t="s">
        <v>918</v>
      </c>
      <c r="B769" s="187" t="s">
        <v>919</v>
      </c>
      <c r="C769" s="178">
        <v>100.38</v>
      </c>
      <c r="D769" s="178">
        <v>100.38</v>
      </c>
      <c r="E769" s="178">
        <v>102.8</v>
      </c>
      <c r="F769" s="182">
        <v>102.8</v>
      </c>
    </row>
    <row r="770" spans="1:6" ht="26" hidden="1" x14ac:dyDescent="0.35">
      <c r="A770" s="180" t="s">
        <v>920</v>
      </c>
      <c r="B770" s="187" t="s">
        <v>921</v>
      </c>
      <c r="C770" s="178">
        <v>101.76</v>
      </c>
      <c r="D770" s="178">
        <v>101.76</v>
      </c>
      <c r="E770" s="178">
        <v>121.25</v>
      </c>
      <c r="F770" s="182">
        <v>121.25</v>
      </c>
    </row>
    <row r="771" spans="1:6" ht="26" hidden="1" x14ac:dyDescent="0.35">
      <c r="A771" s="180" t="s">
        <v>922</v>
      </c>
      <c r="B771" s="187" t="s">
        <v>923</v>
      </c>
      <c r="C771" s="178">
        <v>101.72</v>
      </c>
      <c r="D771" s="178">
        <v>101.72</v>
      </c>
      <c r="E771" s="178">
        <v>114.07</v>
      </c>
      <c r="F771" s="182">
        <v>114.07</v>
      </c>
    </row>
    <row r="772" spans="1:6" ht="26" hidden="1" x14ac:dyDescent="0.35">
      <c r="A772" s="180" t="s">
        <v>924</v>
      </c>
      <c r="B772" s="187" t="s">
        <v>925</v>
      </c>
      <c r="C772" s="178">
        <v>100.48</v>
      </c>
      <c r="D772" s="178">
        <v>100.48</v>
      </c>
      <c r="E772" s="178">
        <v>102</v>
      </c>
      <c r="F772" s="182">
        <v>102</v>
      </c>
    </row>
    <row r="773" spans="1:6" ht="26" hidden="1" x14ac:dyDescent="0.35">
      <c r="A773" s="180" t="s">
        <v>926</v>
      </c>
      <c r="B773" s="187" t="s">
        <v>927</v>
      </c>
      <c r="C773" s="178">
        <v>97.3</v>
      </c>
      <c r="D773" s="178">
        <v>97.3</v>
      </c>
      <c r="E773" s="178"/>
      <c r="F773" s="182"/>
    </row>
    <row r="774" spans="1:6" hidden="1" x14ac:dyDescent="0.35">
      <c r="A774" s="180" t="s">
        <v>928</v>
      </c>
      <c r="B774" s="187" t="s">
        <v>929</v>
      </c>
      <c r="C774" s="178">
        <v>103.15</v>
      </c>
      <c r="D774" s="178">
        <v>103.15</v>
      </c>
      <c r="E774" s="178">
        <v>109.34</v>
      </c>
      <c r="F774" s="182">
        <v>109.34</v>
      </c>
    </row>
    <row r="775" spans="1:6" ht="26" hidden="1" x14ac:dyDescent="0.35">
      <c r="A775" s="180" t="s">
        <v>930</v>
      </c>
      <c r="B775" s="187" t="s">
        <v>931</v>
      </c>
      <c r="C775" s="178">
        <v>100.69</v>
      </c>
      <c r="D775" s="178">
        <v>100.69</v>
      </c>
      <c r="E775" s="178">
        <v>111.31</v>
      </c>
      <c r="F775" s="182">
        <v>111.31</v>
      </c>
    </row>
    <row r="776" spans="1:6" ht="29.25" hidden="1" customHeight="1" x14ac:dyDescent="0.35">
      <c r="A776" s="180" t="s">
        <v>932</v>
      </c>
      <c r="B776" s="187" t="s">
        <v>933</v>
      </c>
      <c r="C776" s="178">
        <v>100.66</v>
      </c>
      <c r="D776" s="178">
        <v>100.66</v>
      </c>
      <c r="E776" s="178">
        <v>108.53</v>
      </c>
      <c r="F776" s="182">
        <v>108.53</v>
      </c>
    </row>
    <row r="777" spans="1:6" hidden="1" x14ac:dyDescent="0.35">
      <c r="A777" s="180" t="s">
        <v>934</v>
      </c>
      <c r="B777" s="187" t="s">
        <v>935</v>
      </c>
      <c r="C777" s="178">
        <v>101.48</v>
      </c>
      <c r="D777" s="178">
        <v>101.48</v>
      </c>
      <c r="E777" s="178">
        <v>110.74</v>
      </c>
      <c r="F777" s="182">
        <v>110.74</v>
      </c>
    </row>
    <row r="778" spans="1:6" hidden="1" x14ac:dyDescent="0.35">
      <c r="A778" s="180" t="s">
        <v>936</v>
      </c>
      <c r="B778" s="187" t="s">
        <v>937</v>
      </c>
      <c r="C778" s="178">
        <v>101.76</v>
      </c>
      <c r="D778" s="178">
        <v>101.76</v>
      </c>
      <c r="E778" s="178">
        <v>115.16</v>
      </c>
      <c r="F778" s="182">
        <v>115.16</v>
      </c>
    </row>
    <row r="779" spans="1:6" hidden="1" x14ac:dyDescent="0.35">
      <c r="A779" s="180" t="s">
        <v>938</v>
      </c>
      <c r="B779" s="187" t="s">
        <v>939</v>
      </c>
      <c r="C779" s="178">
        <v>100.2</v>
      </c>
      <c r="D779" s="178">
        <v>100.2</v>
      </c>
      <c r="E779" s="178">
        <v>113.71</v>
      </c>
      <c r="F779" s="182">
        <v>113.71</v>
      </c>
    </row>
    <row r="780" spans="1:6" ht="26" hidden="1" x14ac:dyDescent="0.35">
      <c r="A780" s="180" t="s">
        <v>940</v>
      </c>
      <c r="B780" s="187" t="s">
        <v>941</v>
      </c>
      <c r="C780" s="178">
        <v>101</v>
      </c>
      <c r="D780" s="178">
        <v>101</v>
      </c>
      <c r="E780" s="178">
        <v>110.79</v>
      </c>
      <c r="F780" s="182">
        <v>110.79</v>
      </c>
    </row>
    <row r="781" spans="1:6" ht="26" hidden="1" x14ac:dyDescent="0.35">
      <c r="A781" s="180" t="s">
        <v>942</v>
      </c>
      <c r="B781" s="187" t="s">
        <v>943</v>
      </c>
      <c r="C781" s="178">
        <v>100.41</v>
      </c>
      <c r="D781" s="178">
        <v>100.41</v>
      </c>
      <c r="E781" s="178">
        <v>103.34</v>
      </c>
      <c r="F781" s="182">
        <v>103.34</v>
      </c>
    </row>
    <row r="782" spans="1:6" hidden="1" x14ac:dyDescent="0.35">
      <c r="A782" s="189" t="s">
        <v>944</v>
      </c>
      <c r="B782" s="190" t="s">
        <v>945</v>
      </c>
      <c r="C782" s="191">
        <v>101.76</v>
      </c>
      <c r="D782" s="191">
        <v>101.76</v>
      </c>
      <c r="E782" s="191">
        <v>109.34</v>
      </c>
      <c r="F782" s="192">
        <v>109.34</v>
      </c>
    </row>
    <row r="783" spans="1:6" x14ac:dyDescent="0.35">
      <c r="A783" s="197"/>
      <c r="B783" s="198"/>
      <c r="C783" s="178"/>
      <c r="D783" s="178"/>
      <c r="E783" s="178"/>
      <c r="F783" s="178"/>
    </row>
    <row r="784" spans="1:6" ht="30.75" customHeight="1" x14ac:dyDescent="0.35">
      <c r="A784" s="293" t="s">
        <v>946</v>
      </c>
      <c r="B784" s="293"/>
      <c r="C784" s="293"/>
      <c r="D784" s="293"/>
      <c r="E784" s="293"/>
      <c r="F784" s="293"/>
    </row>
    <row r="785" spans="1:6" x14ac:dyDescent="0.35">
      <c r="A785" s="290" t="s">
        <v>947</v>
      </c>
      <c r="B785" s="290"/>
      <c r="C785" s="290"/>
      <c r="D785" s="290"/>
      <c r="E785" s="290"/>
      <c r="F785" s="290"/>
    </row>
    <row r="786" spans="1:6" x14ac:dyDescent="0.35">
      <c r="A786" s="290" t="s">
        <v>948</v>
      </c>
      <c r="B786" s="290"/>
      <c r="C786" s="290"/>
      <c r="D786" s="290"/>
      <c r="E786" s="290"/>
      <c r="F786" s="290"/>
    </row>
    <row r="787" spans="1:6" x14ac:dyDescent="0.35">
      <c r="A787" s="289">
        <v>46069</v>
      </c>
      <c r="B787" s="289"/>
      <c r="C787" s="289"/>
      <c r="D787" s="290"/>
      <c r="E787" s="290"/>
      <c r="F787" s="290"/>
    </row>
  </sheetData>
  <autoFilter ref="A4:F782">
    <filterColumn colId="0">
      <filters>
        <filter val="Дизельное топливо, л"/>
      </filters>
    </filterColumn>
  </autoFilter>
  <mergeCells count="6">
    <mergeCell ref="A787:F787"/>
    <mergeCell ref="A1:F1"/>
    <mergeCell ref="A2:F2"/>
    <mergeCell ref="A784:F784"/>
    <mergeCell ref="A785:F785"/>
    <mergeCell ref="A786:F78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55"/>
  <sheetViews>
    <sheetView view="pageBreakPreview" zoomScale="90" zoomScaleNormal="100" zoomScaleSheetLayoutView="90" workbookViewId="0">
      <selection activeCell="R775" sqref="R775"/>
    </sheetView>
  </sheetViews>
  <sheetFormatPr defaultColWidth="9.1796875" defaultRowHeight="14.5" x14ac:dyDescent="0.35"/>
  <cols>
    <col min="1" max="1" width="44.1796875" style="170" customWidth="1"/>
    <col min="2" max="2" width="15.453125" style="170" customWidth="1"/>
    <col min="3" max="3" width="11.7265625" style="170" customWidth="1"/>
    <col min="4" max="4" width="11.1796875" style="170" customWidth="1"/>
    <col min="5" max="5" width="12.453125" style="170" customWidth="1"/>
    <col min="6" max="6" width="11.81640625" style="170" customWidth="1"/>
    <col min="7" max="16384" width="9.1796875" style="170"/>
  </cols>
  <sheetData>
    <row r="1" spans="1:6" ht="31.5" customHeight="1" x14ac:dyDescent="0.35">
      <c r="A1" s="291" t="s">
        <v>955</v>
      </c>
      <c r="B1" s="291"/>
      <c r="C1" s="291"/>
      <c r="D1" s="291"/>
      <c r="E1" s="291"/>
      <c r="F1" s="291"/>
    </row>
    <row r="2" spans="1:6" ht="15.5" x14ac:dyDescent="0.35">
      <c r="A2" s="292" t="s">
        <v>121</v>
      </c>
      <c r="B2" s="292"/>
      <c r="C2" s="292"/>
      <c r="D2" s="292"/>
      <c r="E2" s="292"/>
      <c r="F2" s="292"/>
    </row>
    <row r="3" spans="1:6" x14ac:dyDescent="0.35">
      <c r="A3" s="171"/>
      <c r="B3" s="171"/>
      <c r="C3" s="171"/>
      <c r="D3" s="171"/>
      <c r="E3" s="171"/>
      <c r="F3" s="171"/>
    </row>
    <row r="4" spans="1:6" ht="50" x14ac:dyDescent="0.35">
      <c r="A4" s="174" t="s">
        <v>122</v>
      </c>
      <c r="B4" s="174" t="s">
        <v>123</v>
      </c>
      <c r="C4" s="194" t="s">
        <v>124</v>
      </c>
      <c r="D4" s="194" t="s">
        <v>956</v>
      </c>
      <c r="E4" s="194" t="s">
        <v>957</v>
      </c>
      <c r="F4" s="194" t="s">
        <v>958</v>
      </c>
    </row>
    <row r="5" spans="1:6" hidden="1" x14ac:dyDescent="0.35">
      <c r="A5" s="199" t="s">
        <v>128</v>
      </c>
      <c r="B5" s="198">
        <v>1</v>
      </c>
      <c r="C5" s="178">
        <v>100.13</v>
      </c>
      <c r="D5" s="178">
        <v>106.17</v>
      </c>
      <c r="E5" s="178">
        <v>106.17</v>
      </c>
      <c r="F5" s="179">
        <v>109.41</v>
      </c>
    </row>
    <row r="6" spans="1:6" hidden="1" x14ac:dyDescent="0.35">
      <c r="A6" s="200" t="s">
        <v>129</v>
      </c>
      <c r="B6" s="198">
        <v>3</v>
      </c>
      <c r="C6" s="178">
        <v>100.34</v>
      </c>
      <c r="D6" s="178">
        <v>105.9</v>
      </c>
      <c r="E6" s="178">
        <v>105.9</v>
      </c>
      <c r="F6" s="182">
        <v>109.14</v>
      </c>
    </row>
    <row r="7" spans="1:6" hidden="1" x14ac:dyDescent="0.35">
      <c r="A7" s="200" t="s">
        <v>130</v>
      </c>
      <c r="B7" s="198">
        <v>2</v>
      </c>
      <c r="C7" s="178">
        <v>100.21</v>
      </c>
      <c r="D7" s="178">
        <v>105.54</v>
      </c>
      <c r="E7" s="178">
        <v>105.54</v>
      </c>
      <c r="F7" s="182">
        <v>108.58</v>
      </c>
    </row>
    <row r="8" spans="1:6" hidden="1" x14ac:dyDescent="0.35">
      <c r="A8" s="200" t="s">
        <v>131</v>
      </c>
      <c r="B8" s="198">
        <v>6</v>
      </c>
      <c r="C8" s="178">
        <v>100.37</v>
      </c>
      <c r="D8" s="178">
        <v>107.52</v>
      </c>
      <c r="E8" s="178">
        <v>107.52</v>
      </c>
      <c r="F8" s="182">
        <v>111.71</v>
      </c>
    </row>
    <row r="9" spans="1:6" hidden="1" x14ac:dyDescent="0.35">
      <c r="A9" s="200" t="s">
        <v>132</v>
      </c>
      <c r="B9" s="198">
        <v>7</v>
      </c>
      <c r="C9" s="178">
        <v>100.04</v>
      </c>
      <c r="D9" s="178">
        <v>103.47</v>
      </c>
      <c r="E9" s="178">
        <v>103.47</v>
      </c>
      <c r="F9" s="182">
        <v>105.3</v>
      </c>
    </row>
    <row r="10" spans="1:6" hidden="1" x14ac:dyDescent="0.35">
      <c r="A10" s="200" t="s">
        <v>133</v>
      </c>
      <c r="B10" s="198">
        <v>9000</v>
      </c>
      <c r="C10" s="178">
        <v>99.93</v>
      </c>
      <c r="D10" s="178">
        <v>107.9</v>
      </c>
      <c r="E10" s="178">
        <v>107.9</v>
      </c>
      <c r="F10" s="182">
        <v>111.61</v>
      </c>
    </row>
    <row r="11" spans="1:6" ht="26" hidden="1" x14ac:dyDescent="0.35">
      <c r="A11" s="200" t="s">
        <v>134</v>
      </c>
      <c r="B11" s="198">
        <v>80</v>
      </c>
      <c r="C11" s="178">
        <v>99.63</v>
      </c>
      <c r="D11" s="178">
        <v>106.75</v>
      </c>
      <c r="E11" s="178">
        <v>106.75</v>
      </c>
      <c r="F11" s="182">
        <v>110.04</v>
      </c>
    </row>
    <row r="12" spans="1:6" ht="26" hidden="1" x14ac:dyDescent="0.35">
      <c r="A12" s="200" t="s">
        <v>135</v>
      </c>
      <c r="B12" s="198">
        <v>70</v>
      </c>
      <c r="C12" s="178">
        <v>100.09</v>
      </c>
      <c r="D12" s="178">
        <v>106.73</v>
      </c>
      <c r="E12" s="178">
        <v>106.73</v>
      </c>
      <c r="F12" s="182">
        <v>109.46</v>
      </c>
    </row>
    <row r="13" spans="1:6" ht="18" hidden="1" customHeight="1" x14ac:dyDescent="0.35">
      <c r="A13" s="200" t="s">
        <v>136</v>
      </c>
      <c r="B13" s="198">
        <v>4</v>
      </c>
      <c r="C13" s="178">
        <v>100.21</v>
      </c>
      <c r="D13" s="178">
        <v>105.19</v>
      </c>
      <c r="E13" s="178">
        <v>105.19</v>
      </c>
      <c r="F13" s="182">
        <v>108.29</v>
      </c>
    </row>
    <row r="14" spans="1:6" ht="26" hidden="1" x14ac:dyDescent="0.35">
      <c r="A14" s="200" t="s">
        <v>137</v>
      </c>
      <c r="B14" s="198">
        <v>71</v>
      </c>
      <c r="C14" s="178">
        <v>100.16</v>
      </c>
      <c r="D14" s="178">
        <v>106.28</v>
      </c>
      <c r="E14" s="178">
        <v>106.28</v>
      </c>
      <c r="F14" s="182">
        <v>108.56</v>
      </c>
    </row>
    <row r="15" spans="1:6" ht="26" hidden="1" x14ac:dyDescent="0.35">
      <c r="A15" s="200" t="s">
        <v>138</v>
      </c>
      <c r="B15" s="198">
        <v>5</v>
      </c>
      <c r="C15" s="178">
        <v>100.4</v>
      </c>
      <c r="D15" s="178">
        <v>107.14</v>
      </c>
      <c r="E15" s="178">
        <v>107.14</v>
      </c>
      <c r="F15" s="182">
        <v>111.62</v>
      </c>
    </row>
    <row r="16" spans="1:6" ht="26" hidden="1" x14ac:dyDescent="0.35">
      <c r="A16" s="200" t="s">
        <v>139</v>
      </c>
      <c r="B16" s="198">
        <v>72</v>
      </c>
      <c r="C16" s="178">
        <v>100.28</v>
      </c>
      <c r="D16" s="178">
        <v>109.46</v>
      </c>
      <c r="E16" s="178">
        <v>109.46</v>
      </c>
      <c r="F16" s="182">
        <v>112.23</v>
      </c>
    </row>
    <row r="17" spans="1:6" hidden="1" x14ac:dyDescent="0.35">
      <c r="A17" s="200" t="s">
        <v>140</v>
      </c>
      <c r="B17" s="198">
        <v>10</v>
      </c>
      <c r="C17" s="178">
        <v>100.16</v>
      </c>
      <c r="D17" s="178">
        <v>107.73</v>
      </c>
      <c r="E17" s="178">
        <v>107.73</v>
      </c>
      <c r="F17" s="182">
        <v>107.4</v>
      </c>
    </row>
    <row r="18" spans="1:6" hidden="1" x14ac:dyDescent="0.35">
      <c r="A18" s="200" t="s">
        <v>141</v>
      </c>
      <c r="B18" s="198">
        <v>100</v>
      </c>
      <c r="C18" s="178">
        <v>99.94</v>
      </c>
      <c r="D18" s="178">
        <v>107.42</v>
      </c>
      <c r="E18" s="178">
        <v>107.42</v>
      </c>
      <c r="F18" s="182">
        <v>106.73</v>
      </c>
    </row>
    <row r="19" spans="1:6" hidden="1" x14ac:dyDescent="0.35">
      <c r="A19" s="200" t="s">
        <v>142</v>
      </c>
      <c r="B19" s="198">
        <v>130</v>
      </c>
      <c r="C19" s="178">
        <v>99.53</v>
      </c>
      <c r="D19" s="178">
        <v>110.96</v>
      </c>
      <c r="E19" s="178">
        <v>110.96</v>
      </c>
      <c r="F19" s="182">
        <v>111.39</v>
      </c>
    </row>
    <row r="20" spans="1:6" hidden="1" x14ac:dyDescent="0.35">
      <c r="A20" s="200" t="s">
        <v>143</v>
      </c>
      <c r="B20" s="198">
        <v>131</v>
      </c>
      <c r="C20" s="178">
        <v>99.97</v>
      </c>
      <c r="D20" s="178">
        <v>121.31</v>
      </c>
      <c r="E20" s="178">
        <v>121.31</v>
      </c>
      <c r="F20" s="182">
        <v>123.01</v>
      </c>
    </row>
    <row r="21" spans="1:6" hidden="1" x14ac:dyDescent="0.35">
      <c r="A21" s="201" t="s">
        <v>144</v>
      </c>
      <c r="B21" s="202">
        <v>111</v>
      </c>
      <c r="C21" s="185">
        <v>99.91</v>
      </c>
      <c r="D21" s="185">
        <v>121.64</v>
      </c>
      <c r="E21" s="185">
        <v>121.64</v>
      </c>
      <c r="F21" s="186">
        <v>124.19</v>
      </c>
    </row>
    <row r="22" spans="1:6" hidden="1" x14ac:dyDescent="0.35">
      <c r="A22" s="201" t="s">
        <v>145</v>
      </c>
      <c r="B22" s="202">
        <v>112</v>
      </c>
      <c r="C22" s="185">
        <v>100.01</v>
      </c>
      <c r="D22" s="185">
        <v>121.02</v>
      </c>
      <c r="E22" s="185">
        <v>121.02</v>
      </c>
      <c r="F22" s="186">
        <v>122.16</v>
      </c>
    </row>
    <row r="23" spans="1:6" hidden="1" x14ac:dyDescent="0.35">
      <c r="A23" s="200" t="s">
        <v>146</v>
      </c>
      <c r="B23" s="198">
        <v>132</v>
      </c>
      <c r="C23" s="178">
        <v>99.36</v>
      </c>
      <c r="D23" s="178">
        <v>107.26</v>
      </c>
      <c r="E23" s="178">
        <v>107.26</v>
      </c>
      <c r="F23" s="182">
        <v>107.24</v>
      </c>
    </row>
    <row r="24" spans="1:6" hidden="1" x14ac:dyDescent="0.35">
      <c r="A24" s="201" t="s">
        <v>147</v>
      </c>
      <c r="B24" s="202">
        <v>113</v>
      </c>
      <c r="C24" s="185">
        <v>99.36</v>
      </c>
      <c r="D24" s="185">
        <v>106.59</v>
      </c>
      <c r="E24" s="185">
        <v>106.59</v>
      </c>
      <c r="F24" s="186">
        <v>108.35</v>
      </c>
    </row>
    <row r="25" spans="1:6" hidden="1" x14ac:dyDescent="0.35">
      <c r="A25" s="201" t="s">
        <v>148</v>
      </c>
      <c r="B25" s="202">
        <v>117</v>
      </c>
      <c r="C25" s="185">
        <v>99.35</v>
      </c>
      <c r="D25" s="185">
        <v>107.98</v>
      </c>
      <c r="E25" s="185">
        <v>107.98</v>
      </c>
      <c r="F25" s="186">
        <v>106.15</v>
      </c>
    </row>
    <row r="26" spans="1:6" hidden="1" x14ac:dyDescent="0.35">
      <c r="A26" s="201" t="s">
        <v>149</v>
      </c>
      <c r="B26" s="202">
        <v>116</v>
      </c>
      <c r="C26" s="185">
        <v>99.61</v>
      </c>
      <c r="D26" s="185">
        <v>112.39</v>
      </c>
      <c r="E26" s="185">
        <v>112.39</v>
      </c>
      <c r="F26" s="186">
        <v>114.55</v>
      </c>
    </row>
    <row r="27" spans="1:6" hidden="1" x14ac:dyDescent="0.35">
      <c r="A27" s="200" t="s">
        <v>150</v>
      </c>
      <c r="B27" s="198">
        <v>110</v>
      </c>
      <c r="C27" s="178">
        <v>100.53</v>
      </c>
      <c r="D27" s="178">
        <v>102.76</v>
      </c>
      <c r="E27" s="178">
        <v>102.76</v>
      </c>
      <c r="F27" s="182">
        <v>100.82</v>
      </c>
    </row>
    <row r="28" spans="1:6" hidden="1" x14ac:dyDescent="0.35">
      <c r="A28" s="201" t="s">
        <v>151</v>
      </c>
      <c r="B28" s="202">
        <v>114</v>
      </c>
      <c r="C28" s="185">
        <v>100.3</v>
      </c>
      <c r="D28" s="185">
        <v>102.36</v>
      </c>
      <c r="E28" s="185">
        <v>102.36</v>
      </c>
      <c r="F28" s="186">
        <v>100.29</v>
      </c>
    </row>
    <row r="29" spans="1:6" hidden="1" x14ac:dyDescent="0.35">
      <c r="A29" s="201" t="s">
        <v>152</v>
      </c>
      <c r="B29" s="202">
        <v>115</v>
      </c>
      <c r="C29" s="185">
        <v>101</v>
      </c>
      <c r="D29" s="185">
        <v>103.5</v>
      </c>
      <c r="E29" s="185">
        <v>103.5</v>
      </c>
      <c r="F29" s="186">
        <v>99.85</v>
      </c>
    </row>
    <row r="30" spans="1:6" hidden="1" x14ac:dyDescent="0.35">
      <c r="A30" s="201" t="s">
        <v>153</v>
      </c>
      <c r="B30" s="202">
        <v>119</v>
      </c>
      <c r="C30" s="185">
        <v>100.62</v>
      </c>
      <c r="D30" s="185">
        <v>103.84</v>
      </c>
      <c r="E30" s="185">
        <v>103.84</v>
      </c>
      <c r="F30" s="186">
        <v>111.68</v>
      </c>
    </row>
    <row r="31" spans="1:6" hidden="1" x14ac:dyDescent="0.35">
      <c r="A31" s="200" t="s">
        <v>154</v>
      </c>
      <c r="B31" s="198">
        <v>150</v>
      </c>
      <c r="C31" s="178">
        <v>101.31</v>
      </c>
      <c r="D31" s="178">
        <v>111.71</v>
      </c>
      <c r="E31" s="178">
        <v>111.71</v>
      </c>
      <c r="F31" s="182">
        <v>110.07</v>
      </c>
    </row>
    <row r="32" spans="1:6" hidden="1" x14ac:dyDescent="0.35">
      <c r="A32" s="201" t="s">
        <v>155</v>
      </c>
      <c r="B32" s="202">
        <v>102</v>
      </c>
      <c r="C32" s="185">
        <v>101.31</v>
      </c>
      <c r="D32" s="185">
        <v>111.71</v>
      </c>
      <c r="E32" s="185">
        <v>111.71</v>
      </c>
      <c r="F32" s="186">
        <v>110.07</v>
      </c>
    </row>
    <row r="33" spans="1:6" hidden="1" x14ac:dyDescent="0.35">
      <c r="A33" s="200" t="s">
        <v>157</v>
      </c>
      <c r="B33" s="198">
        <v>140</v>
      </c>
      <c r="C33" s="178">
        <v>100.44</v>
      </c>
      <c r="D33" s="178">
        <v>112.02</v>
      </c>
      <c r="E33" s="178">
        <v>112.02</v>
      </c>
      <c r="F33" s="182">
        <v>111.01</v>
      </c>
    </row>
    <row r="34" spans="1:6" hidden="1" x14ac:dyDescent="0.35">
      <c r="A34" s="201" t="s">
        <v>158</v>
      </c>
      <c r="B34" s="202">
        <v>105</v>
      </c>
      <c r="C34" s="185">
        <v>100</v>
      </c>
      <c r="D34" s="185">
        <v>114.09</v>
      </c>
      <c r="E34" s="185">
        <v>114.09</v>
      </c>
      <c r="F34" s="186">
        <v>110.52</v>
      </c>
    </row>
    <row r="35" spans="1:6" hidden="1" x14ac:dyDescent="0.35">
      <c r="A35" s="201" t="s">
        <v>159</v>
      </c>
      <c r="B35" s="202">
        <v>106</v>
      </c>
      <c r="C35" s="185">
        <v>100.98</v>
      </c>
      <c r="D35" s="185">
        <v>109.68</v>
      </c>
      <c r="E35" s="185">
        <v>109.68</v>
      </c>
      <c r="F35" s="186">
        <v>111.49</v>
      </c>
    </row>
    <row r="36" spans="1:6" ht="26" hidden="1" x14ac:dyDescent="0.35">
      <c r="A36" s="200" t="s">
        <v>160</v>
      </c>
      <c r="B36" s="198">
        <v>200</v>
      </c>
      <c r="C36" s="178">
        <v>99.97</v>
      </c>
      <c r="D36" s="178">
        <v>104.55</v>
      </c>
      <c r="E36" s="178">
        <v>104.55</v>
      </c>
      <c r="F36" s="182">
        <v>105.93</v>
      </c>
    </row>
    <row r="37" spans="1:6" hidden="1" x14ac:dyDescent="0.35">
      <c r="A37" s="200" t="s">
        <v>161</v>
      </c>
      <c r="B37" s="198">
        <v>220</v>
      </c>
      <c r="C37" s="178">
        <v>100.07</v>
      </c>
      <c r="D37" s="178">
        <v>104.04</v>
      </c>
      <c r="E37" s="178">
        <v>104.04</v>
      </c>
      <c r="F37" s="182">
        <v>105.48</v>
      </c>
    </row>
    <row r="38" spans="1:6" hidden="1" x14ac:dyDescent="0.35">
      <c r="A38" s="201" t="s">
        <v>162</v>
      </c>
      <c r="B38" s="202">
        <v>202</v>
      </c>
      <c r="C38" s="185">
        <v>100.03</v>
      </c>
      <c r="D38" s="185">
        <v>103.2</v>
      </c>
      <c r="E38" s="185">
        <v>103.2</v>
      </c>
      <c r="F38" s="186">
        <v>106.89</v>
      </c>
    </row>
    <row r="39" spans="1:6" hidden="1" x14ac:dyDescent="0.35">
      <c r="A39" s="201" t="s">
        <v>163</v>
      </c>
      <c r="B39" s="202">
        <v>204</v>
      </c>
      <c r="C39" s="185">
        <v>100.96</v>
      </c>
      <c r="D39" s="185">
        <v>104.6</v>
      </c>
      <c r="E39" s="185">
        <v>104.6</v>
      </c>
      <c r="F39" s="186">
        <v>105.55</v>
      </c>
    </row>
    <row r="40" spans="1:6" hidden="1" x14ac:dyDescent="0.35">
      <c r="A40" s="201" t="s">
        <v>164</v>
      </c>
      <c r="B40" s="202">
        <v>205</v>
      </c>
      <c r="C40" s="185">
        <v>99.82</v>
      </c>
      <c r="D40" s="185">
        <v>106.35</v>
      </c>
      <c r="E40" s="185">
        <v>106.35</v>
      </c>
      <c r="F40" s="186">
        <v>103.91</v>
      </c>
    </row>
    <row r="41" spans="1:6" hidden="1" x14ac:dyDescent="0.35">
      <c r="A41" s="200" t="s">
        <v>165</v>
      </c>
      <c r="B41" s="198">
        <v>210</v>
      </c>
      <c r="C41" s="178">
        <v>99.36</v>
      </c>
      <c r="D41" s="178">
        <v>103.95</v>
      </c>
      <c r="E41" s="178">
        <v>103.95</v>
      </c>
      <c r="F41" s="182">
        <v>104.3</v>
      </c>
    </row>
    <row r="42" spans="1:6" hidden="1" x14ac:dyDescent="0.35">
      <c r="A42" s="201" t="s">
        <v>166</v>
      </c>
      <c r="B42" s="202">
        <v>201</v>
      </c>
      <c r="C42" s="185">
        <v>99.36</v>
      </c>
      <c r="D42" s="185">
        <v>103.95</v>
      </c>
      <c r="E42" s="185">
        <v>103.95</v>
      </c>
      <c r="F42" s="186">
        <v>104.3</v>
      </c>
    </row>
    <row r="43" spans="1:6" hidden="1" x14ac:dyDescent="0.35">
      <c r="A43" s="200" t="s">
        <v>167</v>
      </c>
      <c r="B43" s="198">
        <v>230</v>
      </c>
      <c r="C43" s="178">
        <v>99.61</v>
      </c>
      <c r="D43" s="178">
        <v>106.25</v>
      </c>
      <c r="E43" s="178">
        <v>106.25</v>
      </c>
      <c r="F43" s="182">
        <v>107.45</v>
      </c>
    </row>
    <row r="44" spans="1:6" hidden="1" x14ac:dyDescent="0.35">
      <c r="A44" s="201" t="s">
        <v>168</v>
      </c>
      <c r="B44" s="202">
        <v>208</v>
      </c>
      <c r="C44" s="185">
        <v>98.53</v>
      </c>
      <c r="D44" s="185">
        <v>106.55</v>
      </c>
      <c r="E44" s="185">
        <v>106.55</v>
      </c>
      <c r="F44" s="186">
        <v>109.97</v>
      </c>
    </row>
    <row r="45" spans="1:6" hidden="1" x14ac:dyDescent="0.35">
      <c r="A45" s="201" t="s">
        <v>169</v>
      </c>
      <c r="B45" s="202">
        <v>209</v>
      </c>
      <c r="C45" s="185">
        <v>101.56</v>
      </c>
      <c r="D45" s="185">
        <v>105.74</v>
      </c>
      <c r="E45" s="185">
        <v>105.74</v>
      </c>
      <c r="F45" s="186">
        <v>102.97</v>
      </c>
    </row>
    <row r="46" spans="1:6" hidden="1" x14ac:dyDescent="0.35">
      <c r="A46" s="200" t="s">
        <v>170</v>
      </c>
      <c r="B46" s="198">
        <v>300</v>
      </c>
      <c r="C46" s="178">
        <v>102.85</v>
      </c>
      <c r="D46" s="178">
        <v>114.24</v>
      </c>
      <c r="E46" s="178">
        <v>114.24</v>
      </c>
      <c r="F46" s="182">
        <v>108.54</v>
      </c>
    </row>
    <row r="47" spans="1:6" hidden="1" x14ac:dyDescent="0.35">
      <c r="A47" s="201" t="s">
        <v>171</v>
      </c>
      <c r="B47" s="202">
        <v>303</v>
      </c>
      <c r="C47" s="185">
        <v>103.03</v>
      </c>
      <c r="D47" s="185">
        <v>114.85</v>
      </c>
      <c r="E47" s="185">
        <v>114.85</v>
      </c>
      <c r="F47" s="186">
        <v>108.7</v>
      </c>
    </row>
    <row r="48" spans="1:6" hidden="1" x14ac:dyDescent="0.35">
      <c r="A48" s="201" t="s">
        <v>172</v>
      </c>
      <c r="B48" s="202">
        <v>302</v>
      </c>
      <c r="C48" s="185">
        <v>99.81</v>
      </c>
      <c r="D48" s="185">
        <v>104.1</v>
      </c>
      <c r="E48" s="185">
        <v>104.1</v>
      </c>
      <c r="F48" s="186">
        <v>105.35</v>
      </c>
    </row>
    <row r="49" spans="1:6" hidden="1" x14ac:dyDescent="0.35">
      <c r="A49" s="200" t="s">
        <v>173</v>
      </c>
      <c r="B49" s="198">
        <v>11</v>
      </c>
      <c r="C49" s="178">
        <v>100.3</v>
      </c>
      <c r="D49" s="178">
        <v>114.98</v>
      </c>
      <c r="E49" s="178">
        <v>114.98</v>
      </c>
      <c r="F49" s="182">
        <v>121.94</v>
      </c>
    </row>
    <row r="50" spans="1:6" ht="26" hidden="1" x14ac:dyDescent="0.35">
      <c r="A50" s="200" t="s">
        <v>174</v>
      </c>
      <c r="B50" s="198">
        <v>400</v>
      </c>
      <c r="C50" s="178">
        <v>100.24</v>
      </c>
      <c r="D50" s="178">
        <v>115.36</v>
      </c>
      <c r="E50" s="178">
        <v>115.36</v>
      </c>
      <c r="F50" s="182">
        <v>122.8</v>
      </c>
    </row>
    <row r="51" spans="1:6" hidden="1" x14ac:dyDescent="0.35">
      <c r="A51" s="201" t="s">
        <v>175</v>
      </c>
      <c r="B51" s="202">
        <v>401</v>
      </c>
      <c r="C51" s="185">
        <v>99.62</v>
      </c>
      <c r="D51" s="185">
        <v>104.9</v>
      </c>
      <c r="E51" s="185">
        <v>104.9</v>
      </c>
      <c r="F51" s="186">
        <v>112.52</v>
      </c>
    </row>
    <row r="52" spans="1:6" hidden="1" x14ac:dyDescent="0.35">
      <c r="A52" s="201" t="s">
        <v>176</v>
      </c>
      <c r="B52" s="202">
        <v>405</v>
      </c>
      <c r="C52" s="185">
        <v>101.42</v>
      </c>
      <c r="D52" s="185">
        <v>124.86</v>
      </c>
      <c r="E52" s="185">
        <v>124.86</v>
      </c>
      <c r="F52" s="186">
        <v>123.44</v>
      </c>
    </row>
    <row r="53" spans="1:6" ht="25" hidden="1" x14ac:dyDescent="0.35">
      <c r="A53" s="201" t="s">
        <v>177</v>
      </c>
      <c r="B53" s="202">
        <v>413</v>
      </c>
      <c r="C53" s="185">
        <v>101.04</v>
      </c>
      <c r="D53" s="185">
        <v>115.63</v>
      </c>
      <c r="E53" s="185">
        <v>115.63</v>
      </c>
      <c r="F53" s="186">
        <v>119.68</v>
      </c>
    </row>
    <row r="54" spans="1:6" hidden="1" x14ac:dyDescent="0.35">
      <c r="A54" s="201" t="s">
        <v>959</v>
      </c>
      <c r="B54" s="202">
        <v>412</v>
      </c>
      <c r="C54" s="185">
        <v>100.75</v>
      </c>
      <c r="D54" s="185">
        <v>104.45</v>
      </c>
      <c r="E54" s="185">
        <v>104.45</v>
      </c>
      <c r="F54" s="186">
        <v>135.29</v>
      </c>
    </row>
    <row r="55" spans="1:6" hidden="1" x14ac:dyDescent="0.35">
      <c r="A55" s="201" t="s">
        <v>960</v>
      </c>
      <c r="B55" s="202">
        <v>414</v>
      </c>
      <c r="C55" s="185">
        <v>99.78</v>
      </c>
      <c r="D55" s="185">
        <v>104.19</v>
      </c>
      <c r="E55" s="185">
        <v>104.19</v>
      </c>
      <c r="F55" s="186">
        <v>109.64</v>
      </c>
    </row>
    <row r="56" spans="1:6" hidden="1" x14ac:dyDescent="0.35">
      <c r="A56" s="201" t="s">
        <v>186</v>
      </c>
      <c r="B56" s="202">
        <v>415</v>
      </c>
      <c r="C56" s="185">
        <v>100.35</v>
      </c>
      <c r="D56" s="185">
        <v>121.74</v>
      </c>
      <c r="E56" s="185">
        <v>121.74</v>
      </c>
      <c r="F56" s="186">
        <v>115.14</v>
      </c>
    </row>
    <row r="57" spans="1:6" hidden="1" x14ac:dyDescent="0.35">
      <c r="A57" s="200" t="s">
        <v>179</v>
      </c>
      <c r="B57" s="198">
        <v>420</v>
      </c>
      <c r="C57" s="178">
        <v>99.71</v>
      </c>
      <c r="D57" s="178">
        <v>117.17</v>
      </c>
      <c r="E57" s="178">
        <v>117.17</v>
      </c>
      <c r="F57" s="182">
        <v>124.6</v>
      </c>
    </row>
    <row r="58" spans="1:6" ht="25" hidden="1" x14ac:dyDescent="0.35">
      <c r="A58" s="201" t="s">
        <v>180</v>
      </c>
      <c r="B58" s="202">
        <v>409</v>
      </c>
      <c r="C58" s="185">
        <v>100.18</v>
      </c>
      <c r="D58" s="185">
        <v>119.8</v>
      </c>
      <c r="E58" s="185">
        <v>119.8</v>
      </c>
      <c r="F58" s="186">
        <v>124.03</v>
      </c>
    </row>
    <row r="59" spans="1:6" ht="25" hidden="1" x14ac:dyDescent="0.35">
      <c r="A59" s="201" t="s">
        <v>181</v>
      </c>
      <c r="B59" s="202">
        <v>403</v>
      </c>
      <c r="C59" s="185">
        <v>98.16</v>
      </c>
      <c r="D59" s="185">
        <v>101.73</v>
      </c>
      <c r="E59" s="185">
        <v>101.73</v>
      </c>
      <c r="F59" s="186">
        <v>115.64</v>
      </c>
    </row>
    <row r="60" spans="1:6" hidden="1" x14ac:dyDescent="0.35">
      <c r="A60" s="201" t="s">
        <v>182</v>
      </c>
      <c r="B60" s="202">
        <v>411</v>
      </c>
      <c r="C60" s="185">
        <v>99.48</v>
      </c>
      <c r="D60" s="185">
        <v>116.07</v>
      </c>
      <c r="E60" s="185">
        <v>116.07</v>
      </c>
      <c r="F60" s="186">
        <v>125.18</v>
      </c>
    </row>
    <row r="61" spans="1:6" hidden="1" x14ac:dyDescent="0.35">
      <c r="A61" s="200" t="s">
        <v>183</v>
      </c>
      <c r="B61" s="198">
        <v>430</v>
      </c>
      <c r="C61" s="178">
        <v>101</v>
      </c>
      <c r="D61" s="178">
        <v>116.81</v>
      </c>
      <c r="E61" s="178">
        <v>116.81</v>
      </c>
      <c r="F61" s="182">
        <v>122.48</v>
      </c>
    </row>
    <row r="62" spans="1:6" hidden="1" x14ac:dyDescent="0.35">
      <c r="A62" s="201" t="s">
        <v>184</v>
      </c>
      <c r="B62" s="202">
        <v>404</v>
      </c>
      <c r="C62" s="185">
        <v>101</v>
      </c>
      <c r="D62" s="185">
        <v>116.81</v>
      </c>
      <c r="E62" s="185">
        <v>116.81</v>
      </c>
      <c r="F62" s="186">
        <v>122.48</v>
      </c>
    </row>
    <row r="63" spans="1:6" hidden="1" x14ac:dyDescent="0.35">
      <c r="A63" s="200" t="s">
        <v>187</v>
      </c>
      <c r="B63" s="198">
        <v>500</v>
      </c>
      <c r="C63" s="178">
        <v>100.87</v>
      </c>
      <c r="D63" s="178">
        <v>113.93</v>
      </c>
      <c r="E63" s="178">
        <v>113.93</v>
      </c>
      <c r="F63" s="182">
        <v>121.73</v>
      </c>
    </row>
    <row r="64" spans="1:6" hidden="1" x14ac:dyDescent="0.35">
      <c r="A64" s="201" t="s">
        <v>188</v>
      </c>
      <c r="B64" s="202">
        <v>501</v>
      </c>
      <c r="C64" s="185">
        <v>102.16</v>
      </c>
      <c r="D64" s="185">
        <v>115.86</v>
      </c>
      <c r="E64" s="185">
        <v>115.86</v>
      </c>
      <c r="F64" s="186">
        <v>124.57</v>
      </c>
    </row>
    <row r="65" spans="1:6" hidden="1" x14ac:dyDescent="0.35">
      <c r="A65" s="201" t="s">
        <v>189</v>
      </c>
      <c r="B65" s="202">
        <v>502</v>
      </c>
      <c r="C65" s="185">
        <v>99.18</v>
      </c>
      <c r="D65" s="185">
        <v>111.48</v>
      </c>
      <c r="E65" s="185">
        <v>111.48</v>
      </c>
      <c r="F65" s="186">
        <v>118.16</v>
      </c>
    </row>
    <row r="66" spans="1:6" hidden="1" x14ac:dyDescent="0.35">
      <c r="A66" s="200" t="s">
        <v>190</v>
      </c>
      <c r="B66" s="198">
        <v>600</v>
      </c>
      <c r="C66" s="178">
        <v>100.44</v>
      </c>
      <c r="D66" s="178">
        <v>112.37</v>
      </c>
      <c r="E66" s="178">
        <v>112.37</v>
      </c>
      <c r="F66" s="182">
        <v>115.76</v>
      </c>
    </row>
    <row r="67" spans="1:6" ht="25" hidden="1" x14ac:dyDescent="0.35">
      <c r="A67" s="201" t="s">
        <v>191</v>
      </c>
      <c r="B67" s="202">
        <v>604</v>
      </c>
      <c r="C67" s="185">
        <v>100.15</v>
      </c>
      <c r="D67" s="185">
        <v>112.23</v>
      </c>
      <c r="E67" s="185">
        <v>112.23</v>
      </c>
      <c r="F67" s="186">
        <v>115.98</v>
      </c>
    </row>
    <row r="68" spans="1:6" hidden="1" x14ac:dyDescent="0.35">
      <c r="A68" s="201" t="s">
        <v>192</v>
      </c>
      <c r="B68" s="202">
        <v>605</v>
      </c>
      <c r="C68" s="185">
        <v>102.81</v>
      </c>
      <c r="D68" s="185">
        <v>113.56</v>
      </c>
      <c r="E68" s="185">
        <v>113.56</v>
      </c>
      <c r="F68" s="186">
        <v>113.96</v>
      </c>
    </row>
    <row r="69" spans="1:6" hidden="1" x14ac:dyDescent="0.35">
      <c r="A69" s="200" t="s">
        <v>193</v>
      </c>
      <c r="B69" s="198">
        <v>22</v>
      </c>
      <c r="C69" s="178">
        <v>99.28</v>
      </c>
      <c r="D69" s="178">
        <v>107.29</v>
      </c>
      <c r="E69" s="178">
        <v>107.29</v>
      </c>
      <c r="F69" s="182">
        <v>120.63</v>
      </c>
    </row>
    <row r="70" spans="1:6" hidden="1" x14ac:dyDescent="0.35">
      <c r="A70" s="201" t="s">
        <v>194</v>
      </c>
      <c r="B70" s="202">
        <v>701</v>
      </c>
      <c r="C70" s="185">
        <v>98.03</v>
      </c>
      <c r="D70" s="185">
        <v>107.03</v>
      </c>
      <c r="E70" s="185">
        <v>107.03</v>
      </c>
      <c r="F70" s="186">
        <v>125.04</v>
      </c>
    </row>
    <row r="71" spans="1:6" hidden="1" x14ac:dyDescent="0.35">
      <c r="A71" s="201" t="s">
        <v>195</v>
      </c>
      <c r="B71" s="202">
        <v>803</v>
      </c>
      <c r="C71" s="185">
        <v>102.05</v>
      </c>
      <c r="D71" s="185">
        <v>109.76</v>
      </c>
      <c r="E71" s="185">
        <v>109.76</v>
      </c>
      <c r="F71" s="186">
        <v>112.5</v>
      </c>
    </row>
    <row r="72" spans="1:6" hidden="1" x14ac:dyDescent="0.35">
      <c r="A72" s="201" t="s">
        <v>196</v>
      </c>
      <c r="B72" s="202">
        <v>802</v>
      </c>
      <c r="C72" s="185">
        <v>101.94</v>
      </c>
      <c r="D72" s="185">
        <v>95.51</v>
      </c>
      <c r="E72" s="185">
        <v>95.51</v>
      </c>
      <c r="F72" s="186">
        <v>110.89</v>
      </c>
    </row>
    <row r="73" spans="1:6" hidden="1" x14ac:dyDescent="0.35">
      <c r="A73" s="200" t="s">
        <v>197</v>
      </c>
      <c r="B73" s="198">
        <v>1000</v>
      </c>
      <c r="C73" s="178">
        <v>99.66</v>
      </c>
      <c r="D73" s="178">
        <v>109.28</v>
      </c>
      <c r="E73" s="178">
        <v>109.28</v>
      </c>
      <c r="F73" s="182">
        <v>114.6</v>
      </c>
    </row>
    <row r="74" spans="1:6" hidden="1" x14ac:dyDescent="0.35">
      <c r="A74" s="201" t="s">
        <v>198</v>
      </c>
      <c r="B74" s="202">
        <v>1001</v>
      </c>
      <c r="C74" s="185">
        <v>99.66</v>
      </c>
      <c r="D74" s="185">
        <v>109.28</v>
      </c>
      <c r="E74" s="185">
        <v>109.28</v>
      </c>
      <c r="F74" s="186">
        <v>114.6</v>
      </c>
    </row>
    <row r="75" spans="1:6" hidden="1" x14ac:dyDescent="0.35">
      <c r="A75" s="200" t="s">
        <v>199</v>
      </c>
      <c r="B75" s="203" t="s">
        <v>200</v>
      </c>
      <c r="C75" s="178">
        <v>99.56</v>
      </c>
      <c r="D75" s="178">
        <v>110.23</v>
      </c>
      <c r="E75" s="178">
        <v>110.23</v>
      </c>
      <c r="F75" s="182">
        <v>120.31</v>
      </c>
    </row>
    <row r="76" spans="1:6" hidden="1" x14ac:dyDescent="0.35">
      <c r="A76" s="200" t="s">
        <v>201</v>
      </c>
      <c r="B76" s="198">
        <v>1100</v>
      </c>
      <c r="C76" s="178">
        <v>100.08</v>
      </c>
      <c r="D76" s="178">
        <v>111.81</v>
      </c>
      <c r="E76" s="178">
        <v>111.81</v>
      </c>
      <c r="F76" s="182">
        <v>120.03</v>
      </c>
    </row>
    <row r="77" spans="1:6" hidden="1" x14ac:dyDescent="0.35">
      <c r="A77" s="200" t="s">
        <v>202</v>
      </c>
      <c r="B77" s="198">
        <v>1110</v>
      </c>
      <c r="C77" s="178">
        <v>100.41</v>
      </c>
      <c r="D77" s="178">
        <v>113.42</v>
      </c>
      <c r="E77" s="178">
        <v>113.42</v>
      </c>
      <c r="F77" s="182">
        <v>123.33</v>
      </c>
    </row>
    <row r="78" spans="1:6" hidden="1" x14ac:dyDescent="0.35">
      <c r="A78" s="200" t="s">
        <v>203</v>
      </c>
      <c r="B78" s="198">
        <v>1120</v>
      </c>
      <c r="C78" s="178">
        <v>100.41</v>
      </c>
      <c r="D78" s="178">
        <v>113.42</v>
      </c>
      <c r="E78" s="178">
        <v>113.42</v>
      </c>
      <c r="F78" s="182">
        <v>123.33</v>
      </c>
    </row>
    <row r="79" spans="1:6" ht="25" hidden="1" x14ac:dyDescent="0.35">
      <c r="A79" s="201" t="s">
        <v>204</v>
      </c>
      <c r="B79" s="202">
        <v>1111</v>
      </c>
      <c r="C79" s="185">
        <v>99.88</v>
      </c>
      <c r="D79" s="185">
        <v>113.05</v>
      </c>
      <c r="E79" s="185">
        <v>113.05</v>
      </c>
      <c r="F79" s="186">
        <v>121.33</v>
      </c>
    </row>
    <row r="80" spans="1:6" ht="25" hidden="1" x14ac:dyDescent="0.35">
      <c r="A80" s="201" t="s">
        <v>205</v>
      </c>
      <c r="B80" s="202">
        <v>1131</v>
      </c>
      <c r="C80" s="185">
        <v>101.26</v>
      </c>
      <c r="D80" s="185">
        <v>116.91</v>
      </c>
      <c r="E80" s="185">
        <v>116.91</v>
      </c>
      <c r="F80" s="186">
        <v>126.74</v>
      </c>
    </row>
    <row r="81" spans="1:6" ht="25" hidden="1" x14ac:dyDescent="0.35">
      <c r="A81" s="201" t="s">
        <v>206</v>
      </c>
      <c r="B81" s="202">
        <v>1117</v>
      </c>
      <c r="C81" s="185">
        <v>100.12</v>
      </c>
      <c r="D81" s="185">
        <v>108.85</v>
      </c>
      <c r="E81" s="185">
        <v>108.85</v>
      </c>
      <c r="F81" s="186">
        <v>124.77</v>
      </c>
    </row>
    <row r="82" spans="1:6" hidden="1" x14ac:dyDescent="0.35">
      <c r="A82" s="201" t="s">
        <v>207</v>
      </c>
      <c r="B82" s="202">
        <v>1102</v>
      </c>
      <c r="C82" s="185">
        <v>99.73</v>
      </c>
      <c r="D82" s="185">
        <v>113.13</v>
      </c>
      <c r="E82" s="185">
        <v>113.13</v>
      </c>
      <c r="F82" s="186">
        <v>123.12</v>
      </c>
    </row>
    <row r="83" spans="1:6" hidden="1" x14ac:dyDescent="0.35">
      <c r="A83" s="201" t="s">
        <v>209</v>
      </c>
      <c r="B83" s="202">
        <v>1103</v>
      </c>
      <c r="C83" s="185">
        <v>98.54</v>
      </c>
      <c r="D83" s="185">
        <v>107.77</v>
      </c>
      <c r="E83" s="185">
        <v>107.77</v>
      </c>
      <c r="F83" s="186">
        <v>115.9</v>
      </c>
    </row>
    <row r="84" spans="1:6" hidden="1" x14ac:dyDescent="0.35">
      <c r="A84" s="201" t="s">
        <v>210</v>
      </c>
      <c r="B84" s="202">
        <v>1125</v>
      </c>
      <c r="C84" s="185">
        <v>100.45</v>
      </c>
      <c r="D84" s="185">
        <v>105.14</v>
      </c>
      <c r="E84" s="185">
        <v>105.14</v>
      </c>
      <c r="F84" s="186">
        <v>112.97</v>
      </c>
    </row>
    <row r="85" spans="1:6" hidden="1" x14ac:dyDescent="0.35">
      <c r="A85" s="201" t="s">
        <v>211</v>
      </c>
      <c r="B85" s="202">
        <v>1116</v>
      </c>
      <c r="C85" s="185">
        <v>99.01</v>
      </c>
      <c r="D85" s="185">
        <v>109.79</v>
      </c>
      <c r="E85" s="185">
        <v>109.79</v>
      </c>
      <c r="F85" s="186">
        <v>123.54</v>
      </c>
    </row>
    <row r="86" spans="1:6" hidden="1" x14ac:dyDescent="0.35">
      <c r="A86" s="200" t="s">
        <v>212</v>
      </c>
      <c r="B86" s="198">
        <v>1140</v>
      </c>
      <c r="C86" s="178">
        <v>101.15</v>
      </c>
      <c r="D86" s="178">
        <v>113.31</v>
      </c>
      <c r="E86" s="178">
        <v>113.31</v>
      </c>
      <c r="F86" s="182">
        <v>115.96</v>
      </c>
    </row>
    <row r="87" spans="1:6" hidden="1" x14ac:dyDescent="0.35">
      <c r="A87" s="201" t="s">
        <v>213</v>
      </c>
      <c r="B87" s="202">
        <v>1124</v>
      </c>
      <c r="C87" s="185">
        <v>101.15</v>
      </c>
      <c r="D87" s="185">
        <v>113.31</v>
      </c>
      <c r="E87" s="185">
        <v>113.31</v>
      </c>
      <c r="F87" s="186">
        <v>115.96</v>
      </c>
    </row>
    <row r="88" spans="1:6" hidden="1" x14ac:dyDescent="0.35">
      <c r="A88" s="201" t="s">
        <v>961</v>
      </c>
      <c r="B88" s="202">
        <v>1126</v>
      </c>
      <c r="C88" s="185">
        <v>101.42</v>
      </c>
      <c r="D88" s="185">
        <v>111.14</v>
      </c>
      <c r="E88" s="185">
        <v>111.14</v>
      </c>
      <c r="F88" s="186">
        <v>115.01</v>
      </c>
    </row>
    <row r="89" spans="1:6" hidden="1" x14ac:dyDescent="0.35">
      <c r="A89" s="201" t="s">
        <v>215</v>
      </c>
      <c r="B89" s="202">
        <v>1127</v>
      </c>
      <c r="C89" s="185">
        <v>100.11</v>
      </c>
      <c r="D89" s="185">
        <v>112.22</v>
      </c>
      <c r="E89" s="185">
        <v>112.22</v>
      </c>
      <c r="F89" s="186">
        <v>116.54</v>
      </c>
    </row>
    <row r="90" spans="1:6" hidden="1" x14ac:dyDescent="0.35">
      <c r="A90" s="201" t="s">
        <v>216</v>
      </c>
      <c r="B90" s="202">
        <v>1129</v>
      </c>
      <c r="C90" s="185">
        <v>99.12</v>
      </c>
      <c r="D90" s="185">
        <v>108.35</v>
      </c>
      <c r="E90" s="185">
        <v>108.35</v>
      </c>
      <c r="F90" s="186">
        <v>113.42</v>
      </c>
    </row>
    <row r="91" spans="1:6" hidden="1" x14ac:dyDescent="0.35">
      <c r="A91" s="201" t="s">
        <v>217</v>
      </c>
      <c r="B91" s="202">
        <v>1128</v>
      </c>
      <c r="C91" s="185">
        <v>96.98</v>
      </c>
      <c r="D91" s="185">
        <v>112.45</v>
      </c>
      <c r="E91" s="185">
        <v>112.45</v>
      </c>
      <c r="F91" s="186">
        <v>114.71</v>
      </c>
    </row>
    <row r="92" spans="1:6" hidden="1" x14ac:dyDescent="0.35">
      <c r="A92" s="201" t="s">
        <v>218</v>
      </c>
      <c r="B92" s="202">
        <v>1123</v>
      </c>
      <c r="C92" s="185">
        <v>99.59</v>
      </c>
      <c r="D92" s="185">
        <v>107.46</v>
      </c>
      <c r="E92" s="185">
        <v>107.46</v>
      </c>
      <c r="F92" s="186">
        <v>107.54</v>
      </c>
    </row>
    <row r="93" spans="1:6" hidden="1" x14ac:dyDescent="0.35">
      <c r="A93" s="200" t="s">
        <v>219</v>
      </c>
      <c r="B93" s="198">
        <v>1200</v>
      </c>
      <c r="C93" s="178">
        <v>99.17</v>
      </c>
      <c r="D93" s="178">
        <v>108.15</v>
      </c>
      <c r="E93" s="178">
        <v>108.15</v>
      </c>
      <c r="F93" s="182">
        <v>118.67</v>
      </c>
    </row>
    <row r="94" spans="1:6" hidden="1" x14ac:dyDescent="0.35">
      <c r="A94" s="201" t="s">
        <v>220</v>
      </c>
      <c r="B94" s="202">
        <v>1204</v>
      </c>
      <c r="C94" s="185">
        <v>98.8</v>
      </c>
      <c r="D94" s="185">
        <v>108.89</v>
      </c>
      <c r="E94" s="185">
        <v>108.89</v>
      </c>
      <c r="F94" s="186">
        <v>119.74</v>
      </c>
    </row>
    <row r="95" spans="1:6" hidden="1" x14ac:dyDescent="0.35">
      <c r="A95" s="201" t="s">
        <v>221</v>
      </c>
      <c r="B95" s="202">
        <v>1202</v>
      </c>
      <c r="C95" s="185">
        <v>100.19</v>
      </c>
      <c r="D95" s="185">
        <v>106.69</v>
      </c>
      <c r="E95" s="185">
        <v>106.69</v>
      </c>
      <c r="F95" s="186">
        <v>114.08</v>
      </c>
    </row>
    <row r="96" spans="1:6" hidden="1" x14ac:dyDescent="0.35">
      <c r="A96" s="201" t="s">
        <v>222</v>
      </c>
      <c r="B96" s="202">
        <v>1203</v>
      </c>
      <c r="C96" s="185">
        <v>99.98</v>
      </c>
      <c r="D96" s="185">
        <v>106.19</v>
      </c>
      <c r="E96" s="185">
        <v>106.19</v>
      </c>
      <c r="F96" s="186">
        <v>118.25</v>
      </c>
    </row>
    <row r="97" spans="1:6" hidden="1" x14ac:dyDescent="0.35">
      <c r="A97" s="200" t="s">
        <v>223</v>
      </c>
      <c r="B97" s="198">
        <v>1300</v>
      </c>
      <c r="C97" s="178">
        <v>99.94</v>
      </c>
      <c r="D97" s="178">
        <v>110.03</v>
      </c>
      <c r="E97" s="178">
        <v>110.03</v>
      </c>
      <c r="F97" s="182">
        <v>109.34</v>
      </c>
    </row>
    <row r="98" spans="1:6" ht="25" hidden="1" x14ac:dyDescent="0.35">
      <c r="A98" s="201" t="s">
        <v>224</v>
      </c>
      <c r="B98" s="202">
        <v>1302</v>
      </c>
      <c r="C98" s="185">
        <v>99.36</v>
      </c>
      <c r="D98" s="185">
        <v>112.46</v>
      </c>
      <c r="E98" s="185">
        <v>112.46</v>
      </c>
      <c r="F98" s="186">
        <v>110.64</v>
      </c>
    </row>
    <row r="99" spans="1:6" hidden="1" x14ac:dyDescent="0.35">
      <c r="A99" s="201" t="s">
        <v>225</v>
      </c>
      <c r="B99" s="202">
        <v>1306</v>
      </c>
      <c r="C99" s="185">
        <v>101.18</v>
      </c>
      <c r="D99" s="185">
        <v>105.94</v>
      </c>
      <c r="E99" s="185">
        <v>105.94</v>
      </c>
      <c r="F99" s="186">
        <v>104.88</v>
      </c>
    </row>
    <row r="100" spans="1:6" hidden="1" x14ac:dyDescent="0.35">
      <c r="A100" s="201" t="s">
        <v>226</v>
      </c>
      <c r="B100" s="202">
        <v>1303</v>
      </c>
      <c r="C100" s="185">
        <v>99.39</v>
      </c>
      <c r="D100" s="185">
        <v>107.48</v>
      </c>
      <c r="E100" s="185">
        <v>107.48</v>
      </c>
      <c r="F100" s="186">
        <v>110.82</v>
      </c>
    </row>
    <row r="101" spans="1:6" hidden="1" x14ac:dyDescent="0.35">
      <c r="A101" s="201" t="s">
        <v>227</v>
      </c>
      <c r="B101" s="202">
        <v>1304</v>
      </c>
      <c r="C101" s="185">
        <v>100.04</v>
      </c>
      <c r="D101" s="185">
        <v>109.51</v>
      </c>
      <c r="E101" s="185">
        <v>109.51</v>
      </c>
      <c r="F101" s="186">
        <v>111.02</v>
      </c>
    </row>
    <row r="102" spans="1:6" hidden="1" x14ac:dyDescent="0.35">
      <c r="A102" s="200" t="s">
        <v>228</v>
      </c>
      <c r="B102" s="198">
        <v>1400</v>
      </c>
      <c r="C102" s="178">
        <v>100.72</v>
      </c>
      <c r="D102" s="178">
        <v>108.34</v>
      </c>
      <c r="E102" s="178">
        <v>108.34</v>
      </c>
      <c r="F102" s="182">
        <v>110.34</v>
      </c>
    </row>
    <row r="103" spans="1:6" hidden="1" x14ac:dyDescent="0.35">
      <c r="A103" s="201" t="s">
        <v>229</v>
      </c>
      <c r="B103" s="202">
        <v>1401</v>
      </c>
      <c r="C103" s="185">
        <v>100.98</v>
      </c>
      <c r="D103" s="185">
        <v>108.8</v>
      </c>
      <c r="E103" s="185">
        <v>108.8</v>
      </c>
      <c r="F103" s="186">
        <v>110.62</v>
      </c>
    </row>
    <row r="104" spans="1:6" ht="25" hidden="1" x14ac:dyDescent="0.35">
      <c r="A104" s="201" t="s">
        <v>230</v>
      </c>
      <c r="B104" s="202">
        <v>1402</v>
      </c>
      <c r="C104" s="185">
        <v>97.69</v>
      </c>
      <c r="D104" s="185">
        <v>103.19</v>
      </c>
      <c r="E104" s="185">
        <v>103.19</v>
      </c>
      <c r="F104" s="186">
        <v>107.09</v>
      </c>
    </row>
    <row r="105" spans="1:6" hidden="1" x14ac:dyDescent="0.35">
      <c r="A105" s="200" t="s">
        <v>231</v>
      </c>
      <c r="B105" s="198">
        <v>1500</v>
      </c>
      <c r="C105" s="178">
        <v>100.58</v>
      </c>
      <c r="D105" s="178">
        <v>80.25</v>
      </c>
      <c r="E105" s="178">
        <v>80.25</v>
      </c>
      <c r="F105" s="182">
        <v>81.680000000000007</v>
      </c>
    </row>
    <row r="106" spans="1:6" hidden="1" x14ac:dyDescent="0.35">
      <c r="A106" s="201" t="s">
        <v>232</v>
      </c>
      <c r="B106" s="202">
        <v>1501</v>
      </c>
      <c r="C106" s="185">
        <v>100.58</v>
      </c>
      <c r="D106" s="185">
        <v>80.25</v>
      </c>
      <c r="E106" s="185">
        <v>80.25</v>
      </c>
      <c r="F106" s="186">
        <v>81.680000000000007</v>
      </c>
    </row>
    <row r="107" spans="1:6" hidden="1" x14ac:dyDescent="0.35">
      <c r="A107" s="200" t="s">
        <v>233</v>
      </c>
      <c r="B107" s="198">
        <v>1600</v>
      </c>
      <c r="C107" s="178">
        <v>97.9</v>
      </c>
      <c r="D107" s="178">
        <v>96.04</v>
      </c>
      <c r="E107" s="178">
        <v>96.04</v>
      </c>
      <c r="F107" s="182">
        <v>99.85</v>
      </c>
    </row>
    <row r="108" spans="1:6" hidden="1" x14ac:dyDescent="0.35">
      <c r="A108" s="201" t="s">
        <v>234</v>
      </c>
      <c r="B108" s="202">
        <v>1601</v>
      </c>
      <c r="C108" s="185">
        <v>97.9</v>
      </c>
      <c r="D108" s="185">
        <v>96.04</v>
      </c>
      <c r="E108" s="185">
        <v>96.04</v>
      </c>
      <c r="F108" s="186">
        <v>99.85</v>
      </c>
    </row>
    <row r="109" spans="1:6" hidden="1" x14ac:dyDescent="0.35">
      <c r="A109" s="200" t="s">
        <v>235</v>
      </c>
      <c r="B109" s="198">
        <v>1700</v>
      </c>
      <c r="C109" s="178">
        <v>100.49</v>
      </c>
      <c r="D109" s="178">
        <v>109.77</v>
      </c>
      <c r="E109" s="178">
        <v>109.77</v>
      </c>
      <c r="F109" s="182">
        <v>112.66</v>
      </c>
    </row>
    <row r="110" spans="1:6" hidden="1" x14ac:dyDescent="0.35">
      <c r="A110" s="200" t="s">
        <v>236</v>
      </c>
      <c r="B110" s="198">
        <v>1710</v>
      </c>
      <c r="C110" s="178">
        <v>101.02</v>
      </c>
      <c r="D110" s="178">
        <v>111.15</v>
      </c>
      <c r="E110" s="178">
        <v>111.15</v>
      </c>
      <c r="F110" s="182">
        <v>113.32</v>
      </c>
    </row>
    <row r="111" spans="1:6" hidden="1" x14ac:dyDescent="0.35">
      <c r="A111" s="201" t="s">
        <v>237</v>
      </c>
      <c r="B111" s="202">
        <v>1707</v>
      </c>
      <c r="C111" s="185">
        <v>100.23</v>
      </c>
      <c r="D111" s="185">
        <v>111.48</v>
      </c>
      <c r="E111" s="185">
        <v>111.48</v>
      </c>
      <c r="F111" s="186">
        <v>114.91</v>
      </c>
    </row>
    <row r="112" spans="1:6" hidden="1" x14ac:dyDescent="0.35">
      <c r="A112" s="201" t="s">
        <v>238</v>
      </c>
      <c r="B112" s="202">
        <v>1711</v>
      </c>
      <c r="C112" s="185">
        <v>102.12</v>
      </c>
      <c r="D112" s="185">
        <v>111.12</v>
      </c>
      <c r="E112" s="185">
        <v>111.12</v>
      </c>
      <c r="F112" s="186">
        <v>107.41</v>
      </c>
    </row>
    <row r="113" spans="1:6" hidden="1" x14ac:dyDescent="0.35">
      <c r="A113" s="201" t="s">
        <v>239</v>
      </c>
      <c r="B113" s="202">
        <v>1714</v>
      </c>
      <c r="C113" s="185">
        <v>99.52</v>
      </c>
      <c r="D113" s="185">
        <v>114.53</v>
      </c>
      <c r="E113" s="185">
        <v>114.53</v>
      </c>
      <c r="F113" s="186">
        <v>121.98</v>
      </c>
    </row>
    <row r="114" spans="1:6" hidden="1" x14ac:dyDescent="0.35">
      <c r="A114" s="200" t="s">
        <v>240</v>
      </c>
      <c r="B114" s="198">
        <v>1720</v>
      </c>
      <c r="C114" s="178">
        <v>101.62</v>
      </c>
      <c r="D114" s="178">
        <v>110.24</v>
      </c>
      <c r="E114" s="178">
        <v>110.24</v>
      </c>
      <c r="F114" s="182">
        <v>111.71</v>
      </c>
    </row>
    <row r="115" spans="1:6" hidden="1" x14ac:dyDescent="0.35">
      <c r="A115" s="201" t="s">
        <v>241</v>
      </c>
      <c r="B115" s="202">
        <v>1712</v>
      </c>
      <c r="C115" s="185">
        <v>102.86</v>
      </c>
      <c r="D115" s="185">
        <v>109.65</v>
      </c>
      <c r="E115" s="185">
        <v>109.65</v>
      </c>
      <c r="F115" s="186">
        <v>108.79</v>
      </c>
    </row>
    <row r="116" spans="1:6" ht="25" hidden="1" x14ac:dyDescent="0.35">
      <c r="A116" s="201" t="s">
        <v>242</v>
      </c>
      <c r="B116" s="202">
        <v>1718</v>
      </c>
      <c r="C116" s="185">
        <v>100.32</v>
      </c>
      <c r="D116" s="185">
        <v>110.86</v>
      </c>
      <c r="E116" s="185">
        <v>110.86</v>
      </c>
      <c r="F116" s="186">
        <v>114.9</v>
      </c>
    </row>
    <row r="117" spans="1:6" hidden="1" x14ac:dyDescent="0.35">
      <c r="A117" s="201" t="s">
        <v>243</v>
      </c>
      <c r="B117" s="202">
        <v>1717</v>
      </c>
      <c r="C117" s="185">
        <v>101.13</v>
      </c>
      <c r="D117" s="185">
        <v>105.82</v>
      </c>
      <c r="E117" s="185">
        <v>105.82</v>
      </c>
      <c r="F117" s="186">
        <v>104.5</v>
      </c>
    </row>
    <row r="118" spans="1:6" hidden="1" x14ac:dyDescent="0.35">
      <c r="A118" s="200" t="s">
        <v>244</v>
      </c>
      <c r="B118" s="198">
        <v>1730</v>
      </c>
      <c r="C118" s="178">
        <v>100.06</v>
      </c>
      <c r="D118" s="178">
        <v>108.64</v>
      </c>
      <c r="E118" s="178">
        <v>108.64</v>
      </c>
      <c r="F118" s="182">
        <v>112.2</v>
      </c>
    </row>
    <row r="119" spans="1:6" hidden="1" x14ac:dyDescent="0.35">
      <c r="A119" s="201" t="s">
        <v>245</v>
      </c>
      <c r="B119" s="202">
        <v>1701</v>
      </c>
      <c r="C119" s="185">
        <v>99.9</v>
      </c>
      <c r="D119" s="185">
        <v>109.32</v>
      </c>
      <c r="E119" s="185">
        <v>109.32</v>
      </c>
      <c r="F119" s="186">
        <v>112.36</v>
      </c>
    </row>
    <row r="120" spans="1:6" hidden="1" x14ac:dyDescent="0.35">
      <c r="A120" s="201" t="s">
        <v>246</v>
      </c>
      <c r="B120" s="202">
        <v>1702</v>
      </c>
      <c r="C120" s="185">
        <v>100.6</v>
      </c>
      <c r="D120" s="185">
        <v>107.36</v>
      </c>
      <c r="E120" s="185">
        <v>107.36</v>
      </c>
      <c r="F120" s="186">
        <v>107.17</v>
      </c>
    </row>
    <row r="121" spans="1:6" hidden="1" x14ac:dyDescent="0.35">
      <c r="A121" s="201" t="s">
        <v>247</v>
      </c>
      <c r="B121" s="202">
        <v>1715</v>
      </c>
      <c r="C121" s="185">
        <v>100.02</v>
      </c>
      <c r="D121" s="185">
        <v>108.03</v>
      </c>
      <c r="E121" s="185">
        <v>108.03</v>
      </c>
      <c r="F121" s="186">
        <v>112.92</v>
      </c>
    </row>
    <row r="122" spans="1:6" hidden="1" x14ac:dyDescent="0.35">
      <c r="A122" s="201" t="s">
        <v>248</v>
      </c>
      <c r="B122" s="202">
        <v>1716</v>
      </c>
      <c r="C122" s="185">
        <v>100.94</v>
      </c>
      <c r="D122" s="185">
        <v>110.12</v>
      </c>
      <c r="E122" s="185">
        <v>110.12</v>
      </c>
      <c r="F122" s="186">
        <v>113.58</v>
      </c>
    </row>
    <row r="123" spans="1:6" hidden="1" x14ac:dyDescent="0.35">
      <c r="A123" s="200" t="s">
        <v>249</v>
      </c>
      <c r="B123" s="198">
        <v>1800</v>
      </c>
      <c r="C123" s="178">
        <v>101.37</v>
      </c>
      <c r="D123" s="178">
        <v>109.33</v>
      </c>
      <c r="E123" s="178">
        <v>109.33</v>
      </c>
      <c r="F123" s="182">
        <v>107.98</v>
      </c>
    </row>
    <row r="124" spans="1:6" hidden="1" x14ac:dyDescent="0.35">
      <c r="A124" s="201" t="s">
        <v>250</v>
      </c>
      <c r="B124" s="202">
        <v>1801</v>
      </c>
      <c r="C124" s="185">
        <v>101.68</v>
      </c>
      <c r="D124" s="185">
        <v>107.38</v>
      </c>
      <c r="E124" s="185">
        <v>107.38</v>
      </c>
      <c r="F124" s="186">
        <v>108.54</v>
      </c>
    </row>
    <row r="125" spans="1:6" hidden="1" x14ac:dyDescent="0.35">
      <c r="A125" s="201" t="s">
        <v>251</v>
      </c>
      <c r="B125" s="202">
        <v>1802</v>
      </c>
      <c r="C125" s="185">
        <v>101.16</v>
      </c>
      <c r="D125" s="185">
        <v>110.72</v>
      </c>
      <c r="E125" s="185">
        <v>110.72</v>
      </c>
      <c r="F125" s="186">
        <v>107.59</v>
      </c>
    </row>
    <row r="126" spans="1:6" hidden="1" x14ac:dyDescent="0.35">
      <c r="A126" s="200" t="s">
        <v>252</v>
      </c>
      <c r="B126" s="198">
        <v>24</v>
      </c>
      <c r="C126" s="178">
        <v>100.43</v>
      </c>
      <c r="D126" s="178">
        <v>118.9</v>
      </c>
      <c r="E126" s="178">
        <v>118.9</v>
      </c>
      <c r="F126" s="182">
        <v>119.61</v>
      </c>
    </row>
    <row r="127" spans="1:6" hidden="1" x14ac:dyDescent="0.35">
      <c r="A127" s="200" t="s">
        <v>253</v>
      </c>
      <c r="B127" s="198">
        <v>1910</v>
      </c>
      <c r="C127" s="178">
        <v>100.75</v>
      </c>
      <c r="D127" s="178">
        <v>125.4</v>
      </c>
      <c r="E127" s="178">
        <v>125.4</v>
      </c>
      <c r="F127" s="182">
        <v>126.65</v>
      </c>
    </row>
    <row r="128" spans="1:6" hidden="1" x14ac:dyDescent="0.35">
      <c r="A128" s="201" t="s">
        <v>254</v>
      </c>
      <c r="B128" s="202">
        <v>1902</v>
      </c>
      <c r="C128" s="185">
        <v>100.35</v>
      </c>
      <c r="D128" s="185">
        <v>124.13</v>
      </c>
      <c r="E128" s="185">
        <v>124.13</v>
      </c>
      <c r="F128" s="186">
        <v>124.29</v>
      </c>
    </row>
    <row r="129" spans="1:6" hidden="1" x14ac:dyDescent="0.35">
      <c r="A129" s="201" t="s">
        <v>255</v>
      </c>
      <c r="B129" s="202">
        <v>1904</v>
      </c>
      <c r="C129" s="185">
        <v>101.48</v>
      </c>
      <c r="D129" s="185">
        <v>127.76</v>
      </c>
      <c r="E129" s="185">
        <v>127.76</v>
      </c>
      <c r="F129" s="186">
        <v>131.16999999999999</v>
      </c>
    </row>
    <row r="130" spans="1:6" hidden="1" x14ac:dyDescent="0.35">
      <c r="A130" s="200" t="s">
        <v>256</v>
      </c>
      <c r="B130" s="198">
        <v>1920</v>
      </c>
      <c r="C130" s="178">
        <v>99.75</v>
      </c>
      <c r="D130" s="178">
        <v>106.87</v>
      </c>
      <c r="E130" s="178">
        <v>106.87</v>
      </c>
      <c r="F130" s="182">
        <v>106.98</v>
      </c>
    </row>
    <row r="131" spans="1:6" hidden="1" x14ac:dyDescent="0.35">
      <c r="A131" s="201" t="s">
        <v>257</v>
      </c>
      <c r="B131" s="202">
        <v>1903</v>
      </c>
      <c r="C131" s="185">
        <v>100.02</v>
      </c>
      <c r="D131" s="185">
        <v>112.75</v>
      </c>
      <c r="E131" s="185">
        <v>112.75</v>
      </c>
      <c r="F131" s="186">
        <v>110.47</v>
      </c>
    </row>
    <row r="132" spans="1:6" ht="25" hidden="1" x14ac:dyDescent="0.35">
      <c r="A132" s="201" t="s">
        <v>258</v>
      </c>
      <c r="B132" s="202">
        <v>1905</v>
      </c>
      <c r="C132" s="185">
        <v>99.47</v>
      </c>
      <c r="D132" s="185">
        <v>98.77</v>
      </c>
      <c r="E132" s="185">
        <v>98.77</v>
      </c>
      <c r="F132" s="186">
        <v>101.41</v>
      </c>
    </row>
    <row r="133" spans="1:6" hidden="1" x14ac:dyDescent="0.35">
      <c r="A133" s="201" t="s">
        <v>259</v>
      </c>
      <c r="B133" s="202">
        <v>1906</v>
      </c>
      <c r="C133" s="185">
        <v>99.6</v>
      </c>
      <c r="D133" s="185">
        <v>106.8</v>
      </c>
      <c r="E133" s="185">
        <v>106.8</v>
      </c>
      <c r="F133" s="186">
        <v>107.76</v>
      </c>
    </row>
    <row r="134" spans="1:6" hidden="1" x14ac:dyDescent="0.35">
      <c r="A134" s="201" t="s">
        <v>260</v>
      </c>
      <c r="B134" s="202">
        <v>1708</v>
      </c>
      <c r="C134" s="185">
        <v>99.57</v>
      </c>
      <c r="D134" s="185">
        <v>107.55</v>
      </c>
      <c r="E134" s="185">
        <v>107.55</v>
      </c>
      <c r="F134" s="186">
        <v>119.25</v>
      </c>
    </row>
    <row r="135" spans="1:6" hidden="1" x14ac:dyDescent="0.35">
      <c r="A135" s="200" t="s">
        <v>261</v>
      </c>
      <c r="B135" s="198">
        <v>25</v>
      </c>
      <c r="C135" s="178">
        <v>101.64</v>
      </c>
      <c r="D135" s="178">
        <v>111.52</v>
      </c>
      <c r="E135" s="178">
        <v>111.52</v>
      </c>
      <c r="F135" s="182">
        <v>110.39</v>
      </c>
    </row>
    <row r="136" spans="1:6" hidden="1" x14ac:dyDescent="0.35">
      <c r="A136" s="201" t="s">
        <v>262</v>
      </c>
      <c r="B136" s="202">
        <v>2001</v>
      </c>
      <c r="C136" s="185">
        <v>101.67</v>
      </c>
      <c r="D136" s="185">
        <v>109.54</v>
      </c>
      <c r="E136" s="185">
        <v>109.54</v>
      </c>
      <c r="F136" s="186">
        <v>109.29</v>
      </c>
    </row>
    <row r="137" spans="1:6" hidden="1" x14ac:dyDescent="0.35">
      <c r="A137" s="201" t="s">
        <v>263</v>
      </c>
      <c r="B137" s="202">
        <v>1305</v>
      </c>
      <c r="C137" s="185">
        <v>101.8</v>
      </c>
      <c r="D137" s="185">
        <v>105.49</v>
      </c>
      <c r="E137" s="185">
        <v>105.49</v>
      </c>
      <c r="F137" s="186">
        <v>107.27</v>
      </c>
    </row>
    <row r="138" spans="1:6" hidden="1" x14ac:dyDescent="0.35">
      <c r="A138" s="201" t="s">
        <v>264</v>
      </c>
      <c r="B138" s="202">
        <v>2002</v>
      </c>
      <c r="C138" s="185">
        <v>100.93</v>
      </c>
      <c r="D138" s="185">
        <v>110.06</v>
      </c>
      <c r="E138" s="185">
        <v>110.06</v>
      </c>
      <c r="F138" s="186">
        <v>111.24</v>
      </c>
    </row>
    <row r="139" spans="1:6" hidden="1" x14ac:dyDescent="0.35">
      <c r="A139" s="201" t="s">
        <v>265</v>
      </c>
      <c r="B139" s="202">
        <v>2008</v>
      </c>
      <c r="C139" s="185">
        <v>102.84</v>
      </c>
      <c r="D139" s="185">
        <v>117.75</v>
      </c>
      <c r="E139" s="185">
        <v>117.75</v>
      </c>
      <c r="F139" s="186">
        <v>115.33</v>
      </c>
    </row>
    <row r="140" spans="1:6" hidden="1" x14ac:dyDescent="0.35">
      <c r="A140" s="201" t="s">
        <v>266</v>
      </c>
      <c r="B140" s="202">
        <v>2007</v>
      </c>
      <c r="C140" s="185">
        <v>100.68</v>
      </c>
      <c r="D140" s="185">
        <v>118.22</v>
      </c>
      <c r="E140" s="185">
        <v>118.22</v>
      </c>
      <c r="F140" s="186">
        <v>111.49</v>
      </c>
    </row>
    <row r="141" spans="1:6" hidden="1" x14ac:dyDescent="0.35">
      <c r="A141" s="200" t="s">
        <v>267</v>
      </c>
      <c r="B141" s="198">
        <v>2100</v>
      </c>
      <c r="C141" s="178">
        <v>99.76</v>
      </c>
      <c r="D141" s="178">
        <v>109.9</v>
      </c>
      <c r="E141" s="178">
        <v>109.9</v>
      </c>
      <c r="F141" s="182">
        <v>110.43</v>
      </c>
    </row>
    <row r="142" spans="1:6" hidden="1" x14ac:dyDescent="0.35">
      <c r="A142" s="201" t="s">
        <v>268</v>
      </c>
      <c r="B142" s="202">
        <v>2101</v>
      </c>
      <c r="C142" s="185">
        <v>99.76</v>
      </c>
      <c r="D142" s="185">
        <v>109.9</v>
      </c>
      <c r="E142" s="185">
        <v>109.9</v>
      </c>
      <c r="F142" s="186">
        <v>110.43</v>
      </c>
    </row>
    <row r="143" spans="1:6" hidden="1" x14ac:dyDescent="0.35">
      <c r="A143" s="200" t="s">
        <v>269</v>
      </c>
      <c r="B143" s="198">
        <v>2200</v>
      </c>
      <c r="C143" s="178">
        <v>101.03</v>
      </c>
      <c r="D143" s="178">
        <v>112.68</v>
      </c>
      <c r="E143" s="178">
        <v>112.68</v>
      </c>
      <c r="F143" s="182">
        <v>114.21</v>
      </c>
    </row>
    <row r="144" spans="1:6" ht="25" hidden="1" x14ac:dyDescent="0.35">
      <c r="A144" s="201" t="s">
        <v>270</v>
      </c>
      <c r="B144" s="202">
        <v>2201</v>
      </c>
      <c r="C144" s="185">
        <v>100.6</v>
      </c>
      <c r="D144" s="185">
        <v>108.19</v>
      </c>
      <c r="E144" s="185">
        <v>108.19</v>
      </c>
      <c r="F144" s="186">
        <v>113.55</v>
      </c>
    </row>
    <row r="145" spans="1:6" hidden="1" x14ac:dyDescent="0.35">
      <c r="A145" s="200" t="s">
        <v>271</v>
      </c>
      <c r="B145" s="198">
        <v>2210</v>
      </c>
      <c r="C145" s="178">
        <v>101.11</v>
      </c>
      <c r="D145" s="178">
        <v>114.26</v>
      </c>
      <c r="E145" s="178">
        <v>114.26</v>
      </c>
      <c r="F145" s="182">
        <v>114.91</v>
      </c>
    </row>
    <row r="146" spans="1:6" ht="25" hidden="1" x14ac:dyDescent="0.35">
      <c r="A146" s="201" t="s">
        <v>272</v>
      </c>
      <c r="B146" s="202">
        <v>2207</v>
      </c>
      <c r="C146" s="185">
        <v>101.25</v>
      </c>
      <c r="D146" s="185">
        <v>113.18</v>
      </c>
      <c r="E146" s="185">
        <v>113.18</v>
      </c>
      <c r="F146" s="186">
        <v>114.63</v>
      </c>
    </row>
    <row r="147" spans="1:6" ht="25" hidden="1" x14ac:dyDescent="0.35">
      <c r="A147" s="201" t="s">
        <v>273</v>
      </c>
      <c r="B147" s="202">
        <v>2204</v>
      </c>
      <c r="C147" s="185">
        <v>100.47</v>
      </c>
      <c r="D147" s="185">
        <v>119.24</v>
      </c>
      <c r="E147" s="185">
        <v>119.24</v>
      </c>
      <c r="F147" s="186">
        <v>116.35</v>
      </c>
    </row>
    <row r="148" spans="1:6" hidden="1" x14ac:dyDescent="0.35">
      <c r="A148" s="201" t="s">
        <v>274</v>
      </c>
      <c r="B148" s="202">
        <v>2205</v>
      </c>
      <c r="C148" s="185">
        <v>100.65</v>
      </c>
      <c r="D148" s="185">
        <v>105.1</v>
      </c>
      <c r="E148" s="185">
        <v>105.1</v>
      </c>
      <c r="F148" s="186">
        <v>110.35</v>
      </c>
    </row>
    <row r="149" spans="1:6" hidden="1" x14ac:dyDescent="0.35">
      <c r="A149" s="201" t="s">
        <v>275</v>
      </c>
      <c r="B149" s="202">
        <v>2206</v>
      </c>
      <c r="C149" s="185">
        <v>101.78</v>
      </c>
      <c r="D149" s="185">
        <v>109.28</v>
      </c>
      <c r="E149" s="185">
        <v>109.28</v>
      </c>
      <c r="F149" s="186">
        <v>107.44</v>
      </c>
    </row>
    <row r="150" spans="1:6" hidden="1" x14ac:dyDescent="0.35">
      <c r="A150" s="200" t="s">
        <v>276</v>
      </c>
      <c r="B150" s="198">
        <v>20</v>
      </c>
      <c r="C150" s="178">
        <v>100.11</v>
      </c>
      <c r="D150" s="178">
        <v>99.75</v>
      </c>
      <c r="E150" s="178">
        <v>99.75</v>
      </c>
      <c r="F150" s="182">
        <v>104.89</v>
      </c>
    </row>
    <row r="151" spans="1:6" hidden="1" x14ac:dyDescent="0.35">
      <c r="A151" s="200" t="s">
        <v>277</v>
      </c>
      <c r="B151" s="198">
        <v>2300</v>
      </c>
      <c r="C151" s="178">
        <v>100.38</v>
      </c>
      <c r="D151" s="178">
        <v>98.78</v>
      </c>
      <c r="E151" s="178">
        <v>98.78</v>
      </c>
      <c r="F151" s="182">
        <v>106.08</v>
      </c>
    </row>
    <row r="152" spans="1:6" hidden="1" x14ac:dyDescent="0.35">
      <c r="A152" s="201" t="s">
        <v>278</v>
      </c>
      <c r="B152" s="202">
        <v>2301</v>
      </c>
      <c r="C152" s="185">
        <v>99.86</v>
      </c>
      <c r="D152" s="185">
        <v>94.66</v>
      </c>
      <c r="E152" s="185">
        <v>94.66</v>
      </c>
      <c r="F152" s="186">
        <v>105.89</v>
      </c>
    </row>
    <row r="153" spans="1:6" hidden="1" x14ac:dyDescent="0.35">
      <c r="A153" s="201" t="s">
        <v>279</v>
      </c>
      <c r="B153" s="202">
        <v>2302</v>
      </c>
      <c r="C153" s="185">
        <v>100.59</v>
      </c>
      <c r="D153" s="185">
        <v>102.9</v>
      </c>
      <c r="E153" s="185">
        <v>102.9</v>
      </c>
      <c r="F153" s="186">
        <v>112.4</v>
      </c>
    </row>
    <row r="154" spans="1:6" hidden="1" x14ac:dyDescent="0.35">
      <c r="A154" s="201" t="s">
        <v>280</v>
      </c>
      <c r="B154" s="202">
        <v>2303</v>
      </c>
      <c r="C154" s="185">
        <v>100.22</v>
      </c>
      <c r="D154" s="185">
        <v>95.32</v>
      </c>
      <c r="E154" s="185">
        <v>95.32</v>
      </c>
      <c r="F154" s="186">
        <v>107.24</v>
      </c>
    </row>
    <row r="155" spans="1:6" hidden="1" x14ac:dyDescent="0.35">
      <c r="A155" s="201" t="s">
        <v>281</v>
      </c>
      <c r="B155" s="202">
        <v>2306</v>
      </c>
      <c r="C155" s="185">
        <v>101.66</v>
      </c>
      <c r="D155" s="185">
        <v>106.33</v>
      </c>
      <c r="E155" s="185">
        <v>106.33</v>
      </c>
      <c r="F155" s="186">
        <v>112.74</v>
      </c>
    </row>
    <row r="156" spans="1:6" hidden="1" x14ac:dyDescent="0.35">
      <c r="A156" s="201" t="s">
        <v>282</v>
      </c>
      <c r="B156" s="202">
        <v>2307</v>
      </c>
      <c r="C156" s="185">
        <v>100.72</v>
      </c>
      <c r="D156" s="185">
        <v>101.8</v>
      </c>
      <c r="E156" s="185">
        <v>101.8</v>
      </c>
      <c r="F156" s="186">
        <v>101.62</v>
      </c>
    </row>
    <row r="157" spans="1:6" hidden="1" x14ac:dyDescent="0.35">
      <c r="A157" s="201" t="s">
        <v>283</v>
      </c>
      <c r="B157" s="202">
        <v>2308</v>
      </c>
      <c r="C157" s="185">
        <v>99.89</v>
      </c>
      <c r="D157" s="185">
        <v>103.74</v>
      </c>
      <c r="E157" s="185">
        <v>103.74</v>
      </c>
      <c r="F157" s="186">
        <v>107.41</v>
      </c>
    </row>
    <row r="158" spans="1:6" hidden="1" x14ac:dyDescent="0.35">
      <c r="A158" s="201" t="s">
        <v>284</v>
      </c>
      <c r="B158" s="202">
        <v>2309</v>
      </c>
      <c r="C158" s="185">
        <v>102.3</v>
      </c>
      <c r="D158" s="185">
        <v>108.22</v>
      </c>
      <c r="E158" s="185">
        <v>108.22</v>
      </c>
      <c r="F158" s="186">
        <v>114.97</v>
      </c>
    </row>
    <row r="159" spans="1:6" hidden="1" x14ac:dyDescent="0.35">
      <c r="A159" s="200" t="s">
        <v>285</v>
      </c>
      <c r="B159" s="198">
        <v>2400</v>
      </c>
      <c r="C159" s="178">
        <v>99.67</v>
      </c>
      <c r="D159" s="178">
        <v>101.47</v>
      </c>
      <c r="E159" s="178">
        <v>101.47</v>
      </c>
      <c r="F159" s="182">
        <v>103.04</v>
      </c>
    </row>
    <row r="160" spans="1:6" hidden="1" x14ac:dyDescent="0.35">
      <c r="A160" s="201" t="s">
        <v>286</v>
      </c>
      <c r="B160" s="202">
        <v>2401</v>
      </c>
      <c r="C160" s="185">
        <v>101.04</v>
      </c>
      <c r="D160" s="185">
        <v>101.93</v>
      </c>
      <c r="E160" s="185">
        <v>101.93</v>
      </c>
      <c r="F160" s="186">
        <v>102.98</v>
      </c>
    </row>
    <row r="161" spans="1:6" ht="25" hidden="1" x14ac:dyDescent="0.35">
      <c r="A161" s="201" t="s">
        <v>287</v>
      </c>
      <c r="B161" s="202">
        <v>2403</v>
      </c>
      <c r="C161" s="185">
        <v>99.16</v>
      </c>
      <c r="D161" s="185">
        <v>101.3</v>
      </c>
      <c r="E161" s="185">
        <v>101.3</v>
      </c>
      <c r="F161" s="186">
        <v>103.04</v>
      </c>
    </row>
    <row r="162" spans="1:6" ht="26" hidden="1" x14ac:dyDescent="0.35">
      <c r="A162" s="200" t="s">
        <v>288</v>
      </c>
      <c r="B162" s="198">
        <v>21</v>
      </c>
      <c r="C162" s="178">
        <v>101.04</v>
      </c>
      <c r="D162" s="178">
        <v>95.69</v>
      </c>
      <c r="E162" s="178">
        <v>95.69</v>
      </c>
      <c r="F162" s="182">
        <v>108.52</v>
      </c>
    </row>
    <row r="163" spans="1:6" hidden="1" x14ac:dyDescent="0.35">
      <c r="A163" s="201" t="s">
        <v>289</v>
      </c>
      <c r="B163" s="202">
        <v>2501</v>
      </c>
      <c r="C163" s="185">
        <v>105.55</v>
      </c>
      <c r="D163" s="185">
        <v>86.07</v>
      </c>
      <c r="E163" s="185">
        <v>86.07</v>
      </c>
      <c r="F163" s="186">
        <v>128.69999999999999</v>
      </c>
    </row>
    <row r="164" spans="1:6" hidden="1" x14ac:dyDescent="0.35">
      <c r="A164" s="200" t="s">
        <v>290</v>
      </c>
      <c r="B164" s="198">
        <v>2600</v>
      </c>
      <c r="C164" s="178">
        <v>103.26</v>
      </c>
      <c r="D164" s="178">
        <v>88.08</v>
      </c>
      <c r="E164" s="178">
        <v>88.08</v>
      </c>
      <c r="F164" s="182">
        <v>105.86</v>
      </c>
    </row>
    <row r="165" spans="1:6" hidden="1" x14ac:dyDescent="0.35">
      <c r="A165" s="201" t="s">
        <v>291</v>
      </c>
      <c r="B165" s="202">
        <v>2601</v>
      </c>
      <c r="C165" s="185">
        <v>105.39</v>
      </c>
      <c r="D165" s="185">
        <v>89.29</v>
      </c>
      <c r="E165" s="185">
        <v>89.29</v>
      </c>
      <c r="F165" s="186">
        <v>127.24</v>
      </c>
    </row>
    <row r="166" spans="1:6" hidden="1" x14ac:dyDescent="0.35">
      <c r="A166" s="201" t="s">
        <v>292</v>
      </c>
      <c r="B166" s="202">
        <v>2603</v>
      </c>
      <c r="C166" s="185">
        <v>105.22</v>
      </c>
      <c r="D166" s="185">
        <v>84.58</v>
      </c>
      <c r="E166" s="185">
        <v>84.58</v>
      </c>
      <c r="F166" s="186">
        <v>124.16</v>
      </c>
    </row>
    <row r="167" spans="1:6" hidden="1" x14ac:dyDescent="0.35">
      <c r="A167" s="201" t="s">
        <v>293</v>
      </c>
      <c r="B167" s="202">
        <v>2604</v>
      </c>
      <c r="C167" s="185">
        <v>101.4</v>
      </c>
      <c r="D167" s="185">
        <v>95.42</v>
      </c>
      <c r="E167" s="185">
        <v>95.42</v>
      </c>
      <c r="F167" s="186">
        <v>102.67</v>
      </c>
    </row>
    <row r="168" spans="1:6" hidden="1" x14ac:dyDescent="0.35">
      <c r="A168" s="201" t="s">
        <v>294</v>
      </c>
      <c r="B168" s="202">
        <v>2605</v>
      </c>
      <c r="C168" s="185">
        <v>102.98</v>
      </c>
      <c r="D168" s="185">
        <v>96.74</v>
      </c>
      <c r="E168" s="185">
        <v>96.74</v>
      </c>
      <c r="F168" s="186">
        <v>111.41</v>
      </c>
    </row>
    <row r="169" spans="1:6" hidden="1" x14ac:dyDescent="0.35">
      <c r="A169" s="201" t="s">
        <v>295</v>
      </c>
      <c r="B169" s="202">
        <v>2611</v>
      </c>
      <c r="C169" s="185">
        <v>99.32</v>
      </c>
      <c r="D169" s="185">
        <v>84.56</v>
      </c>
      <c r="E169" s="185">
        <v>84.56</v>
      </c>
      <c r="F169" s="186">
        <v>101.38</v>
      </c>
    </row>
    <row r="170" spans="1:6" hidden="1" x14ac:dyDescent="0.35">
      <c r="A170" s="201" t="s">
        <v>296</v>
      </c>
      <c r="B170" s="202">
        <v>2621</v>
      </c>
      <c r="C170" s="185">
        <v>120.65</v>
      </c>
      <c r="D170" s="185">
        <v>86.58</v>
      </c>
      <c r="E170" s="185">
        <v>86.58</v>
      </c>
      <c r="F170" s="186">
        <v>102.31</v>
      </c>
    </row>
    <row r="171" spans="1:6" hidden="1" x14ac:dyDescent="0.35">
      <c r="A171" s="201" t="s">
        <v>297</v>
      </c>
      <c r="B171" s="202">
        <v>2623</v>
      </c>
      <c r="C171" s="185">
        <v>93.03</v>
      </c>
      <c r="D171" s="185">
        <v>82.69</v>
      </c>
      <c r="E171" s="185">
        <v>82.69</v>
      </c>
      <c r="F171" s="186">
        <v>97.84</v>
      </c>
    </row>
    <row r="172" spans="1:6" hidden="1" x14ac:dyDescent="0.35">
      <c r="A172" s="201" t="s">
        <v>298</v>
      </c>
      <c r="B172" s="202">
        <v>2632</v>
      </c>
      <c r="C172" s="185">
        <v>96.15</v>
      </c>
      <c r="D172" s="185">
        <v>83.84</v>
      </c>
      <c r="E172" s="185">
        <v>83.84</v>
      </c>
      <c r="F172" s="186">
        <v>83.36</v>
      </c>
    </row>
    <row r="173" spans="1:6" hidden="1" x14ac:dyDescent="0.35">
      <c r="A173" s="201" t="s">
        <v>299</v>
      </c>
      <c r="B173" s="202">
        <v>2602</v>
      </c>
      <c r="C173" s="185">
        <v>96.86</v>
      </c>
      <c r="D173" s="185">
        <v>98.79</v>
      </c>
      <c r="E173" s="185">
        <v>98.79</v>
      </c>
      <c r="F173" s="186">
        <v>112.27</v>
      </c>
    </row>
    <row r="174" spans="1:6" hidden="1" x14ac:dyDescent="0.35">
      <c r="A174" s="201" t="s">
        <v>300</v>
      </c>
      <c r="B174" s="202">
        <v>2624</v>
      </c>
      <c r="C174" s="185">
        <v>98.88</v>
      </c>
      <c r="D174" s="185">
        <v>97.08</v>
      </c>
      <c r="E174" s="185">
        <v>97.08</v>
      </c>
      <c r="F174" s="186">
        <v>110.76</v>
      </c>
    </row>
    <row r="175" spans="1:6" hidden="1" x14ac:dyDescent="0.35">
      <c r="A175" s="201" t="s">
        <v>301</v>
      </c>
      <c r="B175" s="202">
        <v>2631</v>
      </c>
      <c r="C175" s="185">
        <v>99.31</v>
      </c>
      <c r="D175" s="185">
        <v>111.91</v>
      </c>
      <c r="E175" s="185">
        <v>111.91</v>
      </c>
      <c r="F175" s="186">
        <v>113.13</v>
      </c>
    </row>
    <row r="176" spans="1:6" hidden="1" x14ac:dyDescent="0.35">
      <c r="A176" s="200" t="s">
        <v>302</v>
      </c>
      <c r="B176" s="198">
        <v>2700</v>
      </c>
      <c r="C176" s="178">
        <v>99.38</v>
      </c>
      <c r="D176" s="178">
        <v>101.92</v>
      </c>
      <c r="E176" s="178">
        <v>101.92</v>
      </c>
      <c r="F176" s="182">
        <v>108.38</v>
      </c>
    </row>
    <row r="177" spans="1:6" hidden="1" x14ac:dyDescent="0.35">
      <c r="A177" s="201" t="s">
        <v>303</v>
      </c>
      <c r="B177" s="202">
        <v>2701</v>
      </c>
      <c r="C177" s="185">
        <v>98.41</v>
      </c>
      <c r="D177" s="185">
        <v>107.79</v>
      </c>
      <c r="E177" s="185">
        <v>107.79</v>
      </c>
      <c r="F177" s="186">
        <v>118.1</v>
      </c>
    </row>
    <row r="178" spans="1:6" hidden="1" x14ac:dyDescent="0.35">
      <c r="A178" s="201" t="s">
        <v>304</v>
      </c>
      <c r="B178" s="202">
        <v>2702</v>
      </c>
      <c r="C178" s="185">
        <v>99.05</v>
      </c>
      <c r="D178" s="185">
        <v>95.68</v>
      </c>
      <c r="E178" s="185">
        <v>95.68</v>
      </c>
      <c r="F178" s="186">
        <v>104.82</v>
      </c>
    </row>
    <row r="179" spans="1:6" hidden="1" x14ac:dyDescent="0.35">
      <c r="A179" s="201" t="s">
        <v>305</v>
      </c>
      <c r="B179" s="202">
        <v>2703</v>
      </c>
      <c r="C179" s="185">
        <v>98.52</v>
      </c>
      <c r="D179" s="185">
        <v>85.76</v>
      </c>
      <c r="E179" s="185">
        <v>85.76</v>
      </c>
      <c r="F179" s="186">
        <v>102.47</v>
      </c>
    </row>
    <row r="180" spans="1:6" hidden="1" x14ac:dyDescent="0.35">
      <c r="A180" s="201" t="s">
        <v>306</v>
      </c>
      <c r="B180" s="202">
        <v>2704</v>
      </c>
      <c r="C180" s="185">
        <v>104.09</v>
      </c>
      <c r="D180" s="185">
        <v>89.11</v>
      </c>
      <c r="E180" s="185">
        <v>89.11</v>
      </c>
      <c r="F180" s="186">
        <v>87.91</v>
      </c>
    </row>
    <row r="181" spans="1:6" hidden="1" x14ac:dyDescent="0.35">
      <c r="A181" s="201" t="s">
        <v>307</v>
      </c>
      <c r="B181" s="202">
        <v>2705</v>
      </c>
      <c r="C181" s="185">
        <v>93.32</v>
      </c>
      <c r="D181" s="185">
        <v>148.85</v>
      </c>
      <c r="E181" s="185">
        <v>148.85</v>
      </c>
      <c r="F181" s="186">
        <v>136.29</v>
      </c>
    </row>
    <row r="182" spans="1:6" hidden="1" x14ac:dyDescent="0.35">
      <c r="A182" s="201" t="s">
        <v>308</v>
      </c>
      <c r="B182" s="202">
        <v>2711</v>
      </c>
      <c r="C182" s="185">
        <v>101.79</v>
      </c>
      <c r="D182" s="185">
        <v>94.96</v>
      </c>
      <c r="E182" s="185">
        <v>94.96</v>
      </c>
      <c r="F182" s="186">
        <v>101.1</v>
      </c>
    </row>
    <row r="183" spans="1:6" hidden="1" x14ac:dyDescent="0.35">
      <c r="A183" s="201" t="s">
        <v>309</v>
      </c>
      <c r="B183" s="202">
        <v>2706</v>
      </c>
      <c r="C183" s="185">
        <v>100.81</v>
      </c>
      <c r="D183" s="185">
        <v>106.9</v>
      </c>
      <c r="E183" s="185">
        <v>106.9</v>
      </c>
      <c r="F183" s="186">
        <v>110.55</v>
      </c>
    </row>
    <row r="184" spans="1:6" hidden="1" x14ac:dyDescent="0.35">
      <c r="A184" s="201" t="s">
        <v>310</v>
      </c>
      <c r="B184" s="202">
        <v>2712</v>
      </c>
      <c r="C184" s="185">
        <v>99.62</v>
      </c>
      <c r="D184" s="185">
        <v>108.14</v>
      </c>
      <c r="E184" s="185">
        <v>108.14</v>
      </c>
      <c r="F184" s="186">
        <v>109.77</v>
      </c>
    </row>
    <row r="185" spans="1:6" hidden="1" x14ac:dyDescent="0.35">
      <c r="A185" s="201" t="s">
        <v>311</v>
      </c>
      <c r="B185" s="202">
        <v>2713</v>
      </c>
      <c r="C185" s="185">
        <v>101.22</v>
      </c>
      <c r="D185" s="185">
        <v>121.35</v>
      </c>
      <c r="E185" s="185">
        <v>121.35</v>
      </c>
      <c r="F185" s="186">
        <v>119.89</v>
      </c>
    </row>
    <row r="186" spans="1:6" hidden="1" x14ac:dyDescent="0.35">
      <c r="A186" s="200" t="s">
        <v>312</v>
      </c>
      <c r="B186" s="198">
        <v>8</v>
      </c>
      <c r="C186" s="178">
        <v>100.22</v>
      </c>
      <c r="D186" s="178">
        <v>110.63</v>
      </c>
      <c r="E186" s="178">
        <v>110.63</v>
      </c>
      <c r="F186" s="182">
        <v>112.58</v>
      </c>
    </row>
    <row r="187" spans="1:6" hidden="1" x14ac:dyDescent="0.35">
      <c r="A187" s="200" t="s">
        <v>313</v>
      </c>
      <c r="B187" s="198">
        <v>2810</v>
      </c>
      <c r="C187" s="178">
        <v>100.66</v>
      </c>
      <c r="D187" s="178">
        <v>114.43</v>
      </c>
      <c r="E187" s="178">
        <v>114.43</v>
      </c>
      <c r="F187" s="182">
        <v>113.69</v>
      </c>
    </row>
    <row r="188" spans="1:6" hidden="1" x14ac:dyDescent="0.35">
      <c r="A188" s="201" t="s">
        <v>314</v>
      </c>
      <c r="B188" s="202">
        <v>2812</v>
      </c>
      <c r="C188" s="185">
        <v>100.66</v>
      </c>
      <c r="D188" s="185">
        <v>114.43</v>
      </c>
      <c r="E188" s="185">
        <v>114.43</v>
      </c>
      <c r="F188" s="186">
        <v>113.69</v>
      </c>
    </row>
    <row r="189" spans="1:6" hidden="1" x14ac:dyDescent="0.35">
      <c r="A189" s="200" t="s">
        <v>315</v>
      </c>
      <c r="B189" s="198">
        <v>2900</v>
      </c>
      <c r="C189" s="178">
        <v>100.67</v>
      </c>
      <c r="D189" s="178">
        <v>104.23</v>
      </c>
      <c r="E189" s="178">
        <v>104.23</v>
      </c>
      <c r="F189" s="182">
        <v>109.26</v>
      </c>
    </row>
    <row r="190" spans="1:6" hidden="1" x14ac:dyDescent="0.35">
      <c r="A190" s="201" t="s">
        <v>316</v>
      </c>
      <c r="B190" s="202">
        <v>2904</v>
      </c>
      <c r="C190" s="185">
        <v>100.88</v>
      </c>
      <c r="D190" s="185">
        <v>106.48</v>
      </c>
      <c r="E190" s="185">
        <v>106.48</v>
      </c>
      <c r="F190" s="186">
        <v>106.85</v>
      </c>
    </row>
    <row r="191" spans="1:6" hidden="1" x14ac:dyDescent="0.35">
      <c r="A191" s="201" t="s">
        <v>317</v>
      </c>
      <c r="B191" s="202">
        <v>2905</v>
      </c>
      <c r="C191" s="185">
        <v>100.56</v>
      </c>
      <c r="D191" s="185">
        <v>103.1</v>
      </c>
      <c r="E191" s="185">
        <v>103.1</v>
      </c>
      <c r="F191" s="186">
        <v>110.19</v>
      </c>
    </row>
    <row r="192" spans="1:6" hidden="1" x14ac:dyDescent="0.35">
      <c r="A192" s="200" t="s">
        <v>318</v>
      </c>
      <c r="B192" s="198">
        <v>3000</v>
      </c>
      <c r="C192" s="178">
        <v>100.37</v>
      </c>
      <c r="D192" s="178">
        <v>107.59</v>
      </c>
      <c r="E192" s="178">
        <v>107.59</v>
      </c>
      <c r="F192" s="182">
        <v>109.82</v>
      </c>
    </row>
    <row r="193" spans="1:6" hidden="1" x14ac:dyDescent="0.35">
      <c r="A193" s="201" t="s">
        <v>319</v>
      </c>
      <c r="B193" s="202">
        <v>3002</v>
      </c>
      <c r="C193" s="185">
        <v>100.37</v>
      </c>
      <c r="D193" s="185">
        <v>107.59</v>
      </c>
      <c r="E193" s="185">
        <v>107.59</v>
      </c>
      <c r="F193" s="186">
        <v>109.82</v>
      </c>
    </row>
    <row r="194" spans="1:6" hidden="1" x14ac:dyDescent="0.35">
      <c r="A194" s="200" t="s">
        <v>320</v>
      </c>
      <c r="B194" s="198">
        <v>3100</v>
      </c>
      <c r="C194" s="178">
        <v>100.49</v>
      </c>
      <c r="D194" s="178">
        <v>106.59</v>
      </c>
      <c r="E194" s="178">
        <v>106.59</v>
      </c>
      <c r="F194" s="182">
        <v>109.19</v>
      </c>
    </row>
    <row r="195" spans="1:6" hidden="1" x14ac:dyDescent="0.35">
      <c r="A195" s="201" t="s">
        <v>321</v>
      </c>
      <c r="B195" s="202">
        <v>3102</v>
      </c>
      <c r="C195" s="185">
        <v>100.49</v>
      </c>
      <c r="D195" s="185">
        <v>106.59</v>
      </c>
      <c r="E195" s="185">
        <v>106.59</v>
      </c>
      <c r="F195" s="186">
        <v>109.19</v>
      </c>
    </row>
    <row r="196" spans="1:6" hidden="1" x14ac:dyDescent="0.35">
      <c r="A196" s="200" t="s">
        <v>322</v>
      </c>
      <c r="B196" s="198">
        <v>3200</v>
      </c>
      <c r="C196" s="178">
        <v>99.58</v>
      </c>
      <c r="D196" s="178">
        <v>115.19</v>
      </c>
      <c r="E196" s="178">
        <v>115.19</v>
      </c>
      <c r="F196" s="182">
        <v>116.07</v>
      </c>
    </row>
    <row r="197" spans="1:6" hidden="1" x14ac:dyDescent="0.35">
      <c r="A197" s="201" t="s">
        <v>323</v>
      </c>
      <c r="B197" s="202">
        <v>3203</v>
      </c>
      <c r="C197" s="185">
        <v>99.58</v>
      </c>
      <c r="D197" s="185">
        <v>115.19</v>
      </c>
      <c r="E197" s="185">
        <v>115.19</v>
      </c>
      <c r="F197" s="186">
        <v>116.07</v>
      </c>
    </row>
    <row r="198" spans="1:6" hidden="1" x14ac:dyDescent="0.35">
      <c r="A198" s="200" t="s">
        <v>324</v>
      </c>
      <c r="B198" s="198">
        <v>3300</v>
      </c>
      <c r="C198" s="178">
        <v>101.52</v>
      </c>
      <c r="D198" s="178">
        <v>109.59</v>
      </c>
      <c r="E198" s="178">
        <v>109.59</v>
      </c>
      <c r="F198" s="182">
        <v>109.77</v>
      </c>
    </row>
    <row r="199" spans="1:6" hidden="1" x14ac:dyDescent="0.35">
      <c r="A199" s="201" t="s">
        <v>962</v>
      </c>
      <c r="B199" s="202">
        <v>3303</v>
      </c>
      <c r="C199" s="185">
        <v>101.44</v>
      </c>
      <c r="D199" s="185">
        <v>109.4</v>
      </c>
      <c r="E199" s="185">
        <v>109.4</v>
      </c>
      <c r="F199" s="186">
        <v>110.07</v>
      </c>
    </row>
    <row r="200" spans="1:6" hidden="1" x14ac:dyDescent="0.35">
      <c r="A200" s="201" t="s">
        <v>329</v>
      </c>
      <c r="B200" s="202">
        <v>3305</v>
      </c>
      <c r="C200" s="185">
        <v>101.57</v>
      </c>
      <c r="D200" s="185">
        <v>109.69</v>
      </c>
      <c r="E200" s="185">
        <v>109.69</v>
      </c>
      <c r="F200" s="186">
        <v>109.7</v>
      </c>
    </row>
    <row r="201" spans="1:6" hidden="1" x14ac:dyDescent="0.35">
      <c r="A201" s="200" t="s">
        <v>330</v>
      </c>
      <c r="B201" s="198">
        <v>3400</v>
      </c>
      <c r="C201" s="178">
        <v>100.26</v>
      </c>
      <c r="D201" s="178">
        <v>112.38</v>
      </c>
      <c r="E201" s="178">
        <v>112.38</v>
      </c>
      <c r="F201" s="182">
        <v>117.12</v>
      </c>
    </row>
    <row r="202" spans="1:6" hidden="1" x14ac:dyDescent="0.35">
      <c r="A202" s="201" t="s">
        <v>331</v>
      </c>
      <c r="B202" s="202">
        <v>3403</v>
      </c>
      <c r="C202" s="185">
        <v>100.26</v>
      </c>
      <c r="D202" s="185">
        <v>112.38</v>
      </c>
      <c r="E202" s="185">
        <v>112.38</v>
      </c>
      <c r="F202" s="186">
        <v>117.12</v>
      </c>
    </row>
    <row r="203" spans="1:6" hidden="1" x14ac:dyDescent="0.35">
      <c r="A203" s="200" t="s">
        <v>332</v>
      </c>
      <c r="B203" s="198">
        <v>3600</v>
      </c>
      <c r="C203" s="178">
        <v>100.76</v>
      </c>
      <c r="D203" s="178">
        <v>109.57</v>
      </c>
      <c r="E203" s="178">
        <v>109.57</v>
      </c>
      <c r="F203" s="182">
        <v>111.23</v>
      </c>
    </row>
    <row r="204" spans="1:6" ht="25" hidden="1" x14ac:dyDescent="0.35">
      <c r="A204" s="201" t="s">
        <v>333</v>
      </c>
      <c r="B204" s="202">
        <v>3602</v>
      </c>
      <c r="C204" s="185">
        <v>100.24</v>
      </c>
      <c r="D204" s="185">
        <v>109.74</v>
      </c>
      <c r="E204" s="185">
        <v>109.74</v>
      </c>
      <c r="F204" s="186">
        <v>111.28</v>
      </c>
    </row>
    <row r="205" spans="1:6" ht="25" hidden="1" x14ac:dyDescent="0.35">
      <c r="A205" s="201" t="s">
        <v>334</v>
      </c>
      <c r="B205" s="202">
        <v>3608</v>
      </c>
      <c r="C205" s="185">
        <v>100.31</v>
      </c>
      <c r="D205" s="185">
        <v>110.04</v>
      </c>
      <c r="E205" s="185">
        <v>110.04</v>
      </c>
      <c r="F205" s="186">
        <v>111.43</v>
      </c>
    </row>
    <row r="206" spans="1:6" ht="25" hidden="1" x14ac:dyDescent="0.35">
      <c r="A206" s="201" t="s">
        <v>335</v>
      </c>
      <c r="B206" s="202">
        <v>3606</v>
      </c>
      <c r="C206" s="185">
        <v>100.66</v>
      </c>
      <c r="D206" s="185">
        <v>109.65</v>
      </c>
      <c r="E206" s="185">
        <v>109.65</v>
      </c>
      <c r="F206" s="186">
        <v>110.98</v>
      </c>
    </row>
    <row r="207" spans="1:6" hidden="1" x14ac:dyDescent="0.35">
      <c r="A207" s="201" t="s">
        <v>336</v>
      </c>
      <c r="B207" s="202">
        <v>3601</v>
      </c>
      <c r="C207" s="185">
        <v>101.62</v>
      </c>
      <c r="D207" s="185">
        <v>109.44</v>
      </c>
      <c r="E207" s="185">
        <v>109.44</v>
      </c>
      <c r="F207" s="186">
        <v>110.99</v>
      </c>
    </row>
    <row r="208" spans="1:6" hidden="1" x14ac:dyDescent="0.35">
      <c r="A208" s="201" t="s">
        <v>337</v>
      </c>
      <c r="B208" s="202">
        <v>3607</v>
      </c>
      <c r="C208" s="185">
        <v>100.96</v>
      </c>
      <c r="D208" s="185">
        <v>109.31</v>
      </c>
      <c r="E208" s="185">
        <v>109.31</v>
      </c>
      <c r="F208" s="186">
        <v>112.5</v>
      </c>
    </row>
    <row r="209" spans="1:6" hidden="1" x14ac:dyDescent="0.35">
      <c r="A209" s="200" t="s">
        <v>338</v>
      </c>
      <c r="B209" s="198">
        <v>12</v>
      </c>
      <c r="C209" s="178">
        <v>100.32</v>
      </c>
      <c r="D209" s="178">
        <v>102.5</v>
      </c>
      <c r="E209" s="178">
        <v>102.5</v>
      </c>
      <c r="F209" s="182">
        <v>103.24</v>
      </c>
    </row>
    <row r="210" spans="1:6" hidden="1" x14ac:dyDescent="0.35">
      <c r="A210" s="200" t="s">
        <v>339</v>
      </c>
      <c r="B210" s="198">
        <v>3700</v>
      </c>
      <c r="C210" s="178">
        <v>100.07</v>
      </c>
      <c r="D210" s="178">
        <v>102.43</v>
      </c>
      <c r="E210" s="178">
        <v>102.43</v>
      </c>
      <c r="F210" s="182">
        <v>104.4</v>
      </c>
    </row>
    <row r="211" spans="1:6" hidden="1" x14ac:dyDescent="0.35">
      <c r="A211" s="201" t="s">
        <v>340</v>
      </c>
      <c r="B211" s="202">
        <v>3709</v>
      </c>
      <c r="C211" s="185">
        <v>100.07</v>
      </c>
      <c r="D211" s="185">
        <v>102.43</v>
      </c>
      <c r="E211" s="185">
        <v>102.43</v>
      </c>
      <c r="F211" s="186">
        <v>104.4</v>
      </c>
    </row>
    <row r="212" spans="1:6" hidden="1" x14ac:dyDescent="0.35">
      <c r="A212" s="200" t="s">
        <v>341</v>
      </c>
      <c r="B212" s="198">
        <v>3800</v>
      </c>
      <c r="C212" s="178">
        <v>100.13</v>
      </c>
      <c r="D212" s="178">
        <v>101.54</v>
      </c>
      <c r="E212" s="178">
        <v>101.54</v>
      </c>
      <c r="F212" s="182">
        <v>102.27</v>
      </c>
    </row>
    <row r="213" spans="1:6" hidden="1" x14ac:dyDescent="0.35">
      <c r="A213" s="201" t="s">
        <v>342</v>
      </c>
      <c r="B213" s="202">
        <v>3808</v>
      </c>
      <c r="C213" s="185">
        <v>100.13</v>
      </c>
      <c r="D213" s="185">
        <v>101.54</v>
      </c>
      <c r="E213" s="185">
        <v>101.54</v>
      </c>
      <c r="F213" s="186">
        <v>102.27</v>
      </c>
    </row>
    <row r="214" spans="1:6" hidden="1" x14ac:dyDescent="0.35">
      <c r="A214" s="200" t="s">
        <v>343</v>
      </c>
      <c r="B214" s="198">
        <v>3900</v>
      </c>
      <c r="C214" s="178">
        <v>100.36</v>
      </c>
      <c r="D214" s="178">
        <v>102.59</v>
      </c>
      <c r="E214" s="178">
        <v>102.59</v>
      </c>
      <c r="F214" s="182">
        <v>103.11</v>
      </c>
    </row>
    <row r="215" spans="1:6" ht="25" hidden="1" x14ac:dyDescent="0.35">
      <c r="A215" s="201" t="s">
        <v>344</v>
      </c>
      <c r="B215" s="202">
        <v>3902</v>
      </c>
      <c r="C215" s="185">
        <v>99.96</v>
      </c>
      <c r="D215" s="185">
        <v>101.11</v>
      </c>
      <c r="E215" s="185">
        <v>101.11</v>
      </c>
      <c r="F215" s="186">
        <v>100.99</v>
      </c>
    </row>
    <row r="216" spans="1:6" ht="25" hidden="1" x14ac:dyDescent="0.35">
      <c r="A216" s="201" t="s">
        <v>345</v>
      </c>
      <c r="B216" s="202">
        <v>3903</v>
      </c>
      <c r="C216" s="185">
        <v>100.41</v>
      </c>
      <c r="D216" s="185">
        <v>102.77</v>
      </c>
      <c r="E216" s="185">
        <v>102.77</v>
      </c>
      <c r="F216" s="186">
        <v>103.38</v>
      </c>
    </row>
    <row r="217" spans="1:6" hidden="1" x14ac:dyDescent="0.35">
      <c r="A217" s="200" t="s">
        <v>346</v>
      </c>
      <c r="B217" s="198">
        <v>4050</v>
      </c>
      <c r="C217" s="178">
        <v>101.07</v>
      </c>
      <c r="D217" s="178">
        <v>110.69</v>
      </c>
      <c r="E217" s="178">
        <v>110.69</v>
      </c>
      <c r="F217" s="182">
        <v>109.37</v>
      </c>
    </row>
    <row r="218" spans="1:6" hidden="1" x14ac:dyDescent="0.35">
      <c r="A218" s="201" t="s">
        <v>347</v>
      </c>
      <c r="B218" s="202">
        <v>4052</v>
      </c>
      <c r="C218" s="185">
        <v>101.31</v>
      </c>
      <c r="D218" s="185">
        <v>112.07</v>
      </c>
      <c r="E218" s="185">
        <v>112.07</v>
      </c>
      <c r="F218" s="186">
        <v>110.4</v>
      </c>
    </row>
    <row r="219" spans="1:6" hidden="1" x14ac:dyDescent="0.35">
      <c r="A219" s="201" t="s">
        <v>348</v>
      </c>
      <c r="B219" s="202">
        <v>4056</v>
      </c>
      <c r="C219" s="185">
        <v>100</v>
      </c>
      <c r="D219" s="185">
        <v>104.8</v>
      </c>
      <c r="E219" s="185">
        <v>104.8</v>
      </c>
      <c r="F219" s="186">
        <v>105.19</v>
      </c>
    </row>
    <row r="220" spans="1:6" hidden="1" x14ac:dyDescent="0.35">
      <c r="A220" s="200" t="s">
        <v>349</v>
      </c>
      <c r="B220" s="198">
        <v>4100</v>
      </c>
      <c r="C220" s="178">
        <v>100.31</v>
      </c>
      <c r="D220" s="178">
        <v>101.56</v>
      </c>
      <c r="E220" s="178">
        <v>101.56</v>
      </c>
      <c r="F220" s="182">
        <v>103.41</v>
      </c>
    </row>
    <row r="221" spans="1:6" hidden="1" x14ac:dyDescent="0.35">
      <c r="A221" s="200" t="s">
        <v>350</v>
      </c>
      <c r="B221" s="198">
        <v>30</v>
      </c>
      <c r="C221" s="178">
        <v>100.31</v>
      </c>
      <c r="D221" s="178">
        <v>101.24</v>
      </c>
      <c r="E221" s="178">
        <v>101.24</v>
      </c>
      <c r="F221" s="182">
        <v>103.28</v>
      </c>
    </row>
    <row r="222" spans="1:6" hidden="1" x14ac:dyDescent="0.35">
      <c r="A222" s="200" t="s">
        <v>351</v>
      </c>
      <c r="B222" s="198">
        <v>4110</v>
      </c>
      <c r="C222" s="178">
        <v>100.07</v>
      </c>
      <c r="D222" s="178">
        <v>100.18</v>
      </c>
      <c r="E222" s="178">
        <v>100.18</v>
      </c>
      <c r="F222" s="182">
        <v>102.72</v>
      </c>
    </row>
    <row r="223" spans="1:6" ht="25" hidden="1" x14ac:dyDescent="0.35">
      <c r="A223" s="201" t="s">
        <v>352</v>
      </c>
      <c r="B223" s="202">
        <v>4113</v>
      </c>
      <c r="C223" s="185">
        <v>100.23</v>
      </c>
      <c r="D223" s="185">
        <v>97.66</v>
      </c>
      <c r="E223" s="185">
        <v>97.66</v>
      </c>
      <c r="F223" s="186">
        <v>100.45</v>
      </c>
    </row>
    <row r="224" spans="1:6" hidden="1" x14ac:dyDescent="0.35">
      <c r="A224" s="201" t="s">
        <v>353</v>
      </c>
      <c r="B224" s="202">
        <v>4128</v>
      </c>
      <c r="C224" s="185">
        <v>100.08</v>
      </c>
      <c r="D224" s="185">
        <v>103.26</v>
      </c>
      <c r="E224" s="185">
        <v>103.26</v>
      </c>
      <c r="F224" s="186">
        <v>103.08</v>
      </c>
    </row>
    <row r="225" spans="1:6" hidden="1" x14ac:dyDescent="0.35">
      <c r="A225" s="201" t="s">
        <v>354</v>
      </c>
      <c r="B225" s="202">
        <v>4120</v>
      </c>
      <c r="C225" s="185">
        <v>100.23</v>
      </c>
      <c r="D225" s="185">
        <v>97.1</v>
      </c>
      <c r="E225" s="185">
        <v>97.1</v>
      </c>
      <c r="F225" s="186">
        <v>99.59</v>
      </c>
    </row>
    <row r="226" spans="1:6" ht="25" hidden="1" x14ac:dyDescent="0.35">
      <c r="A226" s="201" t="s">
        <v>963</v>
      </c>
      <c r="B226" s="202">
        <v>4121</v>
      </c>
      <c r="C226" s="185">
        <v>100.17</v>
      </c>
      <c r="D226" s="185">
        <v>102.78</v>
      </c>
      <c r="E226" s="185">
        <v>102.78</v>
      </c>
      <c r="F226" s="186">
        <v>102.82</v>
      </c>
    </row>
    <row r="227" spans="1:6" ht="25" hidden="1" x14ac:dyDescent="0.35">
      <c r="A227" s="201" t="s">
        <v>356</v>
      </c>
      <c r="B227" s="202">
        <v>4116</v>
      </c>
      <c r="C227" s="185">
        <v>100.14</v>
      </c>
      <c r="D227" s="185">
        <v>98.88</v>
      </c>
      <c r="E227" s="185">
        <v>98.88</v>
      </c>
      <c r="F227" s="186">
        <v>101.52</v>
      </c>
    </row>
    <row r="228" spans="1:6" hidden="1" x14ac:dyDescent="0.35">
      <c r="A228" s="201" t="s">
        <v>357</v>
      </c>
      <c r="B228" s="202">
        <v>4117</v>
      </c>
      <c r="C228" s="185">
        <v>99.9</v>
      </c>
      <c r="D228" s="185">
        <v>100.87</v>
      </c>
      <c r="E228" s="185">
        <v>100.87</v>
      </c>
      <c r="F228" s="186">
        <v>102.41</v>
      </c>
    </row>
    <row r="229" spans="1:6" ht="25" hidden="1" x14ac:dyDescent="0.35">
      <c r="A229" s="201" t="s">
        <v>964</v>
      </c>
      <c r="B229" s="202">
        <v>4118</v>
      </c>
      <c r="C229" s="185">
        <v>99.95</v>
      </c>
      <c r="D229" s="185">
        <v>100.52</v>
      </c>
      <c r="E229" s="185">
        <v>100.52</v>
      </c>
      <c r="F229" s="186">
        <v>105.68</v>
      </c>
    </row>
    <row r="230" spans="1:6" hidden="1" x14ac:dyDescent="0.35">
      <c r="A230" s="200" t="s">
        <v>359</v>
      </c>
      <c r="B230" s="198">
        <v>4130</v>
      </c>
      <c r="C230" s="178">
        <v>100.59</v>
      </c>
      <c r="D230" s="178">
        <v>101.38</v>
      </c>
      <c r="E230" s="178">
        <v>101.38</v>
      </c>
      <c r="F230" s="182">
        <v>102.98</v>
      </c>
    </row>
    <row r="231" spans="1:6" ht="25" hidden="1" x14ac:dyDescent="0.35">
      <c r="A231" s="201" t="s">
        <v>965</v>
      </c>
      <c r="B231" s="202">
        <v>4136</v>
      </c>
      <c r="C231" s="185">
        <v>100.26</v>
      </c>
      <c r="D231" s="185">
        <v>100.9</v>
      </c>
      <c r="E231" s="185">
        <v>100.9</v>
      </c>
      <c r="F231" s="186">
        <v>104.14</v>
      </c>
    </row>
    <row r="232" spans="1:6" ht="25" hidden="1" x14ac:dyDescent="0.35">
      <c r="A232" s="201" t="s">
        <v>966</v>
      </c>
      <c r="B232" s="202">
        <v>4132</v>
      </c>
      <c r="C232" s="185">
        <v>101.06</v>
      </c>
      <c r="D232" s="185">
        <v>101.02</v>
      </c>
      <c r="E232" s="185">
        <v>101.02</v>
      </c>
      <c r="F232" s="186">
        <v>103.41</v>
      </c>
    </row>
    <row r="233" spans="1:6" ht="25" hidden="1" x14ac:dyDescent="0.35">
      <c r="A233" s="201" t="s">
        <v>362</v>
      </c>
      <c r="B233" s="202">
        <v>4133</v>
      </c>
      <c r="C233" s="185">
        <v>101.24</v>
      </c>
      <c r="D233" s="185">
        <v>96.93</v>
      </c>
      <c r="E233" s="185">
        <v>96.93</v>
      </c>
      <c r="F233" s="186">
        <v>105.6</v>
      </c>
    </row>
    <row r="234" spans="1:6" hidden="1" x14ac:dyDescent="0.35">
      <c r="A234" s="201" t="s">
        <v>363</v>
      </c>
      <c r="B234" s="202">
        <v>4129</v>
      </c>
      <c r="C234" s="185">
        <v>100.38</v>
      </c>
      <c r="D234" s="185">
        <v>104.02</v>
      </c>
      <c r="E234" s="185">
        <v>104.02</v>
      </c>
      <c r="F234" s="186">
        <v>104.41</v>
      </c>
    </row>
    <row r="235" spans="1:6" ht="25" hidden="1" x14ac:dyDescent="0.35">
      <c r="A235" s="201" t="s">
        <v>364</v>
      </c>
      <c r="B235" s="202">
        <v>4165</v>
      </c>
      <c r="C235" s="185">
        <v>99.51</v>
      </c>
      <c r="D235" s="185">
        <v>102.71</v>
      </c>
      <c r="E235" s="185">
        <v>102.71</v>
      </c>
      <c r="F235" s="186">
        <v>103.2</v>
      </c>
    </row>
    <row r="236" spans="1:6" ht="25" hidden="1" x14ac:dyDescent="0.35">
      <c r="A236" s="201" t="s">
        <v>365</v>
      </c>
      <c r="B236" s="202">
        <v>4148</v>
      </c>
      <c r="C236" s="185">
        <v>101.46</v>
      </c>
      <c r="D236" s="185">
        <v>98.79</v>
      </c>
      <c r="E236" s="185">
        <v>98.79</v>
      </c>
      <c r="F236" s="186">
        <v>102.03</v>
      </c>
    </row>
    <row r="237" spans="1:6" ht="25" hidden="1" x14ac:dyDescent="0.35">
      <c r="A237" s="201" t="s">
        <v>967</v>
      </c>
      <c r="B237" s="202">
        <v>4126</v>
      </c>
      <c r="C237" s="185">
        <v>100.65</v>
      </c>
      <c r="D237" s="185">
        <v>101.23</v>
      </c>
      <c r="E237" s="185">
        <v>101.23</v>
      </c>
      <c r="F237" s="186">
        <v>104.93</v>
      </c>
    </row>
    <row r="238" spans="1:6" ht="25" hidden="1" x14ac:dyDescent="0.35">
      <c r="A238" s="201" t="s">
        <v>367</v>
      </c>
      <c r="B238" s="202">
        <v>4125</v>
      </c>
      <c r="C238" s="185">
        <v>100.83</v>
      </c>
      <c r="D238" s="185">
        <v>106.55</v>
      </c>
      <c r="E238" s="185">
        <v>106.55</v>
      </c>
      <c r="F238" s="186">
        <v>102.23</v>
      </c>
    </row>
    <row r="239" spans="1:6" hidden="1" x14ac:dyDescent="0.35">
      <c r="A239" s="201" t="s">
        <v>368</v>
      </c>
      <c r="B239" s="202">
        <v>4166</v>
      </c>
      <c r="C239" s="185">
        <v>100.12</v>
      </c>
      <c r="D239" s="185">
        <v>104.81</v>
      </c>
      <c r="E239" s="185">
        <v>104.81</v>
      </c>
      <c r="F239" s="186">
        <v>105.25</v>
      </c>
    </row>
    <row r="240" spans="1:6" ht="25" hidden="1" x14ac:dyDescent="0.35">
      <c r="A240" s="201" t="s">
        <v>968</v>
      </c>
      <c r="B240" s="202">
        <v>4139</v>
      </c>
      <c r="C240" s="185">
        <v>101.8</v>
      </c>
      <c r="D240" s="185">
        <v>101.65</v>
      </c>
      <c r="E240" s="185">
        <v>101.65</v>
      </c>
      <c r="F240" s="186">
        <v>96.32</v>
      </c>
    </row>
    <row r="241" spans="1:6" hidden="1" x14ac:dyDescent="0.35">
      <c r="A241" s="201" t="s">
        <v>370</v>
      </c>
      <c r="B241" s="202">
        <v>4145</v>
      </c>
      <c r="C241" s="185">
        <v>100.43</v>
      </c>
      <c r="D241" s="185">
        <v>102.63</v>
      </c>
      <c r="E241" s="185">
        <v>102.63</v>
      </c>
      <c r="F241" s="186">
        <v>101.07</v>
      </c>
    </row>
    <row r="242" spans="1:6" hidden="1" x14ac:dyDescent="0.35">
      <c r="A242" s="201" t="s">
        <v>371</v>
      </c>
      <c r="B242" s="202">
        <v>4147</v>
      </c>
      <c r="C242" s="185">
        <v>98.95</v>
      </c>
      <c r="D242" s="185">
        <v>105.09</v>
      </c>
      <c r="E242" s="185">
        <v>105.09</v>
      </c>
      <c r="F242" s="186">
        <v>105.12</v>
      </c>
    </row>
    <row r="243" spans="1:6" hidden="1" x14ac:dyDescent="0.35">
      <c r="A243" s="201" t="s">
        <v>372</v>
      </c>
      <c r="B243" s="202">
        <v>4141</v>
      </c>
      <c r="C243" s="185">
        <v>100</v>
      </c>
      <c r="D243" s="185">
        <v>102.96</v>
      </c>
      <c r="E243" s="185">
        <v>102.96</v>
      </c>
      <c r="F243" s="186">
        <v>105.64</v>
      </c>
    </row>
    <row r="244" spans="1:6" hidden="1" x14ac:dyDescent="0.35">
      <c r="A244" s="200" t="s">
        <v>373</v>
      </c>
      <c r="B244" s="198">
        <v>4150</v>
      </c>
      <c r="C244" s="178">
        <v>99.97</v>
      </c>
      <c r="D244" s="178">
        <v>102.15</v>
      </c>
      <c r="E244" s="178">
        <v>102.15</v>
      </c>
      <c r="F244" s="182">
        <v>104.62</v>
      </c>
    </row>
    <row r="245" spans="1:6" hidden="1" x14ac:dyDescent="0.35">
      <c r="A245" s="200" t="s">
        <v>374</v>
      </c>
      <c r="B245" s="198">
        <v>47</v>
      </c>
      <c r="C245" s="178">
        <v>100.07</v>
      </c>
      <c r="D245" s="178">
        <v>102.13</v>
      </c>
      <c r="E245" s="178">
        <v>102.13</v>
      </c>
      <c r="F245" s="182">
        <v>104.97</v>
      </c>
    </row>
    <row r="246" spans="1:6" ht="25" hidden="1" x14ac:dyDescent="0.35">
      <c r="A246" s="201" t="s">
        <v>375</v>
      </c>
      <c r="B246" s="202">
        <v>4153</v>
      </c>
      <c r="C246" s="185">
        <v>100.19</v>
      </c>
      <c r="D246" s="185">
        <v>101.18</v>
      </c>
      <c r="E246" s="185">
        <v>101.18</v>
      </c>
      <c r="F246" s="186">
        <v>101.88</v>
      </c>
    </row>
    <row r="247" spans="1:6" ht="25" hidden="1" x14ac:dyDescent="0.35">
      <c r="A247" s="201" t="s">
        <v>969</v>
      </c>
      <c r="B247" s="202">
        <v>4154</v>
      </c>
      <c r="C247" s="185">
        <v>99.59</v>
      </c>
      <c r="D247" s="185">
        <v>102.47</v>
      </c>
      <c r="E247" s="185">
        <v>102.47</v>
      </c>
      <c r="F247" s="186">
        <v>104.36</v>
      </c>
    </row>
    <row r="248" spans="1:6" ht="25" hidden="1" x14ac:dyDescent="0.35">
      <c r="A248" s="201" t="s">
        <v>377</v>
      </c>
      <c r="B248" s="202">
        <v>4155</v>
      </c>
      <c r="C248" s="185">
        <v>99.38</v>
      </c>
      <c r="D248" s="185">
        <v>98.57</v>
      </c>
      <c r="E248" s="185">
        <v>98.57</v>
      </c>
      <c r="F248" s="186">
        <v>102.97</v>
      </c>
    </row>
    <row r="249" spans="1:6" ht="25" hidden="1" x14ac:dyDescent="0.35">
      <c r="A249" s="201" t="s">
        <v>378</v>
      </c>
      <c r="B249" s="202">
        <v>4161</v>
      </c>
      <c r="C249" s="185">
        <v>100.94</v>
      </c>
      <c r="D249" s="185">
        <v>98.46</v>
      </c>
      <c r="E249" s="185">
        <v>98.46</v>
      </c>
      <c r="F249" s="186">
        <v>102.61</v>
      </c>
    </row>
    <row r="250" spans="1:6" ht="37.5" hidden="1" x14ac:dyDescent="0.35">
      <c r="A250" s="201" t="s">
        <v>970</v>
      </c>
      <c r="B250" s="202">
        <v>4157</v>
      </c>
      <c r="C250" s="185">
        <v>101.08</v>
      </c>
      <c r="D250" s="185">
        <v>102.21</v>
      </c>
      <c r="E250" s="185">
        <v>102.21</v>
      </c>
      <c r="F250" s="186">
        <v>109.92</v>
      </c>
    </row>
    <row r="251" spans="1:6" hidden="1" x14ac:dyDescent="0.35">
      <c r="A251" s="201" t="s">
        <v>380</v>
      </c>
      <c r="B251" s="202">
        <v>4158</v>
      </c>
      <c r="C251" s="185">
        <v>99.84</v>
      </c>
      <c r="D251" s="185">
        <v>111</v>
      </c>
      <c r="E251" s="185">
        <v>111</v>
      </c>
      <c r="F251" s="186">
        <v>109.43</v>
      </c>
    </row>
    <row r="252" spans="1:6" ht="25" hidden="1" x14ac:dyDescent="0.35">
      <c r="A252" s="201" t="s">
        <v>971</v>
      </c>
      <c r="B252" s="202">
        <v>4163</v>
      </c>
      <c r="C252" s="185">
        <v>99.39</v>
      </c>
      <c r="D252" s="185">
        <v>102.76</v>
      </c>
      <c r="E252" s="185">
        <v>102.76</v>
      </c>
      <c r="F252" s="186">
        <v>105.06</v>
      </c>
    </row>
    <row r="253" spans="1:6" hidden="1" x14ac:dyDescent="0.35">
      <c r="A253" s="200" t="s">
        <v>382</v>
      </c>
      <c r="B253" s="198">
        <v>48</v>
      </c>
      <c r="C253" s="178">
        <v>99.22</v>
      </c>
      <c r="D253" s="178">
        <v>102.96</v>
      </c>
      <c r="E253" s="178">
        <v>102.96</v>
      </c>
      <c r="F253" s="182">
        <v>104.24</v>
      </c>
    </row>
    <row r="254" spans="1:6" ht="25" hidden="1" x14ac:dyDescent="0.35">
      <c r="A254" s="201" t="s">
        <v>383</v>
      </c>
      <c r="B254" s="202">
        <v>4180</v>
      </c>
      <c r="C254" s="185">
        <v>98.22</v>
      </c>
      <c r="D254" s="185">
        <v>100.53</v>
      </c>
      <c r="E254" s="185">
        <v>100.53</v>
      </c>
      <c r="F254" s="186">
        <v>104.34</v>
      </c>
    </row>
    <row r="255" spans="1:6" ht="25" hidden="1" x14ac:dyDescent="0.35">
      <c r="A255" s="201" t="s">
        <v>384</v>
      </c>
      <c r="B255" s="202">
        <v>4173</v>
      </c>
      <c r="C255" s="185">
        <v>99.44</v>
      </c>
      <c r="D255" s="185">
        <v>106.58</v>
      </c>
      <c r="E255" s="185">
        <v>106.58</v>
      </c>
      <c r="F255" s="186">
        <v>104.64</v>
      </c>
    </row>
    <row r="256" spans="1:6" ht="25" hidden="1" x14ac:dyDescent="0.35">
      <c r="A256" s="201" t="s">
        <v>385</v>
      </c>
      <c r="B256" s="202">
        <v>4172</v>
      </c>
      <c r="C256" s="185">
        <v>100.07</v>
      </c>
      <c r="D256" s="185">
        <v>104.03</v>
      </c>
      <c r="E256" s="185">
        <v>104.03</v>
      </c>
      <c r="F256" s="186">
        <v>103.75</v>
      </c>
    </row>
    <row r="257" spans="1:6" ht="25" hidden="1" x14ac:dyDescent="0.35">
      <c r="A257" s="201" t="s">
        <v>386</v>
      </c>
      <c r="B257" s="202">
        <v>4174</v>
      </c>
      <c r="C257" s="185">
        <v>100.19</v>
      </c>
      <c r="D257" s="185">
        <v>102.03</v>
      </c>
      <c r="E257" s="185">
        <v>102.03</v>
      </c>
      <c r="F257" s="186">
        <v>103.73</v>
      </c>
    </row>
    <row r="258" spans="1:6" hidden="1" x14ac:dyDescent="0.35">
      <c r="A258" s="200" t="s">
        <v>387</v>
      </c>
      <c r="B258" s="198">
        <v>49</v>
      </c>
      <c r="C258" s="178">
        <v>100.59</v>
      </c>
      <c r="D258" s="178">
        <v>100.89</v>
      </c>
      <c r="E258" s="178">
        <v>100.89</v>
      </c>
      <c r="F258" s="182">
        <v>103.73</v>
      </c>
    </row>
    <row r="259" spans="1:6" ht="25" hidden="1" x14ac:dyDescent="0.35">
      <c r="A259" s="201" t="s">
        <v>388</v>
      </c>
      <c r="B259" s="202">
        <v>4188</v>
      </c>
      <c r="C259" s="185">
        <v>100.52</v>
      </c>
      <c r="D259" s="185">
        <v>96.86</v>
      </c>
      <c r="E259" s="185">
        <v>96.86</v>
      </c>
      <c r="F259" s="186">
        <v>100.69</v>
      </c>
    </row>
    <row r="260" spans="1:6" hidden="1" x14ac:dyDescent="0.35">
      <c r="A260" s="201" t="s">
        <v>389</v>
      </c>
      <c r="B260" s="202">
        <v>4176</v>
      </c>
      <c r="C260" s="185">
        <v>102.15</v>
      </c>
      <c r="D260" s="185">
        <v>106.18</v>
      </c>
      <c r="E260" s="185">
        <v>106.18</v>
      </c>
      <c r="F260" s="186">
        <v>110.64</v>
      </c>
    </row>
    <row r="261" spans="1:6" ht="25" hidden="1" x14ac:dyDescent="0.35">
      <c r="A261" s="201" t="s">
        <v>390</v>
      </c>
      <c r="B261" s="202">
        <v>4177</v>
      </c>
      <c r="C261" s="185">
        <v>101.4</v>
      </c>
      <c r="D261" s="185">
        <v>102.69</v>
      </c>
      <c r="E261" s="185">
        <v>102.69</v>
      </c>
      <c r="F261" s="186">
        <v>104.45</v>
      </c>
    </row>
    <row r="262" spans="1:6" ht="25" hidden="1" x14ac:dyDescent="0.35">
      <c r="A262" s="201" t="s">
        <v>391</v>
      </c>
      <c r="B262" s="202">
        <v>4181</v>
      </c>
      <c r="C262" s="185">
        <v>99.19</v>
      </c>
      <c r="D262" s="185">
        <v>101.95</v>
      </c>
      <c r="E262" s="185">
        <v>101.95</v>
      </c>
      <c r="F262" s="186">
        <v>102.97</v>
      </c>
    </row>
    <row r="263" spans="1:6" hidden="1" x14ac:dyDescent="0.35">
      <c r="A263" s="200" t="s">
        <v>392</v>
      </c>
      <c r="B263" s="198">
        <v>4190</v>
      </c>
      <c r="C263" s="178">
        <v>100.37</v>
      </c>
      <c r="D263" s="178">
        <v>105.4</v>
      </c>
      <c r="E263" s="178">
        <v>105.4</v>
      </c>
      <c r="F263" s="182">
        <v>105.07</v>
      </c>
    </row>
    <row r="264" spans="1:6" ht="25" hidden="1" x14ac:dyDescent="0.35">
      <c r="A264" s="201" t="s">
        <v>393</v>
      </c>
      <c r="B264" s="202">
        <v>4189</v>
      </c>
      <c r="C264" s="185">
        <v>100.8</v>
      </c>
      <c r="D264" s="185">
        <v>107.41</v>
      </c>
      <c r="E264" s="185">
        <v>107.41</v>
      </c>
      <c r="F264" s="186">
        <v>102.38</v>
      </c>
    </row>
    <row r="265" spans="1:6" hidden="1" x14ac:dyDescent="0.35">
      <c r="A265" s="201" t="s">
        <v>394</v>
      </c>
      <c r="B265" s="202">
        <v>4194</v>
      </c>
      <c r="C265" s="185">
        <v>98.39</v>
      </c>
      <c r="D265" s="185">
        <v>103.13</v>
      </c>
      <c r="E265" s="185">
        <v>103.13</v>
      </c>
      <c r="F265" s="186">
        <v>106.1</v>
      </c>
    </row>
    <row r="266" spans="1:6" hidden="1" x14ac:dyDescent="0.35">
      <c r="A266" s="201" t="s">
        <v>395</v>
      </c>
      <c r="B266" s="202">
        <v>4199</v>
      </c>
      <c r="C266" s="185">
        <v>101.19</v>
      </c>
      <c r="D266" s="185">
        <v>102.8</v>
      </c>
      <c r="E266" s="185">
        <v>102.8</v>
      </c>
      <c r="F266" s="186">
        <v>109.88</v>
      </c>
    </row>
    <row r="267" spans="1:6" hidden="1" x14ac:dyDescent="0.35">
      <c r="A267" s="200" t="s">
        <v>396</v>
      </c>
      <c r="B267" s="198">
        <v>4200</v>
      </c>
      <c r="C267" s="178">
        <v>100.5</v>
      </c>
      <c r="D267" s="178">
        <v>98.88</v>
      </c>
      <c r="E267" s="178">
        <v>98.88</v>
      </c>
      <c r="F267" s="182">
        <v>102.73</v>
      </c>
    </row>
    <row r="268" spans="1:6" hidden="1" x14ac:dyDescent="0.35">
      <c r="A268" s="201" t="s">
        <v>397</v>
      </c>
      <c r="B268" s="202">
        <v>4219</v>
      </c>
      <c r="C268" s="185">
        <v>100.5</v>
      </c>
      <c r="D268" s="185">
        <v>98.88</v>
      </c>
      <c r="E268" s="185">
        <v>98.88</v>
      </c>
      <c r="F268" s="186">
        <v>102.73</v>
      </c>
    </row>
    <row r="269" spans="1:6" hidden="1" x14ac:dyDescent="0.35">
      <c r="A269" s="200" t="s">
        <v>398</v>
      </c>
      <c r="B269" s="198">
        <v>14</v>
      </c>
      <c r="C269" s="178">
        <v>100.15</v>
      </c>
      <c r="D269" s="178">
        <v>100.68</v>
      </c>
      <c r="E269" s="178">
        <v>100.68</v>
      </c>
      <c r="F269" s="182">
        <v>102.34</v>
      </c>
    </row>
    <row r="270" spans="1:6" ht="26" hidden="1" x14ac:dyDescent="0.35">
      <c r="A270" s="200" t="s">
        <v>399</v>
      </c>
      <c r="B270" s="198">
        <v>4400</v>
      </c>
      <c r="C270" s="178">
        <v>99.59</v>
      </c>
      <c r="D270" s="178">
        <v>99.42</v>
      </c>
      <c r="E270" s="178">
        <v>99.42</v>
      </c>
      <c r="F270" s="182">
        <v>101.64</v>
      </c>
    </row>
    <row r="271" spans="1:6" hidden="1" x14ac:dyDescent="0.35">
      <c r="A271" s="201" t="s">
        <v>400</v>
      </c>
      <c r="B271" s="202">
        <v>4408</v>
      </c>
      <c r="C271" s="185">
        <v>100</v>
      </c>
      <c r="D271" s="185">
        <v>101.5</v>
      </c>
      <c r="E271" s="185">
        <v>101.5</v>
      </c>
      <c r="F271" s="186">
        <v>105.63</v>
      </c>
    </row>
    <row r="272" spans="1:6" hidden="1" x14ac:dyDescent="0.35">
      <c r="A272" s="201" t="s">
        <v>401</v>
      </c>
      <c r="B272" s="202">
        <v>4409</v>
      </c>
      <c r="C272" s="185">
        <v>97.62</v>
      </c>
      <c r="D272" s="185">
        <v>98.42</v>
      </c>
      <c r="E272" s="185">
        <v>98.42</v>
      </c>
      <c r="F272" s="186">
        <v>101.91</v>
      </c>
    </row>
    <row r="273" spans="1:6" hidden="1" x14ac:dyDescent="0.35">
      <c r="A273" s="201" t="s">
        <v>402</v>
      </c>
      <c r="B273" s="202">
        <v>4402</v>
      </c>
      <c r="C273" s="185">
        <v>100.17</v>
      </c>
      <c r="D273" s="185">
        <v>101.01</v>
      </c>
      <c r="E273" s="185">
        <v>101.01</v>
      </c>
      <c r="F273" s="186">
        <v>101.94</v>
      </c>
    </row>
    <row r="274" spans="1:6" hidden="1" x14ac:dyDescent="0.35">
      <c r="A274" s="201" t="s">
        <v>403</v>
      </c>
      <c r="B274" s="202">
        <v>4403</v>
      </c>
      <c r="C274" s="185">
        <v>100</v>
      </c>
      <c r="D274" s="185">
        <v>91.39</v>
      </c>
      <c r="E274" s="185">
        <v>91.39</v>
      </c>
      <c r="F274" s="186">
        <v>97.22</v>
      </c>
    </row>
    <row r="275" spans="1:6" ht="25" hidden="1" x14ac:dyDescent="0.35">
      <c r="A275" s="201" t="s">
        <v>404</v>
      </c>
      <c r="B275" s="202">
        <v>4404</v>
      </c>
      <c r="C275" s="185">
        <v>101.62</v>
      </c>
      <c r="D275" s="185">
        <v>100.16</v>
      </c>
      <c r="E275" s="185">
        <v>100.16</v>
      </c>
      <c r="F275" s="186">
        <v>96.74</v>
      </c>
    </row>
    <row r="276" spans="1:6" ht="25" hidden="1" x14ac:dyDescent="0.35">
      <c r="A276" s="201" t="s">
        <v>405</v>
      </c>
      <c r="B276" s="202">
        <v>4405</v>
      </c>
      <c r="C276" s="185">
        <v>99.34</v>
      </c>
      <c r="D276" s="185">
        <v>102.36</v>
      </c>
      <c r="E276" s="185">
        <v>102.36</v>
      </c>
      <c r="F276" s="186">
        <v>105.67</v>
      </c>
    </row>
    <row r="277" spans="1:6" hidden="1" x14ac:dyDescent="0.35">
      <c r="A277" s="201" t="s">
        <v>406</v>
      </c>
      <c r="B277" s="202">
        <v>4407</v>
      </c>
      <c r="C277" s="185">
        <v>99.74</v>
      </c>
      <c r="D277" s="185">
        <v>105.7</v>
      </c>
      <c r="E277" s="185">
        <v>105.7</v>
      </c>
      <c r="F277" s="186">
        <v>102.28</v>
      </c>
    </row>
    <row r="278" spans="1:6" hidden="1" x14ac:dyDescent="0.35">
      <c r="A278" s="201" t="s">
        <v>407</v>
      </c>
      <c r="B278" s="202">
        <v>4412</v>
      </c>
      <c r="C278" s="185">
        <v>98.33</v>
      </c>
      <c r="D278" s="185">
        <v>104.14</v>
      </c>
      <c r="E278" s="185">
        <v>104.14</v>
      </c>
      <c r="F278" s="186">
        <v>106.67</v>
      </c>
    </row>
    <row r="279" spans="1:6" hidden="1" x14ac:dyDescent="0.35">
      <c r="A279" s="201" t="s">
        <v>408</v>
      </c>
      <c r="B279" s="202">
        <v>4415</v>
      </c>
      <c r="C279" s="185">
        <v>101.4</v>
      </c>
      <c r="D279" s="185">
        <v>104.17</v>
      </c>
      <c r="E279" s="185">
        <v>104.17</v>
      </c>
      <c r="F279" s="186">
        <v>104.43</v>
      </c>
    </row>
    <row r="280" spans="1:6" hidden="1" x14ac:dyDescent="0.35">
      <c r="A280" s="201" t="s">
        <v>409</v>
      </c>
      <c r="B280" s="202">
        <v>4414</v>
      </c>
      <c r="C280" s="185">
        <v>100</v>
      </c>
      <c r="D280" s="185">
        <v>101.4</v>
      </c>
      <c r="E280" s="185">
        <v>101.4</v>
      </c>
      <c r="F280" s="186">
        <v>105.96</v>
      </c>
    </row>
    <row r="281" spans="1:6" hidden="1" x14ac:dyDescent="0.35">
      <c r="A281" s="201" t="s">
        <v>410</v>
      </c>
      <c r="B281" s="202">
        <v>4418</v>
      </c>
      <c r="C281" s="185">
        <v>99.62</v>
      </c>
      <c r="D281" s="185">
        <v>99.68</v>
      </c>
      <c r="E281" s="185">
        <v>99.68</v>
      </c>
      <c r="F281" s="186">
        <v>102.08</v>
      </c>
    </row>
    <row r="282" spans="1:6" hidden="1" x14ac:dyDescent="0.35">
      <c r="A282" s="200" t="s">
        <v>411</v>
      </c>
      <c r="B282" s="198">
        <v>4500</v>
      </c>
      <c r="C282" s="178">
        <v>101.35</v>
      </c>
      <c r="D282" s="178">
        <v>103.47</v>
      </c>
      <c r="E282" s="178">
        <v>103.47</v>
      </c>
      <c r="F282" s="182">
        <v>103.9</v>
      </c>
    </row>
    <row r="283" spans="1:6" hidden="1" x14ac:dyDescent="0.35">
      <c r="A283" s="201" t="s">
        <v>412</v>
      </c>
      <c r="B283" s="202">
        <v>4502</v>
      </c>
      <c r="C283" s="185">
        <v>99.46</v>
      </c>
      <c r="D283" s="185">
        <v>100.61</v>
      </c>
      <c r="E283" s="185">
        <v>100.61</v>
      </c>
      <c r="F283" s="186">
        <v>101.55</v>
      </c>
    </row>
    <row r="284" spans="1:6" hidden="1" x14ac:dyDescent="0.35">
      <c r="A284" s="201" t="s">
        <v>413</v>
      </c>
      <c r="B284" s="202">
        <v>4509</v>
      </c>
      <c r="C284" s="185">
        <v>103.5</v>
      </c>
      <c r="D284" s="185">
        <v>105.38</v>
      </c>
      <c r="E284" s="185">
        <v>105.38</v>
      </c>
      <c r="F284" s="186">
        <v>104.34</v>
      </c>
    </row>
    <row r="285" spans="1:6" hidden="1" x14ac:dyDescent="0.35">
      <c r="A285" s="201" t="s">
        <v>414</v>
      </c>
      <c r="B285" s="202">
        <v>4508</v>
      </c>
      <c r="C285" s="185">
        <v>101.55</v>
      </c>
      <c r="D285" s="185">
        <v>107.46</v>
      </c>
      <c r="E285" s="185">
        <v>107.46</v>
      </c>
      <c r="F285" s="186">
        <v>108.29</v>
      </c>
    </row>
    <row r="286" spans="1:6" hidden="1" x14ac:dyDescent="0.35">
      <c r="A286" s="201" t="s">
        <v>415</v>
      </c>
      <c r="B286" s="202">
        <v>4504</v>
      </c>
      <c r="C286" s="185">
        <v>101.82</v>
      </c>
      <c r="D286" s="185">
        <v>105.35</v>
      </c>
      <c r="E286" s="185">
        <v>105.35</v>
      </c>
      <c r="F286" s="186">
        <v>105.63</v>
      </c>
    </row>
    <row r="287" spans="1:6" hidden="1" x14ac:dyDescent="0.35">
      <c r="A287" s="201" t="s">
        <v>416</v>
      </c>
      <c r="B287" s="202">
        <v>4503</v>
      </c>
      <c r="C287" s="185">
        <v>100</v>
      </c>
      <c r="D287" s="185">
        <v>94.67</v>
      </c>
      <c r="E287" s="185">
        <v>94.67</v>
      </c>
      <c r="F287" s="186">
        <v>97.38</v>
      </c>
    </row>
    <row r="288" spans="1:6" hidden="1" x14ac:dyDescent="0.35">
      <c r="A288" s="201" t="s">
        <v>417</v>
      </c>
      <c r="B288" s="202">
        <v>4505</v>
      </c>
      <c r="C288" s="185">
        <v>99.69</v>
      </c>
      <c r="D288" s="185">
        <v>102.44</v>
      </c>
      <c r="E288" s="185">
        <v>102.44</v>
      </c>
      <c r="F288" s="186">
        <v>103.33</v>
      </c>
    </row>
    <row r="289" spans="1:6" hidden="1" x14ac:dyDescent="0.35">
      <c r="A289" s="200" t="s">
        <v>418</v>
      </c>
      <c r="B289" s="198">
        <v>4600</v>
      </c>
      <c r="C289" s="178">
        <v>100.35</v>
      </c>
      <c r="D289" s="178">
        <v>104.1</v>
      </c>
      <c r="E289" s="178">
        <v>104.1</v>
      </c>
      <c r="F289" s="182">
        <v>104.31</v>
      </c>
    </row>
    <row r="290" spans="1:6" hidden="1" x14ac:dyDescent="0.35">
      <c r="A290" s="201" t="s">
        <v>419</v>
      </c>
      <c r="B290" s="202">
        <v>4603</v>
      </c>
      <c r="C290" s="185">
        <v>100.96</v>
      </c>
      <c r="D290" s="185">
        <v>108.94</v>
      </c>
      <c r="E290" s="185">
        <v>108.94</v>
      </c>
      <c r="F290" s="186">
        <v>107.27</v>
      </c>
    </row>
    <row r="291" spans="1:6" hidden="1" x14ac:dyDescent="0.35">
      <c r="A291" s="201" t="s">
        <v>420</v>
      </c>
      <c r="B291" s="202">
        <v>4608</v>
      </c>
      <c r="C291" s="185">
        <v>100.5</v>
      </c>
      <c r="D291" s="185">
        <v>107.9</v>
      </c>
      <c r="E291" s="185">
        <v>107.9</v>
      </c>
      <c r="F291" s="186">
        <v>109.87</v>
      </c>
    </row>
    <row r="292" spans="1:6" hidden="1" x14ac:dyDescent="0.35">
      <c r="A292" s="201" t="s">
        <v>421</v>
      </c>
      <c r="B292" s="202">
        <v>4601</v>
      </c>
      <c r="C292" s="185">
        <v>100.35</v>
      </c>
      <c r="D292" s="185">
        <v>99.34</v>
      </c>
      <c r="E292" s="185">
        <v>99.34</v>
      </c>
      <c r="F292" s="186">
        <v>98.99</v>
      </c>
    </row>
    <row r="293" spans="1:6" hidden="1" x14ac:dyDescent="0.35">
      <c r="A293" s="201" t="s">
        <v>422</v>
      </c>
      <c r="B293" s="202">
        <v>4605</v>
      </c>
      <c r="C293" s="185">
        <v>98.94</v>
      </c>
      <c r="D293" s="185">
        <v>101.31</v>
      </c>
      <c r="E293" s="185">
        <v>101.31</v>
      </c>
      <c r="F293" s="186">
        <v>103.69</v>
      </c>
    </row>
    <row r="294" spans="1:6" hidden="1" x14ac:dyDescent="0.35">
      <c r="A294" s="201" t="s">
        <v>423</v>
      </c>
      <c r="B294" s="202">
        <v>4604</v>
      </c>
      <c r="C294" s="185">
        <v>99.94</v>
      </c>
      <c r="D294" s="185">
        <v>102.33</v>
      </c>
      <c r="E294" s="185">
        <v>102.33</v>
      </c>
      <c r="F294" s="186">
        <v>104.44</v>
      </c>
    </row>
    <row r="295" spans="1:6" ht="26" hidden="1" x14ac:dyDescent="0.35">
      <c r="A295" s="200" t="s">
        <v>424</v>
      </c>
      <c r="B295" s="198">
        <v>4700</v>
      </c>
      <c r="C295" s="178">
        <v>100.28</v>
      </c>
      <c r="D295" s="178">
        <v>102.71</v>
      </c>
      <c r="E295" s="178">
        <v>102.71</v>
      </c>
      <c r="F295" s="182">
        <v>104.57</v>
      </c>
    </row>
    <row r="296" spans="1:6" hidden="1" x14ac:dyDescent="0.35">
      <c r="A296" s="200" t="s">
        <v>425</v>
      </c>
      <c r="B296" s="198">
        <v>4750</v>
      </c>
      <c r="C296" s="178">
        <v>99.27</v>
      </c>
      <c r="D296" s="178">
        <v>108.58</v>
      </c>
      <c r="E296" s="178">
        <v>108.58</v>
      </c>
      <c r="F296" s="182">
        <v>110.59</v>
      </c>
    </row>
    <row r="297" spans="1:6" ht="25" hidden="1" x14ac:dyDescent="0.35">
      <c r="A297" s="201" t="s">
        <v>426</v>
      </c>
      <c r="B297" s="202">
        <v>4751</v>
      </c>
      <c r="C297" s="185">
        <v>98.76</v>
      </c>
      <c r="D297" s="185">
        <v>113.46</v>
      </c>
      <c r="E297" s="185">
        <v>113.46</v>
      </c>
      <c r="F297" s="186">
        <v>112.63</v>
      </c>
    </row>
    <row r="298" spans="1:6" ht="25" hidden="1" x14ac:dyDescent="0.35">
      <c r="A298" s="201" t="s">
        <v>427</v>
      </c>
      <c r="B298" s="202">
        <v>4752</v>
      </c>
      <c r="C298" s="185">
        <v>100.32</v>
      </c>
      <c r="D298" s="185">
        <v>96.46</v>
      </c>
      <c r="E298" s="185">
        <v>96.46</v>
      </c>
      <c r="F298" s="186">
        <v>106.68</v>
      </c>
    </row>
    <row r="299" spans="1:6" ht="25" hidden="1" x14ac:dyDescent="0.35">
      <c r="A299" s="201" t="s">
        <v>428</v>
      </c>
      <c r="B299" s="202">
        <v>4753</v>
      </c>
      <c r="C299" s="185">
        <v>100.33</v>
      </c>
      <c r="D299" s="185">
        <v>111.73</v>
      </c>
      <c r="E299" s="185">
        <v>111.73</v>
      </c>
      <c r="F299" s="186">
        <v>109.78</v>
      </c>
    </row>
    <row r="300" spans="1:6" hidden="1" x14ac:dyDescent="0.35">
      <c r="A300" s="200" t="s">
        <v>429</v>
      </c>
      <c r="B300" s="198">
        <v>4710</v>
      </c>
      <c r="C300" s="178">
        <v>100.76</v>
      </c>
      <c r="D300" s="178">
        <v>103.41</v>
      </c>
      <c r="E300" s="178">
        <v>103.41</v>
      </c>
      <c r="F300" s="182">
        <v>105.11</v>
      </c>
    </row>
    <row r="301" spans="1:6" ht="25" hidden="1" x14ac:dyDescent="0.35">
      <c r="A301" s="201" t="s">
        <v>430</v>
      </c>
      <c r="B301" s="202">
        <v>4712</v>
      </c>
      <c r="C301" s="185">
        <v>100.06</v>
      </c>
      <c r="D301" s="185">
        <v>104.72</v>
      </c>
      <c r="E301" s="185">
        <v>104.72</v>
      </c>
      <c r="F301" s="186">
        <v>107.69</v>
      </c>
    </row>
    <row r="302" spans="1:6" ht="25" hidden="1" x14ac:dyDescent="0.35">
      <c r="A302" s="201" t="s">
        <v>431</v>
      </c>
      <c r="B302" s="202">
        <v>4729</v>
      </c>
      <c r="C302" s="185">
        <v>100.34</v>
      </c>
      <c r="D302" s="185">
        <v>98.49</v>
      </c>
      <c r="E302" s="185">
        <v>98.49</v>
      </c>
      <c r="F302" s="186">
        <v>100.46</v>
      </c>
    </row>
    <row r="303" spans="1:6" hidden="1" x14ac:dyDescent="0.35">
      <c r="A303" s="201" t="s">
        <v>432</v>
      </c>
      <c r="B303" s="202">
        <v>4732</v>
      </c>
      <c r="C303" s="185">
        <v>103.25</v>
      </c>
      <c r="D303" s="185">
        <v>101.08</v>
      </c>
      <c r="E303" s="185">
        <v>101.08</v>
      </c>
      <c r="F303" s="186">
        <v>102.69</v>
      </c>
    </row>
    <row r="304" spans="1:6" ht="25" hidden="1" x14ac:dyDescent="0.35">
      <c r="A304" s="201" t="s">
        <v>434</v>
      </c>
      <c r="B304" s="202">
        <v>4726</v>
      </c>
      <c r="C304" s="185">
        <v>100.98</v>
      </c>
      <c r="D304" s="185">
        <v>105.23</v>
      </c>
      <c r="E304" s="185">
        <v>105.23</v>
      </c>
      <c r="F304" s="186">
        <v>102.75</v>
      </c>
    </row>
    <row r="305" spans="1:6" hidden="1" x14ac:dyDescent="0.35">
      <c r="A305" s="201" t="s">
        <v>433</v>
      </c>
      <c r="B305" s="202">
        <v>4733</v>
      </c>
      <c r="C305" s="185">
        <v>100.96</v>
      </c>
      <c r="D305" s="185">
        <v>109.86</v>
      </c>
      <c r="E305" s="185">
        <v>109.86</v>
      </c>
      <c r="F305" s="186">
        <v>109.73</v>
      </c>
    </row>
    <row r="306" spans="1:6" hidden="1" x14ac:dyDescent="0.35">
      <c r="A306" s="200" t="s">
        <v>435</v>
      </c>
      <c r="B306" s="198">
        <v>4730</v>
      </c>
      <c r="C306" s="178">
        <v>100.12</v>
      </c>
      <c r="D306" s="178">
        <v>100.56</v>
      </c>
      <c r="E306" s="178">
        <v>100.56</v>
      </c>
      <c r="F306" s="182">
        <v>99.09</v>
      </c>
    </row>
    <row r="307" spans="1:6" ht="25" hidden="1" x14ac:dyDescent="0.35">
      <c r="A307" s="201" t="s">
        <v>436</v>
      </c>
      <c r="B307" s="202">
        <v>4731</v>
      </c>
      <c r="C307" s="185">
        <v>100.14</v>
      </c>
      <c r="D307" s="185">
        <v>102.51</v>
      </c>
      <c r="E307" s="185">
        <v>102.51</v>
      </c>
      <c r="F307" s="186">
        <v>100.46</v>
      </c>
    </row>
    <row r="308" spans="1:6" ht="25" hidden="1" x14ac:dyDescent="0.35">
      <c r="A308" s="201" t="s">
        <v>437</v>
      </c>
      <c r="B308" s="202">
        <v>4746</v>
      </c>
      <c r="C308" s="185">
        <v>100.43</v>
      </c>
      <c r="D308" s="185">
        <v>101.03</v>
      </c>
      <c r="E308" s="185">
        <v>101.03</v>
      </c>
      <c r="F308" s="186">
        <v>101.44</v>
      </c>
    </row>
    <row r="309" spans="1:6" ht="25" hidden="1" x14ac:dyDescent="0.35">
      <c r="A309" s="201" t="s">
        <v>438</v>
      </c>
      <c r="B309" s="202">
        <v>4735</v>
      </c>
      <c r="C309" s="185">
        <v>98.43</v>
      </c>
      <c r="D309" s="185">
        <v>99.31</v>
      </c>
      <c r="E309" s="185">
        <v>99.31</v>
      </c>
      <c r="F309" s="186">
        <v>101.27</v>
      </c>
    </row>
    <row r="310" spans="1:6" hidden="1" x14ac:dyDescent="0.35">
      <c r="A310" s="201" t="s">
        <v>439</v>
      </c>
      <c r="B310" s="202">
        <v>4738</v>
      </c>
      <c r="C310" s="185">
        <v>100.6</v>
      </c>
      <c r="D310" s="185">
        <v>100.81</v>
      </c>
      <c r="E310" s="185">
        <v>100.81</v>
      </c>
      <c r="F310" s="186">
        <v>102.87</v>
      </c>
    </row>
    <row r="311" spans="1:6" hidden="1" x14ac:dyDescent="0.35">
      <c r="A311" s="201" t="s">
        <v>440</v>
      </c>
      <c r="B311" s="202">
        <v>4744</v>
      </c>
      <c r="C311" s="185">
        <v>100.42</v>
      </c>
      <c r="D311" s="185">
        <v>99.43</v>
      </c>
      <c r="E311" s="185">
        <v>99.43</v>
      </c>
      <c r="F311" s="186">
        <v>94.95</v>
      </c>
    </row>
    <row r="312" spans="1:6" hidden="1" x14ac:dyDescent="0.35">
      <c r="A312" s="200" t="s">
        <v>441</v>
      </c>
      <c r="B312" s="198">
        <v>4760</v>
      </c>
      <c r="C312" s="178">
        <v>99.97</v>
      </c>
      <c r="D312" s="178">
        <v>100.21</v>
      </c>
      <c r="E312" s="178">
        <v>100.21</v>
      </c>
      <c r="F312" s="182">
        <v>101.31</v>
      </c>
    </row>
    <row r="313" spans="1:6" ht="25" hidden="1" x14ac:dyDescent="0.35">
      <c r="A313" s="201" t="s">
        <v>442</v>
      </c>
      <c r="B313" s="202">
        <v>4747</v>
      </c>
      <c r="C313" s="185">
        <v>100.05</v>
      </c>
      <c r="D313" s="185">
        <v>99.99</v>
      </c>
      <c r="E313" s="185">
        <v>99.99</v>
      </c>
      <c r="F313" s="186">
        <v>100.93</v>
      </c>
    </row>
    <row r="314" spans="1:6" ht="25" hidden="1" x14ac:dyDescent="0.35">
      <c r="A314" s="201" t="s">
        <v>443</v>
      </c>
      <c r="B314" s="202">
        <v>4748</v>
      </c>
      <c r="C314" s="185">
        <v>99.18</v>
      </c>
      <c r="D314" s="185">
        <v>102.59</v>
      </c>
      <c r="E314" s="185">
        <v>102.59</v>
      </c>
      <c r="F314" s="186">
        <v>104.18</v>
      </c>
    </row>
    <row r="315" spans="1:6" hidden="1" x14ac:dyDescent="0.35">
      <c r="A315" s="200" t="s">
        <v>444</v>
      </c>
      <c r="B315" s="198">
        <v>4770</v>
      </c>
      <c r="C315" s="178">
        <v>100.47</v>
      </c>
      <c r="D315" s="178">
        <v>99.44</v>
      </c>
      <c r="E315" s="178">
        <v>99.44</v>
      </c>
      <c r="F315" s="182">
        <v>105</v>
      </c>
    </row>
    <row r="316" spans="1:6" hidden="1" x14ac:dyDescent="0.35">
      <c r="A316" s="201" t="s">
        <v>445</v>
      </c>
      <c r="B316" s="202">
        <v>4773</v>
      </c>
      <c r="C316" s="185">
        <v>100.47</v>
      </c>
      <c r="D316" s="185">
        <v>99.44</v>
      </c>
      <c r="E316" s="185">
        <v>99.44</v>
      </c>
      <c r="F316" s="186">
        <v>105</v>
      </c>
    </row>
    <row r="317" spans="1:6" hidden="1" x14ac:dyDescent="0.35">
      <c r="A317" s="200" t="s">
        <v>446</v>
      </c>
      <c r="B317" s="198">
        <v>4800</v>
      </c>
      <c r="C317" s="178">
        <v>99.4</v>
      </c>
      <c r="D317" s="178">
        <v>99.99</v>
      </c>
      <c r="E317" s="178">
        <v>99.99</v>
      </c>
      <c r="F317" s="182">
        <v>103.86</v>
      </c>
    </row>
    <row r="318" spans="1:6" hidden="1" x14ac:dyDescent="0.35">
      <c r="A318" s="201" t="s">
        <v>447</v>
      </c>
      <c r="B318" s="202">
        <v>4802</v>
      </c>
      <c r="C318" s="185">
        <v>98.77</v>
      </c>
      <c r="D318" s="185">
        <v>99.18</v>
      </c>
      <c r="E318" s="185">
        <v>99.18</v>
      </c>
      <c r="F318" s="186">
        <v>103.87</v>
      </c>
    </row>
    <row r="319" spans="1:6" hidden="1" x14ac:dyDescent="0.35">
      <c r="A319" s="201" t="s">
        <v>448</v>
      </c>
      <c r="B319" s="202">
        <v>4803</v>
      </c>
      <c r="C319" s="185">
        <v>99.61</v>
      </c>
      <c r="D319" s="185">
        <v>100.27</v>
      </c>
      <c r="E319" s="185">
        <v>100.27</v>
      </c>
      <c r="F319" s="186">
        <v>104.04</v>
      </c>
    </row>
    <row r="320" spans="1:6" hidden="1" x14ac:dyDescent="0.35">
      <c r="A320" s="200" t="s">
        <v>449</v>
      </c>
      <c r="B320" s="198">
        <v>43</v>
      </c>
      <c r="C320" s="178">
        <v>99.48</v>
      </c>
      <c r="D320" s="178">
        <v>98.5</v>
      </c>
      <c r="E320" s="178">
        <v>98.5</v>
      </c>
      <c r="F320" s="182">
        <v>102.8</v>
      </c>
    </row>
    <row r="321" spans="1:6" hidden="1" x14ac:dyDescent="0.35">
      <c r="A321" s="201" t="s">
        <v>450</v>
      </c>
      <c r="B321" s="202">
        <v>5001</v>
      </c>
      <c r="C321" s="185">
        <v>102.84</v>
      </c>
      <c r="D321" s="185">
        <v>106.79</v>
      </c>
      <c r="E321" s="185">
        <v>106.79</v>
      </c>
      <c r="F321" s="186">
        <v>105.2</v>
      </c>
    </row>
    <row r="322" spans="1:6" hidden="1" x14ac:dyDescent="0.35">
      <c r="A322" s="201" t="s">
        <v>451</v>
      </c>
      <c r="B322" s="202">
        <v>5101</v>
      </c>
      <c r="C322" s="185">
        <v>98.5</v>
      </c>
      <c r="D322" s="185">
        <v>96.97</v>
      </c>
      <c r="E322" s="185">
        <v>96.97</v>
      </c>
      <c r="F322" s="186">
        <v>102.61</v>
      </c>
    </row>
    <row r="323" spans="1:6" hidden="1" x14ac:dyDescent="0.35">
      <c r="A323" s="201" t="s">
        <v>453</v>
      </c>
      <c r="B323" s="202">
        <v>5102</v>
      </c>
      <c r="C323" s="185">
        <v>99.13</v>
      </c>
      <c r="D323" s="185">
        <v>100.41</v>
      </c>
      <c r="E323" s="185">
        <v>100.41</v>
      </c>
      <c r="F323" s="186">
        <v>102.89</v>
      </c>
    </row>
    <row r="324" spans="1:6" hidden="1" x14ac:dyDescent="0.35">
      <c r="A324" s="201" t="s">
        <v>972</v>
      </c>
      <c r="B324" s="202">
        <v>5103</v>
      </c>
      <c r="C324" s="185">
        <v>99.14</v>
      </c>
      <c r="D324" s="185">
        <v>92.09</v>
      </c>
      <c r="E324" s="185">
        <v>92.09</v>
      </c>
      <c r="F324" s="186">
        <v>100.74</v>
      </c>
    </row>
    <row r="325" spans="1:6" hidden="1" x14ac:dyDescent="0.35">
      <c r="A325" s="201" t="s">
        <v>454</v>
      </c>
      <c r="B325" s="202">
        <v>5201</v>
      </c>
      <c r="C325" s="185">
        <v>98.54</v>
      </c>
      <c r="D325" s="185">
        <v>104.95</v>
      </c>
      <c r="E325" s="185">
        <v>104.95</v>
      </c>
      <c r="F325" s="186">
        <v>106.35</v>
      </c>
    </row>
    <row r="326" spans="1:6" hidden="1" x14ac:dyDescent="0.35">
      <c r="A326" s="200" t="s">
        <v>455</v>
      </c>
      <c r="B326" s="198">
        <v>5300</v>
      </c>
      <c r="C326" s="178">
        <v>100.04</v>
      </c>
      <c r="D326" s="178">
        <v>104.46</v>
      </c>
      <c r="E326" s="178">
        <v>104.46</v>
      </c>
      <c r="F326" s="182">
        <v>104.02</v>
      </c>
    </row>
    <row r="327" spans="1:6" hidden="1" x14ac:dyDescent="0.35">
      <c r="A327" s="201" t="s">
        <v>456</v>
      </c>
      <c r="B327" s="202">
        <v>5309</v>
      </c>
      <c r="C327" s="185">
        <v>99.73</v>
      </c>
      <c r="D327" s="185">
        <v>107.42</v>
      </c>
      <c r="E327" s="185">
        <v>107.42</v>
      </c>
      <c r="F327" s="186">
        <v>101.89</v>
      </c>
    </row>
    <row r="328" spans="1:6" hidden="1" x14ac:dyDescent="0.35">
      <c r="A328" s="201" t="s">
        <v>457</v>
      </c>
      <c r="B328" s="202">
        <v>5303</v>
      </c>
      <c r="C328" s="185">
        <v>97.01</v>
      </c>
      <c r="D328" s="185">
        <v>102.88</v>
      </c>
      <c r="E328" s="185">
        <v>102.88</v>
      </c>
      <c r="F328" s="186">
        <v>101.44</v>
      </c>
    </row>
    <row r="329" spans="1:6" hidden="1" x14ac:dyDescent="0.35">
      <c r="A329" s="201" t="s">
        <v>458</v>
      </c>
      <c r="B329" s="202">
        <v>5320</v>
      </c>
      <c r="C329" s="185">
        <v>98.35</v>
      </c>
      <c r="D329" s="185">
        <v>98.02</v>
      </c>
      <c r="E329" s="185">
        <v>98.02</v>
      </c>
      <c r="F329" s="186">
        <v>103.11</v>
      </c>
    </row>
    <row r="330" spans="1:6" hidden="1" x14ac:dyDescent="0.35">
      <c r="A330" s="201" t="s">
        <v>459</v>
      </c>
      <c r="B330" s="202">
        <v>5322</v>
      </c>
      <c r="C330" s="185">
        <v>100.47</v>
      </c>
      <c r="D330" s="185">
        <v>101.78</v>
      </c>
      <c r="E330" s="185">
        <v>101.78</v>
      </c>
      <c r="F330" s="186">
        <v>101.12</v>
      </c>
    </row>
    <row r="331" spans="1:6" hidden="1" x14ac:dyDescent="0.35">
      <c r="A331" s="201" t="s">
        <v>460</v>
      </c>
      <c r="B331" s="202">
        <v>5323</v>
      </c>
      <c r="C331" s="185">
        <v>104.33</v>
      </c>
      <c r="D331" s="185">
        <v>102.48</v>
      </c>
      <c r="E331" s="185">
        <v>102.48</v>
      </c>
      <c r="F331" s="186">
        <v>105.44</v>
      </c>
    </row>
    <row r="332" spans="1:6" hidden="1" x14ac:dyDescent="0.35">
      <c r="A332" s="201" t="s">
        <v>461</v>
      </c>
      <c r="B332" s="202">
        <v>5311</v>
      </c>
      <c r="C332" s="185">
        <v>101.27</v>
      </c>
      <c r="D332" s="185">
        <v>101.72</v>
      </c>
      <c r="E332" s="185">
        <v>101.72</v>
      </c>
      <c r="F332" s="186">
        <v>106.47</v>
      </c>
    </row>
    <row r="333" spans="1:6" hidden="1" x14ac:dyDescent="0.35">
      <c r="A333" s="201" t="s">
        <v>462</v>
      </c>
      <c r="B333" s="202">
        <v>5312</v>
      </c>
      <c r="C333" s="185">
        <v>99.7</v>
      </c>
      <c r="D333" s="185">
        <v>102.94</v>
      </c>
      <c r="E333" s="185">
        <v>102.94</v>
      </c>
      <c r="F333" s="186">
        <v>107.18</v>
      </c>
    </row>
    <row r="334" spans="1:6" hidden="1" x14ac:dyDescent="0.35">
      <c r="A334" s="201" t="s">
        <v>463</v>
      </c>
      <c r="B334" s="202">
        <v>5310</v>
      </c>
      <c r="C334" s="185">
        <v>99.55</v>
      </c>
      <c r="D334" s="185">
        <v>107.16</v>
      </c>
      <c r="E334" s="185">
        <v>107.16</v>
      </c>
      <c r="F334" s="186">
        <v>108.02</v>
      </c>
    </row>
    <row r="335" spans="1:6" hidden="1" x14ac:dyDescent="0.35">
      <c r="A335" s="201" t="s">
        <v>465</v>
      </c>
      <c r="B335" s="202">
        <v>5318</v>
      </c>
      <c r="C335" s="185">
        <v>102.59</v>
      </c>
      <c r="D335" s="185">
        <v>111.19</v>
      </c>
      <c r="E335" s="185">
        <v>111.19</v>
      </c>
      <c r="F335" s="186">
        <v>110.71</v>
      </c>
    </row>
    <row r="336" spans="1:6" hidden="1" x14ac:dyDescent="0.35">
      <c r="A336" s="201" t="s">
        <v>467</v>
      </c>
      <c r="B336" s="202">
        <v>5313</v>
      </c>
      <c r="C336" s="185">
        <v>100.42</v>
      </c>
      <c r="D336" s="185">
        <v>103.91</v>
      </c>
      <c r="E336" s="185">
        <v>103.91</v>
      </c>
      <c r="F336" s="186">
        <v>100.18</v>
      </c>
    </row>
    <row r="337" spans="1:6" hidden="1" x14ac:dyDescent="0.35">
      <c r="A337" s="201" t="s">
        <v>468</v>
      </c>
      <c r="B337" s="202">
        <v>5321</v>
      </c>
      <c r="C337" s="185">
        <v>100.59</v>
      </c>
      <c r="D337" s="185">
        <v>96.95</v>
      </c>
      <c r="E337" s="185">
        <v>96.95</v>
      </c>
      <c r="F337" s="186">
        <v>101.81</v>
      </c>
    </row>
    <row r="338" spans="1:6" hidden="1" x14ac:dyDescent="0.35">
      <c r="A338" s="201" t="s">
        <v>466</v>
      </c>
      <c r="B338" s="202">
        <v>5319</v>
      </c>
      <c r="C338" s="185">
        <v>99.48</v>
      </c>
      <c r="D338" s="185">
        <v>103.77</v>
      </c>
      <c r="E338" s="185">
        <v>103.77</v>
      </c>
      <c r="F338" s="186">
        <v>107.14</v>
      </c>
    </row>
    <row r="339" spans="1:6" hidden="1" x14ac:dyDescent="0.35">
      <c r="A339" s="200" t="s">
        <v>469</v>
      </c>
      <c r="B339" s="198">
        <v>5400</v>
      </c>
      <c r="C339" s="178">
        <v>100.02</v>
      </c>
      <c r="D339" s="178">
        <v>102.43</v>
      </c>
      <c r="E339" s="178">
        <v>102.43</v>
      </c>
      <c r="F339" s="182">
        <v>103.03</v>
      </c>
    </row>
    <row r="340" spans="1:6" hidden="1" x14ac:dyDescent="0.35">
      <c r="A340" s="201" t="s">
        <v>470</v>
      </c>
      <c r="B340" s="202">
        <v>5401</v>
      </c>
      <c r="C340" s="185">
        <v>99.64</v>
      </c>
      <c r="D340" s="185">
        <v>102.36</v>
      </c>
      <c r="E340" s="185">
        <v>102.36</v>
      </c>
      <c r="F340" s="186">
        <v>102.26</v>
      </c>
    </row>
    <row r="341" spans="1:6" hidden="1" x14ac:dyDescent="0.35">
      <c r="A341" s="201" t="s">
        <v>471</v>
      </c>
      <c r="B341" s="202">
        <v>5420</v>
      </c>
      <c r="C341" s="185">
        <v>98.95</v>
      </c>
      <c r="D341" s="185">
        <v>102.25</v>
      </c>
      <c r="E341" s="185">
        <v>102.25</v>
      </c>
      <c r="F341" s="186">
        <v>100.98</v>
      </c>
    </row>
    <row r="342" spans="1:6" hidden="1" x14ac:dyDescent="0.35">
      <c r="A342" s="201" t="s">
        <v>472</v>
      </c>
      <c r="B342" s="202">
        <v>5416</v>
      </c>
      <c r="C342" s="185">
        <v>101.64</v>
      </c>
      <c r="D342" s="185">
        <v>109</v>
      </c>
      <c r="E342" s="185">
        <v>109</v>
      </c>
      <c r="F342" s="186">
        <v>105.14</v>
      </c>
    </row>
    <row r="343" spans="1:6" hidden="1" x14ac:dyDescent="0.35">
      <c r="A343" s="201" t="s">
        <v>473</v>
      </c>
      <c r="B343" s="202">
        <v>5403</v>
      </c>
      <c r="C343" s="185">
        <v>100.42</v>
      </c>
      <c r="D343" s="185">
        <v>102.04</v>
      </c>
      <c r="E343" s="185">
        <v>102.04</v>
      </c>
      <c r="F343" s="186">
        <v>102.52</v>
      </c>
    </row>
    <row r="344" spans="1:6" hidden="1" x14ac:dyDescent="0.35">
      <c r="A344" s="201" t="s">
        <v>474</v>
      </c>
      <c r="B344" s="202">
        <v>5404</v>
      </c>
      <c r="C344" s="185">
        <v>100.76</v>
      </c>
      <c r="D344" s="185">
        <v>111.78</v>
      </c>
      <c r="E344" s="185">
        <v>111.78</v>
      </c>
      <c r="F344" s="186">
        <v>108.17</v>
      </c>
    </row>
    <row r="345" spans="1:6" hidden="1" x14ac:dyDescent="0.35">
      <c r="A345" s="201" t="s">
        <v>475</v>
      </c>
      <c r="B345" s="202">
        <v>5419</v>
      </c>
      <c r="C345" s="185">
        <v>99.85</v>
      </c>
      <c r="D345" s="185">
        <v>96.41</v>
      </c>
      <c r="E345" s="185">
        <v>96.41</v>
      </c>
      <c r="F345" s="186">
        <v>103.95</v>
      </c>
    </row>
    <row r="346" spans="1:6" hidden="1" x14ac:dyDescent="0.35">
      <c r="A346" s="201" t="s">
        <v>476</v>
      </c>
      <c r="B346" s="202">
        <v>5405</v>
      </c>
      <c r="C346" s="185">
        <v>98.46</v>
      </c>
      <c r="D346" s="185">
        <v>104</v>
      </c>
      <c r="E346" s="185">
        <v>104</v>
      </c>
      <c r="F346" s="186">
        <v>101.43</v>
      </c>
    </row>
    <row r="347" spans="1:6" hidden="1" x14ac:dyDescent="0.35">
      <c r="A347" s="201" t="s">
        <v>477</v>
      </c>
      <c r="B347" s="202">
        <v>5411</v>
      </c>
      <c r="C347" s="185">
        <v>100.2</v>
      </c>
      <c r="D347" s="185">
        <v>99.35</v>
      </c>
      <c r="E347" s="185">
        <v>99.35</v>
      </c>
      <c r="F347" s="186">
        <v>100.01</v>
      </c>
    </row>
    <row r="348" spans="1:6" hidden="1" x14ac:dyDescent="0.35">
      <c r="A348" s="201" t="s">
        <v>478</v>
      </c>
      <c r="B348" s="202">
        <v>5412</v>
      </c>
      <c r="C348" s="185">
        <v>100.1</v>
      </c>
      <c r="D348" s="185">
        <v>102.71</v>
      </c>
      <c r="E348" s="185">
        <v>102.71</v>
      </c>
      <c r="F348" s="186">
        <v>104.42</v>
      </c>
    </row>
    <row r="349" spans="1:6" hidden="1" x14ac:dyDescent="0.35">
      <c r="A349" s="201" t="s">
        <v>479</v>
      </c>
      <c r="B349" s="202">
        <v>5410</v>
      </c>
      <c r="C349" s="185">
        <v>100.02</v>
      </c>
      <c r="D349" s="185">
        <v>102.28</v>
      </c>
      <c r="E349" s="185">
        <v>102.28</v>
      </c>
      <c r="F349" s="186">
        <v>104.07</v>
      </c>
    </row>
    <row r="350" spans="1:6" hidden="1" x14ac:dyDescent="0.35">
      <c r="A350" s="201" t="s">
        <v>480</v>
      </c>
      <c r="B350" s="202">
        <v>5406</v>
      </c>
      <c r="C350" s="185">
        <v>100.76</v>
      </c>
      <c r="D350" s="185">
        <v>99.35</v>
      </c>
      <c r="E350" s="185">
        <v>99.35</v>
      </c>
      <c r="F350" s="186">
        <v>102.87</v>
      </c>
    </row>
    <row r="351" spans="1:6" hidden="1" x14ac:dyDescent="0.35">
      <c r="A351" s="201" t="s">
        <v>481</v>
      </c>
      <c r="B351" s="202">
        <v>5408</v>
      </c>
      <c r="C351" s="185">
        <v>99.96</v>
      </c>
      <c r="D351" s="185">
        <v>100.69</v>
      </c>
      <c r="E351" s="185">
        <v>100.69</v>
      </c>
      <c r="F351" s="186">
        <v>104.77</v>
      </c>
    </row>
    <row r="352" spans="1:6" hidden="1" x14ac:dyDescent="0.35">
      <c r="A352" s="200" t="s">
        <v>482</v>
      </c>
      <c r="B352" s="198">
        <v>5500</v>
      </c>
      <c r="C352" s="178">
        <v>100.07</v>
      </c>
      <c r="D352" s="178">
        <v>101.44</v>
      </c>
      <c r="E352" s="178">
        <v>101.44</v>
      </c>
      <c r="F352" s="182">
        <v>103</v>
      </c>
    </row>
    <row r="353" spans="1:6" hidden="1" x14ac:dyDescent="0.35">
      <c r="A353" s="201" t="s">
        <v>483</v>
      </c>
      <c r="B353" s="202">
        <v>5501</v>
      </c>
      <c r="C353" s="185">
        <v>100.07</v>
      </c>
      <c r="D353" s="185">
        <v>101.44</v>
      </c>
      <c r="E353" s="185">
        <v>101.44</v>
      </c>
      <c r="F353" s="186">
        <v>103</v>
      </c>
    </row>
    <row r="354" spans="1:6" hidden="1" x14ac:dyDescent="0.35">
      <c r="A354" s="200" t="s">
        <v>484</v>
      </c>
      <c r="B354" s="198">
        <v>5600</v>
      </c>
      <c r="C354" s="178">
        <v>100.12</v>
      </c>
      <c r="D354" s="178">
        <v>108.33</v>
      </c>
      <c r="E354" s="178">
        <v>108.33</v>
      </c>
      <c r="F354" s="182">
        <v>107.92</v>
      </c>
    </row>
    <row r="355" spans="1:6" hidden="1" x14ac:dyDescent="0.35">
      <c r="A355" s="201" t="s">
        <v>485</v>
      </c>
      <c r="B355" s="202">
        <v>5605</v>
      </c>
      <c r="C355" s="185">
        <v>100.12</v>
      </c>
      <c r="D355" s="185">
        <v>108.33</v>
      </c>
      <c r="E355" s="185">
        <v>108.33</v>
      </c>
      <c r="F355" s="186">
        <v>107.92</v>
      </c>
    </row>
    <row r="356" spans="1:6" hidden="1" x14ac:dyDescent="0.35">
      <c r="A356" s="200" t="s">
        <v>486</v>
      </c>
      <c r="B356" s="198">
        <v>5700</v>
      </c>
      <c r="C356" s="178">
        <v>100.7</v>
      </c>
      <c r="D356" s="178">
        <v>104.78</v>
      </c>
      <c r="E356" s="178">
        <v>104.78</v>
      </c>
      <c r="F356" s="182">
        <v>102.9</v>
      </c>
    </row>
    <row r="357" spans="1:6" hidden="1" x14ac:dyDescent="0.35">
      <c r="A357" s="201" t="s">
        <v>487</v>
      </c>
      <c r="B357" s="202">
        <v>5701</v>
      </c>
      <c r="C357" s="185">
        <v>100.7</v>
      </c>
      <c r="D357" s="185">
        <v>104.78</v>
      </c>
      <c r="E357" s="185">
        <v>104.78</v>
      </c>
      <c r="F357" s="186">
        <v>102.9</v>
      </c>
    </row>
    <row r="358" spans="1:6" hidden="1" x14ac:dyDescent="0.35">
      <c r="A358" s="200" t="s">
        <v>488</v>
      </c>
      <c r="B358" s="198">
        <v>5800</v>
      </c>
      <c r="C358" s="178">
        <v>100.51</v>
      </c>
      <c r="D358" s="178">
        <v>103.23</v>
      </c>
      <c r="E358" s="178">
        <v>103.23</v>
      </c>
      <c r="F358" s="182">
        <v>105.62</v>
      </c>
    </row>
    <row r="359" spans="1:6" hidden="1" x14ac:dyDescent="0.35">
      <c r="A359" s="201" t="s">
        <v>489</v>
      </c>
      <c r="B359" s="202">
        <v>5802</v>
      </c>
      <c r="C359" s="185">
        <v>100.26</v>
      </c>
      <c r="D359" s="185">
        <v>101.11</v>
      </c>
      <c r="E359" s="185">
        <v>101.11</v>
      </c>
      <c r="F359" s="186">
        <v>105.43</v>
      </c>
    </row>
    <row r="360" spans="1:6" hidden="1" x14ac:dyDescent="0.35">
      <c r="A360" s="201" t="s">
        <v>490</v>
      </c>
      <c r="B360" s="202">
        <v>5803</v>
      </c>
      <c r="C360" s="185">
        <v>99.79</v>
      </c>
      <c r="D360" s="185">
        <v>98.81</v>
      </c>
      <c r="E360" s="185">
        <v>98.81</v>
      </c>
      <c r="F360" s="186">
        <v>104.26</v>
      </c>
    </row>
    <row r="361" spans="1:6" hidden="1" x14ac:dyDescent="0.35">
      <c r="A361" s="201" t="s">
        <v>491</v>
      </c>
      <c r="B361" s="202">
        <v>5811</v>
      </c>
      <c r="C361" s="185">
        <v>101.18</v>
      </c>
      <c r="D361" s="185">
        <v>102.5</v>
      </c>
      <c r="E361" s="185">
        <v>102.5</v>
      </c>
      <c r="F361" s="186">
        <v>102.34</v>
      </c>
    </row>
    <row r="362" spans="1:6" hidden="1" x14ac:dyDescent="0.35">
      <c r="A362" s="201" t="s">
        <v>492</v>
      </c>
      <c r="B362" s="202">
        <v>5824</v>
      </c>
      <c r="C362" s="185">
        <v>100.3</v>
      </c>
      <c r="D362" s="185">
        <v>101.87</v>
      </c>
      <c r="E362" s="185">
        <v>101.87</v>
      </c>
      <c r="F362" s="186">
        <v>104.88</v>
      </c>
    </row>
    <row r="363" spans="1:6" hidden="1" x14ac:dyDescent="0.35">
      <c r="A363" s="201" t="s">
        <v>493</v>
      </c>
      <c r="B363" s="202">
        <v>5825</v>
      </c>
      <c r="C363" s="185">
        <v>99.87</v>
      </c>
      <c r="D363" s="185">
        <v>106.27</v>
      </c>
      <c r="E363" s="185">
        <v>106.27</v>
      </c>
      <c r="F363" s="186">
        <v>105.67</v>
      </c>
    </row>
    <row r="364" spans="1:6" hidden="1" x14ac:dyDescent="0.35">
      <c r="A364" s="201" t="s">
        <v>494</v>
      </c>
      <c r="B364" s="202">
        <v>5810</v>
      </c>
      <c r="C364" s="185">
        <v>98.14</v>
      </c>
      <c r="D364" s="185">
        <v>115.77</v>
      </c>
      <c r="E364" s="185">
        <v>115.77</v>
      </c>
      <c r="F364" s="186">
        <v>115.62</v>
      </c>
    </row>
    <row r="365" spans="1:6" hidden="1" x14ac:dyDescent="0.35">
      <c r="A365" s="201" t="s">
        <v>495</v>
      </c>
      <c r="B365" s="202">
        <v>5818</v>
      </c>
      <c r="C365" s="185">
        <v>102.25</v>
      </c>
      <c r="D365" s="185">
        <v>100.36</v>
      </c>
      <c r="E365" s="185">
        <v>100.36</v>
      </c>
      <c r="F365" s="186">
        <v>103.57</v>
      </c>
    </row>
    <row r="366" spans="1:6" hidden="1" x14ac:dyDescent="0.35">
      <c r="A366" s="201" t="s">
        <v>496</v>
      </c>
      <c r="B366" s="202">
        <v>5826</v>
      </c>
      <c r="C366" s="185">
        <v>100.37</v>
      </c>
      <c r="D366" s="185">
        <v>102.35</v>
      </c>
      <c r="E366" s="185">
        <v>102.35</v>
      </c>
      <c r="F366" s="186">
        <v>108.56</v>
      </c>
    </row>
    <row r="367" spans="1:6" hidden="1" x14ac:dyDescent="0.35">
      <c r="A367" s="201" t="s">
        <v>497</v>
      </c>
      <c r="B367" s="202">
        <v>5821</v>
      </c>
      <c r="C367" s="185">
        <v>100.06</v>
      </c>
      <c r="D367" s="185">
        <v>101.46</v>
      </c>
      <c r="E367" s="185">
        <v>101.46</v>
      </c>
      <c r="F367" s="186">
        <v>104.31</v>
      </c>
    </row>
    <row r="368" spans="1:6" hidden="1" x14ac:dyDescent="0.35">
      <c r="A368" s="201" t="s">
        <v>498</v>
      </c>
      <c r="B368" s="202">
        <v>5817</v>
      </c>
      <c r="C368" s="185">
        <v>102.03</v>
      </c>
      <c r="D368" s="185">
        <v>107.91</v>
      </c>
      <c r="E368" s="185">
        <v>107.91</v>
      </c>
      <c r="F368" s="186">
        <v>108.73</v>
      </c>
    </row>
    <row r="369" spans="1:6" hidden="1" x14ac:dyDescent="0.35">
      <c r="A369" s="201" t="s">
        <v>499</v>
      </c>
      <c r="B369" s="202">
        <v>5822</v>
      </c>
      <c r="C369" s="185">
        <v>100.65</v>
      </c>
      <c r="D369" s="185">
        <v>104.55</v>
      </c>
      <c r="E369" s="185">
        <v>104.55</v>
      </c>
      <c r="F369" s="186">
        <v>105.47</v>
      </c>
    </row>
    <row r="370" spans="1:6" hidden="1" x14ac:dyDescent="0.35">
      <c r="A370" s="201" t="s">
        <v>500</v>
      </c>
      <c r="B370" s="202">
        <v>5823</v>
      </c>
      <c r="C370" s="185">
        <v>100.64</v>
      </c>
      <c r="D370" s="185">
        <v>106.61</v>
      </c>
      <c r="E370" s="185">
        <v>106.61</v>
      </c>
      <c r="F370" s="186">
        <v>104.28</v>
      </c>
    </row>
    <row r="371" spans="1:6" hidden="1" x14ac:dyDescent="0.35">
      <c r="A371" s="201" t="s">
        <v>501</v>
      </c>
      <c r="B371" s="202">
        <v>5812</v>
      </c>
      <c r="C371" s="185">
        <v>101.13</v>
      </c>
      <c r="D371" s="185">
        <v>102.95</v>
      </c>
      <c r="E371" s="185">
        <v>102.95</v>
      </c>
      <c r="F371" s="186">
        <v>107.07</v>
      </c>
    </row>
    <row r="372" spans="1:6" hidden="1" x14ac:dyDescent="0.35">
      <c r="A372" s="201" t="s">
        <v>502</v>
      </c>
      <c r="B372" s="202">
        <v>5820</v>
      </c>
      <c r="C372" s="185">
        <v>97.98</v>
      </c>
      <c r="D372" s="185">
        <v>102.67</v>
      </c>
      <c r="E372" s="185">
        <v>102.67</v>
      </c>
      <c r="F372" s="186">
        <v>104.13</v>
      </c>
    </row>
    <row r="373" spans="1:6" hidden="1" x14ac:dyDescent="0.35">
      <c r="A373" s="200" t="s">
        <v>503</v>
      </c>
      <c r="B373" s="198">
        <v>5900</v>
      </c>
      <c r="C373" s="178">
        <v>100.46</v>
      </c>
      <c r="D373" s="178">
        <v>104.28</v>
      </c>
      <c r="E373" s="178">
        <v>104.28</v>
      </c>
      <c r="F373" s="182">
        <v>105.74</v>
      </c>
    </row>
    <row r="374" spans="1:6" ht="25" hidden="1" x14ac:dyDescent="0.35">
      <c r="A374" s="201" t="s">
        <v>504</v>
      </c>
      <c r="B374" s="202">
        <v>5903</v>
      </c>
      <c r="C374" s="185">
        <v>100.46</v>
      </c>
      <c r="D374" s="185">
        <v>104.28</v>
      </c>
      <c r="E374" s="185">
        <v>104.28</v>
      </c>
      <c r="F374" s="186">
        <v>105.74</v>
      </c>
    </row>
    <row r="375" spans="1:6" ht="26" hidden="1" x14ac:dyDescent="0.35">
      <c r="A375" s="200" t="s">
        <v>505</v>
      </c>
      <c r="B375" s="198">
        <v>6000</v>
      </c>
      <c r="C375" s="178">
        <v>100.54</v>
      </c>
      <c r="D375" s="178">
        <v>106</v>
      </c>
      <c r="E375" s="178">
        <v>106</v>
      </c>
      <c r="F375" s="182">
        <v>104.58</v>
      </c>
    </row>
    <row r="376" spans="1:6" hidden="1" x14ac:dyDescent="0.35">
      <c r="A376" s="201" t="s">
        <v>506</v>
      </c>
      <c r="B376" s="202">
        <v>6010</v>
      </c>
      <c r="C376" s="185">
        <v>100.07</v>
      </c>
      <c r="D376" s="185">
        <v>105.94</v>
      </c>
      <c r="E376" s="185">
        <v>105.94</v>
      </c>
      <c r="F376" s="186">
        <v>105.83</v>
      </c>
    </row>
    <row r="377" spans="1:6" hidden="1" x14ac:dyDescent="0.35">
      <c r="A377" s="201" t="s">
        <v>507</v>
      </c>
      <c r="B377" s="202">
        <v>6011</v>
      </c>
      <c r="C377" s="185">
        <v>99.95</v>
      </c>
      <c r="D377" s="185">
        <v>108.9</v>
      </c>
      <c r="E377" s="185">
        <v>108.9</v>
      </c>
      <c r="F377" s="186">
        <v>104.88</v>
      </c>
    </row>
    <row r="378" spans="1:6" hidden="1" x14ac:dyDescent="0.35">
      <c r="A378" s="201" t="s">
        <v>508</v>
      </c>
      <c r="B378" s="202">
        <v>6012</v>
      </c>
      <c r="C378" s="185">
        <v>101.38</v>
      </c>
      <c r="D378" s="185">
        <v>104.77</v>
      </c>
      <c r="E378" s="185">
        <v>104.77</v>
      </c>
      <c r="F378" s="186">
        <v>102.79</v>
      </c>
    </row>
    <row r="379" spans="1:6" ht="25" hidden="1" x14ac:dyDescent="0.35">
      <c r="A379" s="201" t="s">
        <v>509</v>
      </c>
      <c r="B379" s="202">
        <v>6013</v>
      </c>
      <c r="C379" s="185">
        <v>100.93</v>
      </c>
      <c r="D379" s="185">
        <v>105.28</v>
      </c>
      <c r="E379" s="185">
        <v>105.28</v>
      </c>
      <c r="F379" s="186">
        <v>106.83</v>
      </c>
    </row>
    <row r="380" spans="1:6" hidden="1" x14ac:dyDescent="0.35">
      <c r="A380" s="200" t="s">
        <v>510</v>
      </c>
      <c r="B380" s="198">
        <v>6100</v>
      </c>
      <c r="C380" s="178">
        <v>101.65</v>
      </c>
      <c r="D380" s="178">
        <v>106</v>
      </c>
      <c r="E380" s="178">
        <v>106</v>
      </c>
      <c r="F380" s="182">
        <v>104.73</v>
      </c>
    </row>
    <row r="381" spans="1:6" hidden="1" x14ac:dyDescent="0.35">
      <c r="A381" s="201" t="s">
        <v>511</v>
      </c>
      <c r="B381" s="202">
        <v>6103</v>
      </c>
      <c r="C381" s="185">
        <v>101.65</v>
      </c>
      <c r="D381" s="185">
        <v>106</v>
      </c>
      <c r="E381" s="185">
        <v>106</v>
      </c>
      <c r="F381" s="186">
        <v>104.73</v>
      </c>
    </row>
    <row r="382" spans="1:6" hidden="1" x14ac:dyDescent="0.35">
      <c r="A382" s="200" t="s">
        <v>512</v>
      </c>
      <c r="B382" s="198">
        <v>6200</v>
      </c>
      <c r="C382" s="178">
        <v>100.69</v>
      </c>
      <c r="D382" s="178">
        <v>104.88</v>
      </c>
      <c r="E382" s="178">
        <v>104.88</v>
      </c>
      <c r="F382" s="182">
        <v>108.2</v>
      </c>
    </row>
    <row r="383" spans="1:6" hidden="1" x14ac:dyDescent="0.35">
      <c r="A383" s="201" t="s">
        <v>513</v>
      </c>
      <c r="B383" s="202">
        <v>6205</v>
      </c>
      <c r="C383" s="185">
        <v>100.55</v>
      </c>
      <c r="D383" s="185">
        <v>105.51</v>
      </c>
      <c r="E383" s="185">
        <v>105.51</v>
      </c>
      <c r="F383" s="186">
        <v>109.57</v>
      </c>
    </row>
    <row r="384" spans="1:6" hidden="1" x14ac:dyDescent="0.35">
      <c r="A384" s="201" t="s">
        <v>514</v>
      </c>
      <c r="B384" s="202">
        <v>6202</v>
      </c>
      <c r="C384" s="185">
        <v>101.17</v>
      </c>
      <c r="D384" s="185">
        <v>102.79</v>
      </c>
      <c r="E384" s="185">
        <v>102.79</v>
      </c>
      <c r="F384" s="186">
        <v>103.9</v>
      </c>
    </row>
    <row r="385" spans="1:6" hidden="1" x14ac:dyDescent="0.35">
      <c r="A385" s="200" t="s">
        <v>515</v>
      </c>
      <c r="B385" s="198">
        <v>6300</v>
      </c>
      <c r="C385" s="178">
        <v>99.63</v>
      </c>
      <c r="D385" s="178">
        <v>96.74</v>
      </c>
      <c r="E385" s="178">
        <v>96.74</v>
      </c>
      <c r="F385" s="182">
        <v>102.07</v>
      </c>
    </row>
    <row r="386" spans="1:6" hidden="1" x14ac:dyDescent="0.35">
      <c r="A386" s="201" t="s">
        <v>516</v>
      </c>
      <c r="B386" s="202">
        <v>6305</v>
      </c>
      <c r="C386" s="185">
        <v>99.63</v>
      </c>
      <c r="D386" s="185">
        <v>96.74</v>
      </c>
      <c r="E386" s="185">
        <v>96.74</v>
      </c>
      <c r="F386" s="186">
        <v>102.07</v>
      </c>
    </row>
    <row r="387" spans="1:6" hidden="1" x14ac:dyDescent="0.35">
      <c r="A387" s="200" t="s">
        <v>517</v>
      </c>
      <c r="B387" s="198">
        <v>6400</v>
      </c>
      <c r="C387" s="178">
        <v>100.43</v>
      </c>
      <c r="D387" s="178">
        <v>97.05</v>
      </c>
      <c r="E387" s="178">
        <v>97.05</v>
      </c>
      <c r="F387" s="182">
        <v>102.23</v>
      </c>
    </row>
    <row r="388" spans="1:6" hidden="1" x14ac:dyDescent="0.35">
      <c r="A388" s="200" t="s">
        <v>518</v>
      </c>
      <c r="B388" s="198">
        <v>6420</v>
      </c>
      <c r="C388" s="178">
        <v>100.61</v>
      </c>
      <c r="D388" s="178">
        <v>95.69</v>
      </c>
      <c r="E388" s="178">
        <v>95.69</v>
      </c>
      <c r="F388" s="182">
        <v>103.6</v>
      </c>
    </row>
    <row r="389" spans="1:6" hidden="1" x14ac:dyDescent="0.35">
      <c r="A389" s="201" t="s">
        <v>519</v>
      </c>
      <c r="B389" s="202">
        <v>6429</v>
      </c>
      <c r="C389" s="185">
        <v>100.61</v>
      </c>
      <c r="D389" s="185">
        <v>95.69</v>
      </c>
      <c r="E389" s="185">
        <v>95.69</v>
      </c>
      <c r="F389" s="186">
        <v>103.6</v>
      </c>
    </row>
    <row r="390" spans="1:6" hidden="1" x14ac:dyDescent="0.35">
      <c r="A390" s="200" t="s">
        <v>520</v>
      </c>
      <c r="B390" s="198">
        <v>6430</v>
      </c>
      <c r="C390" s="178">
        <v>101.37</v>
      </c>
      <c r="D390" s="178">
        <v>98.57</v>
      </c>
      <c r="E390" s="178">
        <v>98.57</v>
      </c>
      <c r="F390" s="182">
        <v>102.44</v>
      </c>
    </row>
    <row r="391" spans="1:6" hidden="1" x14ac:dyDescent="0.35">
      <c r="A391" s="201" t="s">
        <v>521</v>
      </c>
      <c r="B391" s="202">
        <v>6428</v>
      </c>
      <c r="C391" s="185">
        <v>101.37</v>
      </c>
      <c r="D391" s="185">
        <v>98.57</v>
      </c>
      <c r="E391" s="185">
        <v>98.57</v>
      </c>
      <c r="F391" s="186">
        <v>102.44</v>
      </c>
    </row>
    <row r="392" spans="1:6" hidden="1" x14ac:dyDescent="0.35">
      <c r="A392" s="201" t="s">
        <v>522</v>
      </c>
      <c r="B392" s="202">
        <v>6413</v>
      </c>
      <c r="C392" s="185">
        <v>99.01</v>
      </c>
      <c r="D392" s="185">
        <v>90.48</v>
      </c>
      <c r="E392" s="185">
        <v>90.48</v>
      </c>
      <c r="F392" s="186">
        <v>95.39</v>
      </c>
    </row>
    <row r="393" spans="1:6" hidden="1" x14ac:dyDescent="0.35">
      <c r="A393" s="201" t="s">
        <v>523</v>
      </c>
      <c r="B393" s="202">
        <v>6436</v>
      </c>
      <c r="C393" s="185">
        <v>99.76</v>
      </c>
      <c r="D393" s="185">
        <v>89.7</v>
      </c>
      <c r="E393" s="185">
        <v>89.7</v>
      </c>
      <c r="F393" s="186">
        <v>93.02</v>
      </c>
    </row>
    <row r="394" spans="1:6" hidden="1" x14ac:dyDescent="0.35">
      <c r="A394" s="201" t="s">
        <v>524</v>
      </c>
      <c r="B394" s="202">
        <v>6423</v>
      </c>
      <c r="C394" s="185">
        <v>101.22</v>
      </c>
      <c r="D394" s="185">
        <v>98.22</v>
      </c>
      <c r="E394" s="185">
        <v>98.22</v>
      </c>
      <c r="F394" s="186">
        <v>103.78</v>
      </c>
    </row>
    <row r="395" spans="1:6" hidden="1" x14ac:dyDescent="0.35">
      <c r="A395" s="201" t="s">
        <v>525</v>
      </c>
      <c r="B395" s="202">
        <v>6424</v>
      </c>
      <c r="C395" s="185">
        <v>99.19</v>
      </c>
      <c r="D395" s="185">
        <v>97.35</v>
      </c>
      <c r="E395" s="185">
        <v>97.35</v>
      </c>
      <c r="F395" s="186">
        <v>105.56</v>
      </c>
    </row>
    <row r="396" spans="1:6" hidden="1" x14ac:dyDescent="0.35">
      <c r="A396" s="201" t="s">
        <v>526</v>
      </c>
      <c r="B396" s="202">
        <v>6425</v>
      </c>
      <c r="C396" s="185">
        <v>100.34</v>
      </c>
      <c r="D396" s="185">
        <v>99.11</v>
      </c>
      <c r="E396" s="185">
        <v>99.11</v>
      </c>
      <c r="F396" s="186">
        <v>99.82</v>
      </c>
    </row>
    <row r="397" spans="1:6" hidden="1" x14ac:dyDescent="0.35">
      <c r="A397" s="201" t="s">
        <v>527</v>
      </c>
      <c r="B397" s="202">
        <v>6426</v>
      </c>
      <c r="C397" s="185">
        <v>99.12</v>
      </c>
      <c r="D397" s="185">
        <v>94.21</v>
      </c>
      <c r="E397" s="185">
        <v>94.21</v>
      </c>
      <c r="F397" s="186">
        <v>105.48</v>
      </c>
    </row>
    <row r="398" spans="1:6" hidden="1" x14ac:dyDescent="0.35">
      <c r="A398" s="201" t="s">
        <v>528</v>
      </c>
      <c r="B398" s="202">
        <v>6435</v>
      </c>
      <c r="C398" s="185">
        <v>101.45</v>
      </c>
      <c r="D398" s="185">
        <v>96.49</v>
      </c>
      <c r="E398" s="185">
        <v>96.49</v>
      </c>
      <c r="F398" s="186">
        <v>100.32</v>
      </c>
    </row>
    <row r="399" spans="1:6" hidden="1" x14ac:dyDescent="0.35">
      <c r="A399" s="201" t="s">
        <v>529</v>
      </c>
      <c r="B399" s="202">
        <v>6418</v>
      </c>
      <c r="C399" s="185">
        <v>102.73</v>
      </c>
      <c r="D399" s="185">
        <v>108.98</v>
      </c>
      <c r="E399" s="185">
        <v>108.98</v>
      </c>
      <c r="F399" s="186">
        <v>105.75</v>
      </c>
    </row>
    <row r="400" spans="1:6" hidden="1" x14ac:dyDescent="0.35">
      <c r="A400" s="201" t="s">
        <v>530</v>
      </c>
      <c r="B400" s="202">
        <v>6416</v>
      </c>
      <c r="C400" s="185">
        <v>100.63</v>
      </c>
      <c r="D400" s="185">
        <v>105.76</v>
      </c>
      <c r="E400" s="185">
        <v>105.76</v>
      </c>
      <c r="F400" s="186">
        <v>106.76</v>
      </c>
    </row>
    <row r="401" spans="1:6" hidden="1" x14ac:dyDescent="0.35">
      <c r="A401" s="201" t="s">
        <v>531</v>
      </c>
      <c r="B401" s="202">
        <v>6431</v>
      </c>
      <c r="C401" s="185">
        <v>99.64</v>
      </c>
      <c r="D401" s="185">
        <v>101.94</v>
      </c>
      <c r="E401" s="185">
        <v>101.94</v>
      </c>
      <c r="F401" s="186">
        <v>103.25</v>
      </c>
    </row>
    <row r="402" spans="1:6" hidden="1" x14ac:dyDescent="0.35">
      <c r="A402" s="201" t="s">
        <v>532</v>
      </c>
      <c r="B402" s="202">
        <v>6434</v>
      </c>
      <c r="C402" s="185">
        <v>100.24</v>
      </c>
      <c r="D402" s="185">
        <v>102.1</v>
      </c>
      <c r="E402" s="185">
        <v>102.1</v>
      </c>
      <c r="F402" s="186">
        <v>102.95</v>
      </c>
    </row>
    <row r="403" spans="1:6" hidden="1" x14ac:dyDescent="0.35">
      <c r="A403" s="201" t="s">
        <v>533</v>
      </c>
      <c r="B403" s="202">
        <v>6427</v>
      </c>
      <c r="C403" s="185">
        <v>100.12</v>
      </c>
      <c r="D403" s="185">
        <v>100.12</v>
      </c>
      <c r="E403" s="185">
        <v>100.12</v>
      </c>
      <c r="F403" s="186">
        <v>101.03</v>
      </c>
    </row>
    <row r="404" spans="1:6" hidden="1" x14ac:dyDescent="0.35">
      <c r="A404" s="200" t="s">
        <v>534</v>
      </c>
      <c r="B404" s="198">
        <v>6440</v>
      </c>
      <c r="C404" s="178">
        <v>100.63</v>
      </c>
      <c r="D404" s="178">
        <v>94.78</v>
      </c>
      <c r="E404" s="178">
        <v>94.78</v>
      </c>
      <c r="F404" s="182">
        <v>103.74</v>
      </c>
    </row>
    <row r="405" spans="1:6" hidden="1" x14ac:dyDescent="0.35">
      <c r="A405" s="201" t="s">
        <v>535</v>
      </c>
      <c r="B405" s="202">
        <v>6441</v>
      </c>
      <c r="C405" s="185">
        <v>100.39</v>
      </c>
      <c r="D405" s="185">
        <v>94.72</v>
      </c>
      <c r="E405" s="185">
        <v>94.72</v>
      </c>
      <c r="F405" s="186">
        <v>103.8</v>
      </c>
    </row>
    <row r="406" spans="1:6" hidden="1" x14ac:dyDescent="0.35">
      <c r="A406" s="201" t="s">
        <v>536</v>
      </c>
      <c r="B406" s="202">
        <v>6442</v>
      </c>
      <c r="C406" s="185">
        <v>101.15</v>
      </c>
      <c r="D406" s="185">
        <v>95.01</v>
      </c>
      <c r="E406" s="185">
        <v>95.01</v>
      </c>
      <c r="F406" s="186">
        <v>104.3</v>
      </c>
    </row>
    <row r="407" spans="1:6" hidden="1" x14ac:dyDescent="0.35">
      <c r="A407" s="200" t="s">
        <v>537</v>
      </c>
      <c r="B407" s="198">
        <v>6500</v>
      </c>
      <c r="C407" s="178">
        <v>99.85</v>
      </c>
      <c r="D407" s="178">
        <v>102.84</v>
      </c>
      <c r="E407" s="178">
        <v>102.84</v>
      </c>
      <c r="F407" s="182">
        <v>104.06</v>
      </c>
    </row>
    <row r="408" spans="1:6" hidden="1" x14ac:dyDescent="0.35">
      <c r="A408" s="201" t="s">
        <v>538</v>
      </c>
      <c r="B408" s="202">
        <v>6501</v>
      </c>
      <c r="C408" s="185">
        <v>100.83</v>
      </c>
      <c r="D408" s="185">
        <v>103.35</v>
      </c>
      <c r="E408" s="185">
        <v>103.35</v>
      </c>
      <c r="F408" s="186">
        <v>106.13</v>
      </c>
    </row>
    <row r="409" spans="1:6" hidden="1" x14ac:dyDescent="0.35">
      <c r="A409" s="201" t="s">
        <v>539</v>
      </c>
      <c r="B409" s="202">
        <v>6601</v>
      </c>
      <c r="C409" s="185">
        <v>99.64</v>
      </c>
      <c r="D409" s="185">
        <v>104.19</v>
      </c>
      <c r="E409" s="185">
        <v>104.19</v>
      </c>
      <c r="F409" s="186">
        <v>104.86</v>
      </c>
    </row>
    <row r="410" spans="1:6" hidden="1" x14ac:dyDescent="0.35">
      <c r="A410" s="201" t="s">
        <v>540</v>
      </c>
      <c r="B410" s="202">
        <v>6509</v>
      </c>
      <c r="C410" s="185">
        <v>98.63</v>
      </c>
      <c r="D410" s="185">
        <v>102.6</v>
      </c>
      <c r="E410" s="185">
        <v>102.6</v>
      </c>
      <c r="F410" s="186">
        <v>104.75</v>
      </c>
    </row>
    <row r="411" spans="1:6" hidden="1" x14ac:dyDescent="0.35">
      <c r="A411" s="201" t="s">
        <v>541</v>
      </c>
      <c r="B411" s="202">
        <v>6502</v>
      </c>
      <c r="C411" s="185">
        <v>99.88</v>
      </c>
      <c r="D411" s="185">
        <v>106.07</v>
      </c>
      <c r="E411" s="185">
        <v>106.07</v>
      </c>
      <c r="F411" s="186">
        <v>104.77</v>
      </c>
    </row>
    <row r="412" spans="1:6" hidden="1" x14ac:dyDescent="0.35">
      <c r="A412" s="201" t="s">
        <v>543</v>
      </c>
      <c r="B412" s="202">
        <v>6505</v>
      </c>
      <c r="C412" s="185">
        <v>94.86</v>
      </c>
      <c r="D412" s="185">
        <v>101.67</v>
      </c>
      <c r="E412" s="185">
        <v>101.67</v>
      </c>
      <c r="F412" s="186">
        <v>106.25</v>
      </c>
    </row>
    <row r="413" spans="1:6" hidden="1" x14ac:dyDescent="0.35">
      <c r="A413" s="201" t="s">
        <v>544</v>
      </c>
      <c r="B413" s="202">
        <v>6506</v>
      </c>
      <c r="C413" s="185">
        <v>99.96</v>
      </c>
      <c r="D413" s="185">
        <v>102.75</v>
      </c>
      <c r="E413" s="185">
        <v>102.75</v>
      </c>
      <c r="F413" s="186">
        <v>102.74</v>
      </c>
    </row>
    <row r="414" spans="1:6" hidden="1" x14ac:dyDescent="0.35">
      <c r="A414" s="201" t="s">
        <v>545</v>
      </c>
      <c r="B414" s="202">
        <v>6507</v>
      </c>
      <c r="C414" s="185">
        <v>99.69</v>
      </c>
      <c r="D414" s="185">
        <v>99.45</v>
      </c>
      <c r="E414" s="185">
        <v>99.45</v>
      </c>
      <c r="F414" s="186">
        <v>103.64</v>
      </c>
    </row>
    <row r="415" spans="1:6" hidden="1" x14ac:dyDescent="0.35">
      <c r="A415" s="201" t="s">
        <v>542</v>
      </c>
      <c r="B415" s="202">
        <v>6504</v>
      </c>
      <c r="C415" s="185">
        <v>99.38</v>
      </c>
      <c r="D415" s="185">
        <v>103.63</v>
      </c>
      <c r="E415" s="185">
        <v>103.63</v>
      </c>
      <c r="F415" s="186">
        <v>105.86</v>
      </c>
    </row>
    <row r="416" spans="1:6" hidden="1" x14ac:dyDescent="0.35">
      <c r="A416" s="201" t="s">
        <v>546</v>
      </c>
      <c r="B416" s="202">
        <v>6508</v>
      </c>
      <c r="C416" s="185">
        <v>103.33</v>
      </c>
      <c r="D416" s="185">
        <v>100.6</v>
      </c>
      <c r="E416" s="185">
        <v>100.6</v>
      </c>
      <c r="F416" s="186">
        <v>101.59</v>
      </c>
    </row>
    <row r="417" spans="1:6" ht="26" hidden="1" x14ac:dyDescent="0.35">
      <c r="A417" s="200" t="s">
        <v>547</v>
      </c>
      <c r="B417" s="198">
        <v>6600</v>
      </c>
      <c r="C417" s="178">
        <v>100.58</v>
      </c>
      <c r="D417" s="178">
        <v>103.52</v>
      </c>
      <c r="E417" s="178">
        <v>103.52</v>
      </c>
      <c r="F417" s="182">
        <v>103.76</v>
      </c>
    </row>
    <row r="418" spans="1:6" hidden="1" x14ac:dyDescent="0.35">
      <c r="A418" s="201" t="s">
        <v>548</v>
      </c>
      <c r="B418" s="202">
        <v>6606</v>
      </c>
      <c r="C418" s="185">
        <v>100.6</v>
      </c>
      <c r="D418" s="185">
        <v>107.59</v>
      </c>
      <c r="E418" s="185">
        <v>107.59</v>
      </c>
      <c r="F418" s="186">
        <v>105.32</v>
      </c>
    </row>
    <row r="419" spans="1:6" hidden="1" x14ac:dyDescent="0.35">
      <c r="A419" s="201" t="s">
        <v>549</v>
      </c>
      <c r="B419" s="202">
        <v>6603</v>
      </c>
      <c r="C419" s="185">
        <v>100.24</v>
      </c>
      <c r="D419" s="185">
        <v>100.66</v>
      </c>
      <c r="E419" s="185">
        <v>100.66</v>
      </c>
      <c r="F419" s="186">
        <v>103.64</v>
      </c>
    </row>
    <row r="420" spans="1:6" hidden="1" x14ac:dyDescent="0.35">
      <c r="A420" s="201" t="s">
        <v>550</v>
      </c>
      <c r="B420" s="202">
        <v>6604</v>
      </c>
      <c r="C420" s="185">
        <v>100.89</v>
      </c>
      <c r="D420" s="185">
        <v>98.74</v>
      </c>
      <c r="E420" s="185">
        <v>98.74</v>
      </c>
      <c r="F420" s="186">
        <v>100.97</v>
      </c>
    </row>
    <row r="421" spans="1:6" hidden="1" x14ac:dyDescent="0.35">
      <c r="A421" s="200" t="s">
        <v>551</v>
      </c>
      <c r="B421" s="198">
        <v>6700</v>
      </c>
      <c r="C421" s="178">
        <v>100.04</v>
      </c>
      <c r="D421" s="178">
        <v>105.38</v>
      </c>
      <c r="E421" s="178">
        <v>105.38</v>
      </c>
      <c r="F421" s="182">
        <v>106.21</v>
      </c>
    </row>
    <row r="422" spans="1:6" hidden="1" x14ac:dyDescent="0.35">
      <c r="A422" s="201" t="s">
        <v>552</v>
      </c>
      <c r="B422" s="202">
        <v>6710</v>
      </c>
      <c r="C422" s="185">
        <v>100.15</v>
      </c>
      <c r="D422" s="185">
        <v>117.4</v>
      </c>
      <c r="E422" s="185">
        <v>117.4</v>
      </c>
      <c r="F422" s="186">
        <v>117.77</v>
      </c>
    </row>
    <row r="423" spans="1:6" hidden="1" x14ac:dyDescent="0.35">
      <c r="A423" s="201" t="s">
        <v>553</v>
      </c>
      <c r="B423" s="202">
        <v>6709</v>
      </c>
      <c r="C423" s="185">
        <v>99.51</v>
      </c>
      <c r="D423" s="185">
        <v>101.58</v>
      </c>
      <c r="E423" s="185">
        <v>101.58</v>
      </c>
      <c r="F423" s="186">
        <v>102.57</v>
      </c>
    </row>
    <row r="424" spans="1:6" ht="25" hidden="1" x14ac:dyDescent="0.35">
      <c r="A424" s="201" t="s">
        <v>554</v>
      </c>
      <c r="B424" s="202">
        <v>6708</v>
      </c>
      <c r="C424" s="185">
        <v>101.21</v>
      </c>
      <c r="D424" s="185">
        <v>103.41</v>
      </c>
      <c r="E424" s="185">
        <v>103.41</v>
      </c>
      <c r="F424" s="186">
        <v>104.27</v>
      </c>
    </row>
    <row r="425" spans="1:6" hidden="1" x14ac:dyDescent="0.35">
      <c r="A425" s="200" t="s">
        <v>555</v>
      </c>
      <c r="B425" s="198">
        <v>6800</v>
      </c>
      <c r="C425" s="178">
        <v>99.02</v>
      </c>
      <c r="D425" s="178">
        <v>98.31</v>
      </c>
      <c r="E425" s="178">
        <v>98.31</v>
      </c>
      <c r="F425" s="182">
        <v>100.34</v>
      </c>
    </row>
    <row r="426" spans="1:6" hidden="1" x14ac:dyDescent="0.35">
      <c r="A426" s="201" t="s">
        <v>556</v>
      </c>
      <c r="B426" s="202">
        <v>6801</v>
      </c>
      <c r="C426" s="185">
        <v>99.89</v>
      </c>
      <c r="D426" s="185">
        <v>102.81</v>
      </c>
      <c r="E426" s="185">
        <v>102.81</v>
      </c>
      <c r="F426" s="186">
        <v>101.85</v>
      </c>
    </row>
    <row r="427" spans="1:6" hidden="1" x14ac:dyDescent="0.35">
      <c r="A427" s="201" t="s">
        <v>557</v>
      </c>
      <c r="B427" s="202">
        <v>6802</v>
      </c>
      <c r="C427" s="185">
        <v>101.56</v>
      </c>
      <c r="D427" s="185">
        <v>101.14</v>
      </c>
      <c r="E427" s="185">
        <v>101.14</v>
      </c>
      <c r="F427" s="186">
        <v>100.3</v>
      </c>
    </row>
    <row r="428" spans="1:6" hidden="1" x14ac:dyDescent="0.35">
      <c r="A428" s="201" t="s">
        <v>558</v>
      </c>
      <c r="B428" s="202">
        <v>6803</v>
      </c>
      <c r="C428" s="185">
        <v>98.39</v>
      </c>
      <c r="D428" s="185">
        <v>96.12</v>
      </c>
      <c r="E428" s="185">
        <v>96.12</v>
      </c>
      <c r="F428" s="186">
        <v>101.43</v>
      </c>
    </row>
    <row r="429" spans="1:6" hidden="1" x14ac:dyDescent="0.35">
      <c r="A429" s="200" t="s">
        <v>559</v>
      </c>
      <c r="B429" s="198">
        <v>7000</v>
      </c>
      <c r="C429" s="178">
        <v>100.2</v>
      </c>
      <c r="D429" s="178">
        <v>95.31</v>
      </c>
      <c r="E429" s="178">
        <v>95.31</v>
      </c>
      <c r="F429" s="182">
        <v>100.31</v>
      </c>
    </row>
    <row r="430" spans="1:6" hidden="1" x14ac:dyDescent="0.35">
      <c r="A430" s="201" t="s">
        <v>560</v>
      </c>
      <c r="B430" s="202">
        <v>7007</v>
      </c>
      <c r="C430" s="185">
        <v>100.16</v>
      </c>
      <c r="D430" s="185">
        <v>95.25</v>
      </c>
      <c r="E430" s="185">
        <v>95.25</v>
      </c>
      <c r="F430" s="186">
        <v>100.18</v>
      </c>
    </row>
    <row r="431" spans="1:6" hidden="1" x14ac:dyDescent="0.35">
      <c r="A431" s="201" t="s">
        <v>561</v>
      </c>
      <c r="B431" s="202">
        <v>7022</v>
      </c>
      <c r="C431" s="185">
        <v>101.62</v>
      </c>
      <c r="D431" s="185">
        <v>96.65</v>
      </c>
      <c r="E431" s="185">
        <v>96.65</v>
      </c>
      <c r="F431" s="186">
        <v>104.77</v>
      </c>
    </row>
    <row r="432" spans="1:6" hidden="1" x14ac:dyDescent="0.35">
      <c r="A432" s="200" t="s">
        <v>562</v>
      </c>
      <c r="B432" s="198">
        <v>7030</v>
      </c>
      <c r="C432" s="178">
        <v>101.16</v>
      </c>
      <c r="D432" s="178">
        <v>96.09</v>
      </c>
      <c r="E432" s="178">
        <v>96.09</v>
      </c>
      <c r="F432" s="182">
        <v>98.48</v>
      </c>
    </row>
    <row r="433" spans="1:6" hidden="1" x14ac:dyDescent="0.35">
      <c r="A433" s="201" t="s">
        <v>563</v>
      </c>
      <c r="B433" s="202">
        <v>7031</v>
      </c>
      <c r="C433" s="185">
        <v>101.7</v>
      </c>
      <c r="D433" s="185">
        <v>96.71</v>
      </c>
      <c r="E433" s="185">
        <v>96.71</v>
      </c>
      <c r="F433" s="186">
        <v>100.64</v>
      </c>
    </row>
    <row r="434" spans="1:6" ht="25" hidden="1" x14ac:dyDescent="0.35">
      <c r="A434" s="201" t="s">
        <v>564</v>
      </c>
      <c r="B434" s="202">
        <v>7032</v>
      </c>
      <c r="C434" s="185">
        <v>101.15</v>
      </c>
      <c r="D434" s="185">
        <v>94.1</v>
      </c>
      <c r="E434" s="185">
        <v>94.1</v>
      </c>
      <c r="F434" s="186">
        <v>97.47</v>
      </c>
    </row>
    <row r="435" spans="1:6" hidden="1" x14ac:dyDescent="0.35">
      <c r="A435" s="201" t="s">
        <v>565</v>
      </c>
      <c r="B435" s="202">
        <v>7033</v>
      </c>
      <c r="C435" s="185">
        <v>100.15</v>
      </c>
      <c r="D435" s="185">
        <v>100.35</v>
      </c>
      <c r="E435" s="185">
        <v>100.35</v>
      </c>
      <c r="F435" s="186">
        <v>98.97</v>
      </c>
    </row>
    <row r="436" spans="1:6" hidden="1" x14ac:dyDescent="0.35">
      <c r="A436" s="201" t="s">
        <v>566</v>
      </c>
      <c r="B436" s="202">
        <v>7035</v>
      </c>
      <c r="C436" s="185">
        <v>102.43</v>
      </c>
      <c r="D436" s="185">
        <v>94</v>
      </c>
      <c r="E436" s="185">
        <v>94</v>
      </c>
      <c r="F436" s="186">
        <v>98.94</v>
      </c>
    </row>
    <row r="437" spans="1:6" hidden="1" x14ac:dyDescent="0.35">
      <c r="A437" s="200" t="s">
        <v>567</v>
      </c>
      <c r="B437" s="198">
        <v>7100</v>
      </c>
      <c r="C437" s="178">
        <v>101.61</v>
      </c>
      <c r="D437" s="178">
        <v>96.28</v>
      </c>
      <c r="E437" s="178">
        <v>96.28</v>
      </c>
      <c r="F437" s="182">
        <v>101.94</v>
      </c>
    </row>
    <row r="438" spans="1:6" hidden="1" x14ac:dyDescent="0.35">
      <c r="A438" s="201" t="s">
        <v>973</v>
      </c>
      <c r="B438" s="202">
        <v>7103</v>
      </c>
      <c r="C438" s="185">
        <v>100.36</v>
      </c>
      <c r="D438" s="185">
        <v>101.73</v>
      </c>
      <c r="E438" s="185">
        <v>101.73</v>
      </c>
      <c r="F438" s="186">
        <v>107.07</v>
      </c>
    </row>
    <row r="439" spans="1:6" hidden="1" x14ac:dyDescent="0.35">
      <c r="A439" s="201" t="s">
        <v>568</v>
      </c>
      <c r="B439" s="202">
        <v>7104</v>
      </c>
      <c r="C439" s="185">
        <v>102.04</v>
      </c>
      <c r="D439" s="185">
        <v>97.99</v>
      </c>
      <c r="E439" s="185">
        <v>97.99</v>
      </c>
      <c r="F439" s="186">
        <v>103.37</v>
      </c>
    </row>
    <row r="440" spans="1:6" hidden="1" x14ac:dyDescent="0.35">
      <c r="A440" s="201" t="s">
        <v>569</v>
      </c>
      <c r="B440" s="202">
        <v>7105</v>
      </c>
      <c r="C440" s="185">
        <v>100.18</v>
      </c>
      <c r="D440" s="185">
        <v>90.13</v>
      </c>
      <c r="E440" s="185">
        <v>90.13</v>
      </c>
      <c r="F440" s="186">
        <v>97.41</v>
      </c>
    </row>
    <row r="441" spans="1:6" hidden="1" x14ac:dyDescent="0.35">
      <c r="A441" s="201" t="s">
        <v>570</v>
      </c>
      <c r="B441" s="202">
        <v>7106</v>
      </c>
      <c r="C441" s="185">
        <v>99.59</v>
      </c>
      <c r="D441" s="185">
        <v>92.58</v>
      </c>
      <c r="E441" s="185">
        <v>92.58</v>
      </c>
      <c r="F441" s="186">
        <v>96.62</v>
      </c>
    </row>
    <row r="442" spans="1:6" hidden="1" x14ac:dyDescent="0.35">
      <c r="A442" s="200" t="s">
        <v>571</v>
      </c>
      <c r="B442" s="198">
        <v>7200</v>
      </c>
      <c r="C442" s="178">
        <v>99.98</v>
      </c>
      <c r="D442" s="178">
        <v>102.01</v>
      </c>
      <c r="E442" s="178">
        <v>102.01</v>
      </c>
      <c r="F442" s="182">
        <v>102.2</v>
      </c>
    </row>
    <row r="443" spans="1:6" ht="25" hidden="1" x14ac:dyDescent="0.35">
      <c r="A443" s="201" t="s">
        <v>572</v>
      </c>
      <c r="B443" s="202">
        <v>7202</v>
      </c>
      <c r="C443" s="185">
        <v>100.08</v>
      </c>
      <c r="D443" s="185">
        <v>101.98</v>
      </c>
      <c r="E443" s="185">
        <v>101.98</v>
      </c>
      <c r="F443" s="186">
        <v>103.18</v>
      </c>
    </row>
    <row r="444" spans="1:6" hidden="1" x14ac:dyDescent="0.35">
      <c r="A444" s="201" t="s">
        <v>573</v>
      </c>
      <c r="B444" s="202">
        <v>7207</v>
      </c>
      <c r="C444" s="185">
        <v>99.72</v>
      </c>
      <c r="D444" s="185">
        <v>104.57</v>
      </c>
      <c r="E444" s="185">
        <v>104.57</v>
      </c>
      <c r="F444" s="186">
        <v>100.87</v>
      </c>
    </row>
    <row r="445" spans="1:6" hidden="1" x14ac:dyDescent="0.35">
      <c r="A445" s="201" t="s">
        <v>574</v>
      </c>
      <c r="B445" s="202">
        <v>7208</v>
      </c>
      <c r="C445" s="185">
        <v>99.82</v>
      </c>
      <c r="D445" s="185">
        <v>100.84</v>
      </c>
      <c r="E445" s="185">
        <v>100.84</v>
      </c>
      <c r="F445" s="186">
        <v>99.83</v>
      </c>
    </row>
    <row r="446" spans="1:6" hidden="1" x14ac:dyDescent="0.35">
      <c r="A446" s="200" t="s">
        <v>575</v>
      </c>
      <c r="B446" s="198">
        <v>7300</v>
      </c>
      <c r="C446" s="178">
        <v>100.76</v>
      </c>
      <c r="D446" s="178">
        <v>98.38</v>
      </c>
      <c r="E446" s="178">
        <v>98.38</v>
      </c>
      <c r="F446" s="182">
        <v>111.33</v>
      </c>
    </row>
    <row r="447" spans="1:6" hidden="1" x14ac:dyDescent="0.35">
      <c r="A447" s="201" t="s">
        <v>576</v>
      </c>
      <c r="B447" s="202">
        <v>7305</v>
      </c>
      <c r="C447" s="185">
        <v>100.76</v>
      </c>
      <c r="D447" s="185">
        <v>98.38</v>
      </c>
      <c r="E447" s="185">
        <v>98.38</v>
      </c>
      <c r="F447" s="186">
        <v>111.33</v>
      </c>
    </row>
    <row r="448" spans="1:6" ht="26" hidden="1" x14ac:dyDescent="0.35">
      <c r="A448" s="200" t="s">
        <v>577</v>
      </c>
      <c r="B448" s="198">
        <v>7350</v>
      </c>
      <c r="C448" s="178">
        <v>99.34</v>
      </c>
      <c r="D448" s="178">
        <v>98.57</v>
      </c>
      <c r="E448" s="178">
        <v>98.57</v>
      </c>
      <c r="F448" s="182">
        <v>101.58</v>
      </c>
    </row>
    <row r="449" spans="1:6" hidden="1" x14ac:dyDescent="0.35">
      <c r="A449" s="201" t="s">
        <v>578</v>
      </c>
      <c r="B449" s="202">
        <v>7354</v>
      </c>
      <c r="C449" s="185">
        <v>98.96</v>
      </c>
      <c r="D449" s="185">
        <v>95.76</v>
      </c>
      <c r="E449" s="185">
        <v>95.76</v>
      </c>
      <c r="F449" s="186">
        <v>99.41</v>
      </c>
    </row>
    <row r="450" spans="1:6" hidden="1" x14ac:dyDescent="0.35">
      <c r="A450" s="201" t="s">
        <v>579</v>
      </c>
      <c r="B450" s="202">
        <v>7353</v>
      </c>
      <c r="C450" s="185">
        <v>99.63</v>
      </c>
      <c r="D450" s="185">
        <v>100.8</v>
      </c>
      <c r="E450" s="185">
        <v>100.8</v>
      </c>
      <c r="F450" s="186">
        <v>103.38</v>
      </c>
    </row>
    <row r="451" spans="1:6" hidden="1" x14ac:dyDescent="0.35">
      <c r="A451" s="200" t="s">
        <v>580</v>
      </c>
      <c r="B451" s="198">
        <v>7400</v>
      </c>
      <c r="C451" s="178">
        <v>100.28</v>
      </c>
      <c r="D451" s="178">
        <v>104.93</v>
      </c>
      <c r="E451" s="178">
        <v>104.93</v>
      </c>
      <c r="F451" s="182">
        <v>106.69</v>
      </c>
    </row>
    <row r="452" spans="1:6" hidden="1" x14ac:dyDescent="0.35">
      <c r="A452" s="200" t="s">
        <v>581</v>
      </c>
      <c r="B452" s="198">
        <v>7420</v>
      </c>
      <c r="C452" s="178">
        <v>99.65</v>
      </c>
      <c r="D452" s="178">
        <v>107.17</v>
      </c>
      <c r="E452" s="178">
        <v>107.17</v>
      </c>
      <c r="F452" s="182">
        <v>111.58</v>
      </c>
    </row>
    <row r="453" spans="1:6" hidden="1" x14ac:dyDescent="0.35">
      <c r="A453" s="201" t="s">
        <v>582</v>
      </c>
      <c r="B453" s="202">
        <v>7418</v>
      </c>
      <c r="C453" s="185">
        <v>99.63</v>
      </c>
      <c r="D453" s="185">
        <v>106.45</v>
      </c>
      <c r="E453" s="185">
        <v>106.45</v>
      </c>
      <c r="F453" s="186">
        <v>111.6</v>
      </c>
    </row>
    <row r="454" spans="1:6" ht="25" hidden="1" x14ac:dyDescent="0.35">
      <c r="A454" s="201" t="s">
        <v>583</v>
      </c>
      <c r="B454" s="202">
        <v>7403</v>
      </c>
      <c r="C454" s="185">
        <v>99.68</v>
      </c>
      <c r="D454" s="185">
        <v>108.57</v>
      </c>
      <c r="E454" s="185">
        <v>108.57</v>
      </c>
      <c r="F454" s="186">
        <v>111.46</v>
      </c>
    </row>
    <row r="455" spans="1:6" hidden="1" x14ac:dyDescent="0.35">
      <c r="A455" s="201" t="s">
        <v>584</v>
      </c>
      <c r="B455" s="202">
        <v>7407</v>
      </c>
      <c r="C455" s="185">
        <v>98.95</v>
      </c>
      <c r="D455" s="185">
        <v>106.37</v>
      </c>
      <c r="E455" s="185">
        <v>106.37</v>
      </c>
      <c r="F455" s="186">
        <v>108.48</v>
      </c>
    </row>
    <row r="456" spans="1:6" hidden="1" x14ac:dyDescent="0.35">
      <c r="A456" s="201" t="s">
        <v>585</v>
      </c>
      <c r="B456" s="202">
        <v>7429</v>
      </c>
      <c r="C456" s="185">
        <v>100</v>
      </c>
      <c r="D456" s="185">
        <v>103.67</v>
      </c>
      <c r="E456" s="185">
        <v>103.67</v>
      </c>
      <c r="F456" s="186">
        <v>106.2</v>
      </c>
    </row>
    <row r="457" spans="1:6" hidden="1" x14ac:dyDescent="0.35">
      <c r="A457" s="201" t="s">
        <v>586</v>
      </c>
      <c r="B457" s="202">
        <v>7404</v>
      </c>
      <c r="C457" s="185">
        <v>101.01</v>
      </c>
      <c r="D457" s="185">
        <v>101.81</v>
      </c>
      <c r="E457" s="185">
        <v>101.81</v>
      </c>
      <c r="F457" s="186">
        <v>105.76</v>
      </c>
    </row>
    <row r="458" spans="1:6" hidden="1" x14ac:dyDescent="0.35">
      <c r="A458" s="201" t="s">
        <v>587</v>
      </c>
      <c r="B458" s="202">
        <v>7419</v>
      </c>
      <c r="C458" s="185">
        <v>103.02</v>
      </c>
      <c r="D458" s="185">
        <v>111.1</v>
      </c>
      <c r="E458" s="185">
        <v>111.1</v>
      </c>
      <c r="F458" s="186">
        <v>106.43</v>
      </c>
    </row>
    <row r="459" spans="1:6" hidden="1" x14ac:dyDescent="0.35">
      <c r="A459" s="201" t="s">
        <v>588</v>
      </c>
      <c r="B459" s="202">
        <v>7431</v>
      </c>
      <c r="C459" s="185">
        <v>100</v>
      </c>
      <c r="D459" s="185">
        <v>104.88</v>
      </c>
      <c r="E459" s="185">
        <v>104.88</v>
      </c>
      <c r="F459" s="186">
        <v>109.54</v>
      </c>
    </row>
    <row r="460" spans="1:6" hidden="1" x14ac:dyDescent="0.35">
      <c r="A460" s="201" t="s">
        <v>590</v>
      </c>
      <c r="B460" s="202">
        <v>7422</v>
      </c>
      <c r="C460" s="185">
        <v>100.15</v>
      </c>
      <c r="D460" s="185">
        <v>106.65</v>
      </c>
      <c r="E460" s="185">
        <v>106.65</v>
      </c>
      <c r="F460" s="186">
        <v>109.46</v>
      </c>
    </row>
    <row r="461" spans="1:6" hidden="1" x14ac:dyDescent="0.35">
      <c r="A461" s="201" t="s">
        <v>591</v>
      </c>
      <c r="B461" s="202">
        <v>7427</v>
      </c>
      <c r="C461" s="185">
        <v>100</v>
      </c>
      <c r="D461" s="185">
        <v>97.72</v>
      </c>
      <c r="E461" s="185">
        <v>97.72</v>
      </c>
      <c r="F461" s="186">
        <v>98.86</v>
      </c>
    </row>
    <row r="462" spans="1:6" hidden="1" x14ac:dyDescent="0.35">
      <c r="A462" s="201" t="s">
        <v>592</v>
      </c>
      <c r="B462" s="202">
        <v>7428</v>
      </c>
      <c r="C462" s="185">
        <v>100.38</v>
      </c>
      <c r="D462" s="185">
        <v>102.49</v>
      </c>
      <c r="E462" s="185">
        <v>102.49</v>
      </c>
      <c r="F462" s="186">
        <v>104.25</v>
      </c>
    </row>
    <row r="463" spans="1:6" hidden="1" x14ac:dyDescent="0.35">
      <c r="A463" s="201" t="s">
        <v>593</v>
      </c>
      <c r="B463" s="202">
        <v>7411</v>
      </c>
      <c r="C463" s="185">
        <v>100.43</v>
      </c>
      <c r="D463" s="185">
        <v>102.81</v>
      </c>
      <c r="E463" s="185">
        <v>102.81</v>
      </c>
      <c r="F463" s="186">
        <v>106.62</v>
      </c>
    </row>
    <row r="464" spans="1:6" ht="25" hidden="1" x14ac:dyDescent="0.35">
      <c r="A464" s="201" t="s">
        <v>594</v>
      </c>
      <c r="B464" s="202">
        <v>7426</v>
      </c>
      <c r="C464" s="185">
        <v>100.67</v>
      </c>
      <c r="D464" s="185">
        <v>104.58</v>
      </c>
      <c r="E464" s="185">
        <v>104.58</v>
      </c>
      <c r="F464" s="186">
        <v>105.31</v>
      </c>
    </row>
    <row r="465" spans="1:6" hidden="1" x14ac:dyDescent="0.35">
      <c r="A465" s="201" t="s">
        <v>595</v>
      </c>
      <c r="B465" s="202">
        <v>7415</v>
      </c>
      <c r="C465" s="185">
        <v>100.21</v>
      </c>
      <c r="D465" s="185">
        <v>109.95</v>
      </c>
      <c r="E465" s="185">
        <v>109.95</v>
      </c>
      <c r="F465" s="186">
        <v>108.24</v>
      </c>
    </row>
    <row r="466" spans="1:6" hidden="1" x14ac:dyDescent="0.35">
      <c r="A466" s="201" t="s">
        <v>596</v>
      </c>
      <c r="B466" s="202">
        <v>7425</v>
      </c>
      <c r="C466" s="185">
        <v>100.07</v>
      </c>
      <c r="D466" s="185">
        <v>103.26</v>
      </c>
      <c r="E466" s="185">
        <v>103.26</v>
      </c>
      <c r="F466" s="186">
        <v>102.08</v>
      </c>
    </row>
    <row r="467" spans="1:6" hidden="1" x14ac:dyDescent="0.35">
      <c r="A467" s="201" t="s">
        <v>597</v>
      </c>
      <c r="B467" s="202">
        <v>7432</v>
      </c>
      <c r="C467" s="185">
        <v>101.11</v>
      </c>
      <c r="D467" s="185">
        <v>109.19</v>
      </c>
      <c r="E467" s="185">
        <v>109.19</v>
      </c>
      <c r="F467" s="186">
        <v>106.59</v>
      </c>
    </row>
    <row r="468" spans="1:6" hidden="1" x14ac:dyDescent="0.35">
      <c r="A468" s="200" t="s">
        <v>598</v>
      </c>
      <c r="B468" s="198">
        <v>7500</v>
      </c>
      <c r="C468" s="178">
        <v>101.74</v>
      </c>
      <c r="D468" s="178">
        <v>111.86</v>
      </c>
      <c r="E468" s="178">
        <v>111.86</v>
      </c>
      <c r="F468" s="182">
        <v>124.95</v>
      </c>
    </row>
    <row r="469" spans="1:6" hidden="1" x14ac:dyDescent="0.35">
      <c r="A469" s="201" t="s">
        <v>599</v>
      </c>
      <c r="B469" s="202">
        <v>7503</v>
      </c>
      <c r="C469" s="185">
        <v>101.74</v>
      </c>
      <c r="D469" s="185">
        <v>111.86</v>
      </c>
      <c r="E469" s="185">
        <v>111.86</v>
      </c>
      <c r="F469" s="186">
        <v>124.95</v>
      </c>
    </row>
    <row r="470" spans="1:6" hidden="1" x14ac:dyDescent="0.35">
      <c r="A470" s="200" t="s">
        <v>600</v>
      </c>
      <c r="B470" s="198">
        <v>7700</v>
      </c>
      <c r="C470" s="178">
        <v>100.25</v>
      </c>
      <c r="D470" s="178">
        <v>99.25</v>
      </c>
      <c r="E470" s="178">
        <v>99.25</v>
      </c>
      <c r="F470" s="182">
        <v>102.08</v>
      </c>
    </row>
    <row r="471" spans="1:6" hidden="1" x14ac:dyDescent="0.35">
      <c r="A471" s="201" t="s">
        <v>601</v>
      </c>
      <c r="B471" s="202">
        <v>7703</v>
      </c>
      <c r="C471" s="185">
        <v>101.77</v>
      </c>
      <c r="D471" s="185">
        <v>104.47</v>
      </c>
      <c r="E471" s="185">
        <v>104.47</v>
      </c>
      <c r="F471" s="186">
        <v>104.32</v>
      </c>
    </row>
    <row r="472" spans="1:6" ht="25" hidden="1" x14ac:dyDescent="0.35">
      <c r="A472" s="201" t="s">
        <v>602</v>
      </c>
      <c r="B472" s="202">
        <v>7708</v>
      </c>
      <c r="C472" s="185">
        <v>100</v>
      </c>
      <c r="D472" s="185">
        <v>101.31</v>
      </c>
      <c r="E472" s="185">
        <v>101.31</v>
      </c>
      <c r="F472" s="186">
        <v>101.06</v>
      </c>
    </row>
    <row r="473" spans="1:6" ht="25" hidden="1" x14ac:dyDescent="0.35">
      <c r="A473" s="201" t="s">
        <v>603</v>
      </c>
      <c r="B473" s="202">
        <v>7702</v>
      </c>
      <c r="C473" s="185">
        <v>99.79</v>
      </c>
      <c r="D473" s="185">
        <v>94.69</v>
      </c>
      <c r="E473" s="185">
        <v>94.69</v>
      </c>
      <c r="F473" s="186">
        <v>100.94</v>
      </c>
    </row>
    <row r="474" spans="1:6" hidden="1" x14ac:dyDescent="0.35">
      <c r="A474" s="201" t="s">
        <v>604</v>
      </c>
      <c r="B474" s="202">
        <v>7705</v>
      </c>
      <c r="C474" s="185">
        <v>100</v>
      </c>
      <c r="D474" s="185">
        <v>104.51</v>
      </c>
      <c r="E474" s="185">
        <v>104.51</v>
      </c>
      <c r="F474" s="186">
        <v>104.05</v>
      </c>
    </row>
    <row r="475" spans="1:6" hidden="1" x14ac:dyDescent="0.35">
      <c r="A475" s="201" t="s">
        <v>605</v>
      </c>
      <c r="B475" s="202">
        <v>7709</v>
      </c>
      <c r="C475" s="185">
        <v>99.2</v>
      </c>
      <c r="D475" s="185">
        <v>99.96</v>
      </c>
      <c r="E475" s="185">
        <v>99.96</v>
      </c>
      <c r="F475" s="186">
        <v>99.95</v>
      </c>
    </row>
    <row r="476" spans="1:6" hidden="1" x14ac:dyDescent="0.35">
      <c r="A476" s="200" t="s">
        <v>606</v>
      </c>
      <c r="B476" s="198">
        <v>42</v>
      </c>
      <c r="C476" s="178">
        <v>98.11</v>
      </c>
      <c r="D476" s="178">
        <v>113.14</v>
      </c>
      <c r="E476" s="178">
        <v>113.14</v>
      </c>
      <c r="F476" s="182">
        <v>112.13</v>
      </c>
    </row>
    <row r="477" spans="1:6" hidden="1" x14ac:dyDescent="0.35">
      <c r="A477" s="201" t="s">
        <v>607</v>
      </c>
      <c r="B477" s="202">
        <v>7805</v>
      </c>
      <c r="C477" s="185">
        <v>100</v>
      </c>
      <c r="D477" s="185">
        <v>91.18</v>
      </c>
      <c r="E477" s="185">
        <v>91.18</v>
      </c>
      <c r="F477" s="186">
        <v>104.01</v>
      </c>
    </row>
    <row r="478" spans="1:6" x14ac:dyDescent="0.35">
      <c r="A478" s="201" t="s">
        <v>608</v>
      </c>
      <c r="B478" s="202">
        <v>7804</v>
      </c>
      <c r="C478" s="188">
        <v>100.58</v>
      </c>
      <c r="D478" s="185">
        <v>105.8</v>
      </c>
      <c r="E478" s="185">
        <v>105.8</v>
      </c>
      <c r="F478" s="186">
        <v>107.19</v>
      </c>
    </row>
    <row r="479" spans="1:6" hidden="1" x14ac:dyDescent="0.35">
      <c r="A479" s="200" t="s">
        <v>609</v>
      </c>
      <c r="B479" s="198">
        <v>7800</v>
      </c>
      <c r="C479" s="178">
        <v>97.86</v>
      </c>
      <c r="D479" s="178">
        <v>114.06</v>
      </c>
      <c r="E479" s="178">
        <v>114.06</v>
      </c>
      <c r="F479" s="182">
        <v>112.74</v>
      </c>
    </row>
    <row r="480" spans="1:6" hidden="1" x14ac:dyDescent="0.35">
      <c r="A480" s="201" t="s">
        <v>610</v>
      </c>
      <c r="B480" s="202">
        <v>7802</v>
      </c>
      <c r="C480" s="185">
        <v>97.44</v>
      </c>
      <c r="D480" s="185">
        <v>115.98</v>
      </c>
      <c r="E480" s="185">
        <v>115.98</v>
      </c>
      <c r="F480" s="186">
        <v>113.76</v>
      </c>
    </row>
    <row r="481" spans="1:6" hidden="1" x14ac:dyDescent="0.35">
      <c r="A481" s="201" t="s">
        <v>611</v>
      </c>
      <c r="B481" s="202">
        <v>7803</v>
      </c>
      <c r="C481" s="185">
        <v>98.12</v>
      </c>
      <c r="D481" s="185">
        <v>112.99</v>
      </c>
      <c r="E481" s="185">
        <v>112.99</v>
      </c>
      <c r="F481" s="186">
        <v>111.32</v>
      </c>
    </row>
    <row r="482" spans="1:6" hidden="1" x14ac:dyDescent="0.35">
      <c r="A482" s="201" t="s">
        <v>612</v>
      </c>
      <c r="B482" s="202">
        <v>7806</v>
      </c>
      <c r="C482" s="185">
        <v>100.31</v>
      </c>
      <c r="D482" s="185">
        <v>103.45</v>
      </c>
      <c r="E482" s="185">
        <v>103.45</v>
      </c>
      <c r="F482" s="186">
        <v>109.72</v>
      </c>
    </row>
    <row r="483" spans="1:6" hidden="1" x14ac:dyDescent="0.35">
      <c r="A483" s="200" t="s">
        <v>613</v>
      </c>
      <c r="B483" s="198">
        <v>41</v>
      </c>
      <c r="C483" s="178">
        <v>100.11</v>
      </c>
      <c r="D483" s="178">
        <v>109.68</v>
      </c>
      <c r="E483" s="178">
        <v>109.68</v>
      </c>
      <c r="F483" s="182">
        <v>108.21</v>
      </c>
    </row>
    <row r="484" spans="1:6" hidden="1" x14ac:dyDescent="0.35">
      <c r="A484" s="201" t="s">
        <v>614</v>
      </c>
      <c r="B484" s="202">
        <v>8009</v>
      </c>
      <c r="C484" s="185">
        <v>100.06</v>
      </c>
      <c r="D484" s="185">
        <v>104.77</v>
      </c>
      <c r="E484" s="185">
        <v>104.77</v>
      </c>
      <c r="F484" s="186">
        <v>105.37</v>
      </c>
    </row>
    <row r="485" spans="1:6" ht="25" hidden="1" x14ac:dyDescent="0.35">
      <c r="A485" s="201" t="s">
        <v>621</v>
      </c>
      <c r="B485" s="202">
        <v>8017</v>
      </c>
      <c r="C485" s="185">
        <v>99.54</v>
      </c>
      <c r="D485" s="185">
        <v>109.33</v>
      </c>
      <c r="E485" s="185">
        <v>109.33</v>
      </c>
      <c r="F485" s="186">
        <v>105.74</v>
      </c>
    </row>
    <row r="486" spans="1:6" ht="25" hidden="1" x14ac:dyDescent="0.35">
      <c r="A486" s="201" t="s">
        <v>615</v>
      </c>
      <c r="B486" s="202">
        <v>8013</v>
      </c>
      <c r="C486" s="185">
        <v>100.63</v>
      </c>
      <c r="D486" s="185">
        <v>103.2</v>
      </c>
      <c r="E486" s="185">
        <v>103.2</v>
      </c>
      <c r="F486" s="186">
        <v>104.14</v>
      </c>
    </row>
    <row r="487" spans="1:6" ht="25" hidden="1" x14ac:dyDescent="0.35">
      <c r="A487" s="201" t="s">
        <v>616</v>
      </c>
      <c r="B487" s="202">
        <v>8012</v>
      </c>
      <c r="C487" s="185">
        <v>100.85</v>
      </c>
      <c r="D487" s="185">
        <v>103.61</v>
      </c>
      <c r="E487" s="185">
        <v>103.61</v>
      </c>
      <c r="F487" s="186">
        <v>103.49</v>
      </c>
    </row>
    <row r="488" spans="1:6" hidden="1" x14ac:dyDescent="0.35">
      <c r="A488" s="201" t="s">
        <v>617</v>
      </c>
      <c r="B488" s="202">
        <v>8014</v>
      </c>
      <c r="C488" s="185">
        <v>99.6</v>
      </c>
      <c r="D488" s="185">
        <v>104.88</v>
      </c>
      <c r="E488" s="185">
        <v>104.88</v>
      </c>
      <c r="F488" s="186">
        <v>104.55</v>
      </c>
    </row>
    <row r="489" spans="1:6" ht="25" hidden="1" x14ac:dyDescent="0.35">
      <c r="A489" s="201" t="s">
        <v>974</v>
      </c>
      <c r="B489" s="202">
        <v>8015</v>
      </c>
      <c r="C489" s="185">
        <v>99.75</v>
      </c>
      <c r="D489" s="185">
        <v>103.95</v>
      </c>
      <c r="E489" s="185">
        <v>103.95</v>
      </c>
      <c r="F489" s="186">
        <v>102.43</v>
      </c>
    </row>
    <row r="490" spans="1:6" hidden="1" x14ac:dyDescent="0.35">
      <c r="A490" s="201" t="s">
        <v>618</v>
      </c>
      <c r="B490" s="202">
        <v>8006</v>
      </c>
      <c r="C490" s="185">
        <v>99.36</v>
      </c>
      <c r="D490" s="185">
        <v>102.14</v>
      </c>
      <c r="E490" s="185">
        <v>102.14</v>
      </c>
      <c r="F490" s="186">
        <v>104</v>
      </c>
    </row>
    <row r="491" spans="1:6" hidden="1" x14ac:dyDescent="0.35">
      <c r="A491" s="201" t="s">
        <v>619</v>
      </c>
      <c r="B491" s="202">
        <v>8007</v>
      </c>
      <c r="C491" s="185">
        <v>100.06</v>
      </c>
      <c r="D491" s="185">
        <v>112.37</v>
      </c>
      <c r="E491" s="185">
        <v>112.37</v>
      </c>
      <c r="F491" s="186">
        <v>106.68</v>
      </c>
    </row>
    <row r="492" spans="1:6" hidden="1" x14ac:dyDescent="0.35">
      <c r="A492" s="201" t="s">
        <v>620</v>
      </c>
      <c r="B492" s="202">
        <v>8016</v>
      </c>
      <c r="C492" s="185">
        <v>103.52</v>
      </c>
      <c r="D492" s="185">
        <v>118.27</v>
      </c>
      <c r="E492" s="185">
        <v>118.27</v>
      </c>
      <c r="F492" s="186">
        <v>109</v>
      </c>
    </row>
    <row r="493" spans="1:6" hidden="1" x14ac:dyDescent="0.35">
      <c r="A493" s="200" t="s">
        <v>622</v>
      </c>
      <c r="B493" s="198">
        <v>7900</v>
      </c>
      <c r="C493" s="178">
        <v>100.12</v>
      </c>
      <c r="D493" s="178">
        <v>109.95</v>
      </c>
      <c r="E493" s="178">
        <v>109.95</v>
      </c>
      <c r="F493" s="182">
        <v>108.46</v>
      </c>
    </row>
    <row r="494" spans="1:6" hidden="1" x14ac:dyDescent="0.35">
      <c r="A494" s="200" t="s">
        <v>623</v>
      </c>
      <c r="B494" s="203" t="s">
        <v>624</v>
      </c>
      <c r="C494" s="178">
        <v>100.08</v>
      </c>
      <c r="D494" s="178">
        <v>106.76</v>
      </c>
      <c r="E494" s="178">
        <v>106.76</v>
      </c>
      <c r="F494" s="182">
        <v>107.1</v>
      </c>
    </row>
    <row r="495" spans="1:6" ht="25" hidden="1" x14ac:dyDescent="0.35">
      <c r="A495" s="201" t="s">
        <v>975</v>
      </c>
      <c r="B495" s="202">
        <v>7921</v>
      </c>
      <c r="C495" s="185">
        <v>97.68</v>
      </c>
      <c r="D495" s="185">
        <v>110.12</v>
      </c>
      <c r="E495" s="185">
        <v>110.12</v>
      </c>
      <c r="F495" s="186">
        <v>114.9</v>
      </c>
    </row>
    <row r="496" spans="1:6" hidden="1" x14ac:dyDescent="0.35">
      <c r="A496" s="201" t="s">
        <v>642</v>
      </c>
      <c r="B496" s="202">
        <v>8040</v>
      </c>
      <c r="C496" s="185">
        <v>100.57</v>
      </c>
      <c r="D496" s="185">
        <v>104.28</v>
      </c>
      <c r="E496" s="185">
        <v>104.28</v>
      </c>
      <c r="F496" s="186">
        <v>100.13</v>
      </c>
    </row>
    <row r="497" spans="1:6" hidden="1" x14ac:dyDescent="0.35">
      <c r="A497" s="201" t="s">
        <v>976</v>
      </c>
      <c r="B497" s="202">
        <v>7922</v>
      </c>
      <c r="C497" s="185">
        <v>101.43</v>
      </c>
      <c r="D497" s="185">
        <v>108.39</v>
      </c>
      <c r="E497" s="185">
        <v>108.39</v>
      </c>
      <c r="F497" s="186">
        <v>111.27</v>
      </c>
    </row>
    <row r="498" spans="1:6" hidden="1" x14ac:dyDescent="0.35">
      <c r="A498" s="201" t="s">
        <v>641</v>
      </c>
      <c r="B498" s="202">
        <v>7997</v>
      </c>
      <c r="C498" s="185">
        <v>100.89</v>
      </c>
      <c r="D498" s="185">
        <v>115.31</v>
      </c>
      <c r="E498" s="185">
        <v>115.31</v>
      </c>
      <c r="F498" s="186">
        <v>107.45</v>
      </c>
    </row>
    <row r="499" spans="1:6" hidden="1" x14ac:dyDescent="0.35">
      <c r="A499" s="201" t="s">
        <v>626</v>
      </c>
      <c r="B499" s="202">
        <v>7951</v>
      </c>
      <c r="C499" s="185">
        <v>101.07</v>
      </c>
      <c r="D499" s="185">
        <v>100.15</v>
      </c>
      <c r="E499" s="185">
        <v>100.15</v>
      </c>
      <c r="F499" s="186">
        <v>103.48</v>
      </c>
    </row>
    <row r="500" spans="1:6" hidden="1" x14ac:dyDescent="0.35">
      <c r="A500" s="201" t="s">
        <v>977</v>
      </c>
      <c r="B500" s="202">
        <v>7966</v>
      </c>
      <c r="C500" s="185">
        <v>100</v>
      </c>
      <c r="D500" s="185">
        <v>104.21</v>
      </c>
      <c r="E500" s="185">
        <v>104.21</v>
      </c>
      <c r="F500" s="186">
        <v>104.51</v>
      </c>
    </row>
    <row r="501" spans="1:6" hidden="1" x14ac:dyDescent="0.35">
      <c r="A501" s="201" t="s">
        <v>978</v>
      </c>
      <c r="B501" s="202">
        <v>8036</v>
      </c>
      <c r="C501" s="185">
        <v>100.43</v>
      </c>
      <c r="D501" s="185">
        <v>100.61</v>
      </c>
      <c r="E501" s="185">
        <v>100.61</v>
      </c>
      <c r="F501" s="186">
        <v>101.6</v>
      </c>
    </row>
    <row r="502" spans="1:6" hidden="1" x14ac:dyDescent="0.35">
      <c r="A502" s="201" t="s">
        <v>979</v>
      </c>
      <c r="B502" s="202">
        <v>8034</v>
      </c>
      <c r="C502" s="185">
        <v>101.49</v>
      </c>
      <c r="D502" s="185">
        <v>117.69</v>
      </c>
      <c r="E502" s="185">
        <v>117.69</v>
      </c>
      <c r="F502" s="186">
        <v>106.81</v>
      </c>
    </row>
    <row r="503" spans="1:6" hidden="1" x14ac:dyDescent="0.35">
      <c r="A503" s="201" t="s">
        <v>630</v>
      </c>
      <c r="B503" s="202">
        <v>7986</v>
      </c>
      <c r="C503" s="185">
        <v>100.33</v>
      </c>
      <c r="D503" s="185">
        <v>102.97</v>
      </c>
      <c r="E503" s="185">
        <v>102.97</v>
      </c>
      <c r="F503" s="186">
        <v>100.95</v>
      </c>
    </row>
    <row r="504" spans="1:6" hidden="1" x14ac:dyDescent="0.35">
      <c r="A504" s="201" t="s">
        <v>980</v>
      </c>
      <c r="B504" s="202">
        <v>7909</v>
      </c>
      <c r="C504" s="185">
        <v>99.42</v>
      </c>
      <c r="D504" s="185">
        <v>107.35</v>
      </c>
      <c r="E504" s="185">
        <v>107.35</v>
      </c>
      <c r="F504" s="186">
        <v>111.94</v>
      </c>
    </row>
    <row r="505" spans="1:6" hidden="1" x14ac:dyDescent="0.35">
      <c r="A505" s="201" t="s">
        <v>631</v>
      </c>
      <c r="B505" s="202">
        <v>7929</v>
      </c>
      <c r="C505" s="185">
        <v>99.58</v>
      </c>
      <c r="D505" s="185">
        <v>105.73</v>
      </c>
      <c r="E505" s="185">
        <v>105.73</v>
      </c>
      <c r="F505" s="186">
        <v>109.24</v>
      </c>
    </row>
    <row r="506" spans="1:6" ht="25" hidden="1" x14ac:dyDescent="0.35">
      <c r="A506" s="201" t="s">
        <v>636</v>
      </c>
      <c r="B506" s="202">
        <v>7943</v>
      </c>
      <c r="C506" s="185">
        <v>100.42</v>
      </c>
      <c r="D506" s="185">
        <v>103.31</v>
      </c>
      <c r="E506" s="185">
        <v>103.31</v>
      </c>
      <c r="F506" s="186">
        <v>110.16</v>
      </c>
    </row>
    <row r="507" spans="1:6" hidden="1" x14ac:dyDescent="0.35">
      <c r="A507" s="201" t="s">
        <v>635</v>
      </c>
      <c r="B507" s="202">
        <v>7933</v>
      </c>
      <c r="C507" s="185">
        <v>99.11</v>
      </c>
      <c r="D507" s="185">
        <v>100.19</v>
      </c>
      <c r="E507" s="185">
        <v>100.19</v>
      </c>
      <c r="F507" s="186">
        <v>103.79</v>
      </c>
    </row>
    <row r="508" spans="1:6" hidden="1" x14ac:dyDescent="0.35">
      <c r="A508" s="201" t="s">
        <v>981</v>
      </c>
      <c r="B508" s="202">
        <v>7999</v>
      </c>
      <c r="C508" s="185">
        <v>100.6</v>
      </c>
      <c r="D508" s="185">
        <v>103.35</v>
      </c>
      <c r="E508" s="185">
        <v>103.35</v>
      </c>
      <c r="F508" s="186">
        <v>104.49</v>
      </c>
    </row>
    <row r="509" spans="1:6" hidden="1" x14ac:dyDescent="0.35">
      <c r="A509" s="201" t="s">
        <v>982</v>
      </c>
      <c r="B509" s="202">
        <v>7948</v>
      </c>
      <c r="C509" s="185">
        <v>99.28</v>
      </c>
      <c r="D509" s="185">
        <v>104.31</v>
      </c>
      <c r="E509" s="185">
        <v>104.31</v>
      </c>
      <c r="F509" s="186">
        <v>103.87</v>
      </c>
    </row>
    <row r="510" spans="1:6" hidden="1" x14ac:dyDescent="0.35">
      <c r="A510" s="201" t="s">
        <v>645</v>
      </c>
      <c r="B510" s="202">
        <v>7974</v>
      </c>
      <c r="C510" s="185">
        <v>99.55</v>
      </c>
      <c r="D510" s="185">
        <v>106.44</v>
      </c>
      <c r="E510" s="185">
        <v>106.44</v>
      </c>
      <c r="F510" s="186">
        <v>119.01</v>
      </c>
    </row>
    <row r="511" spans="1:6" hidden="1" x14ac:dyDescent="0.35">
      <c r="A511" s="201" t="s">
        <v>639</v>
      </c>
      <c r="B511" s="202">
        <v>7941</v>
      </c>
      <c r="C511" s="185">
        <v>98.51</v>
      </c>
      <c r="D511" s="185">
        <v>114.76</v>
      </c>
      <c r="E511" s="185">
        <v>114.76</v>
      </c>
      <c r="F511" s="186">
        <v>110.18</v>
      </c>
    </row>
    <row r="512" spans="1:6" hidden="1" x14ac:dyDescent="0.35">
      <c r="A512" s="201" t="s">
        <v>632</v>
      </c>
      <c r="B512" s="202">
        <v>7962</v>
      </c>
      <c r="C512" s="185">
        <v>99.95</v>
      </c>
      <c r="D512" s="185">
        <v>103.31</v>
      </c>
      <c r="E512" s="185">
        <v>103.31</v>
      </c>
      <c r="F512" s="186">
        <v>102.2</v>
      </c>
    </row>
    <row r="513" spans="1:6" hidden="1" x14ac:dyDescent="0.35">
      <c r="A513" s="201" t="s">
        <v>633</v>
      </c>
      <c r="B513" s="202">
        <v>7954</v>
      </c>
      <c r="C513" s="185">
        <v>100.18</v>
      </c>
      <c r="D513" s="185">
        <v>98.07</v>
      </c>
      <c r="E513" s="185">
        <v>98.07</v>
      </c>
      <c r="F513" s="186">
        <v>99.39</v>
      </c>
    </row>
    <row r="514" spans="1:6" hidden="1" x14ac:dyDescent="0.35">
      <c r="A514" s="201" t="s">
        <v>983</v>
      </c>
      <c r="B514" s="202">
        <v>7916</v>
      </c>
      <c r="C514" s="185">
        <v>100.1</v>
      </c>
      <c r="D514" s="185">
        <v>106.24</v>
      </c>
      <c r="E514" s="185">
        <v>106.24</v>
      </c>
      <c r="F514" s="186">
        <v>104.5</v>
      </c>
    </row>
    <row r="515" spans="1:6" hidden="1" x14ac:dyDescent="0.35">
      <c r="A515" s="201" t="s">
        <v>640</v>
      </c>
      <c r="B515" s="202">
        <v>7946</v>
      </c>
      <c r="C515" s="185">
        <v>99.17</v>
      </c>
      <c r="D515" s="185">
        <v>112.56</v>
      </c>
      <c r="E515" s="185">
        <v>112.56</v>
      </c>
      <c r="F515" s="186">
        <v>108.58</v>
      </c>
    </row>
    <row r="516" spans="1:6" hidden="1" x14ac:dyDescent="0.35">
      <c r="A516" s="201" t="s">
        <v>984</v>
      </c>
      <c r="B516" s="202">
        <v>7950</v>
      </c>
      <c r="C516" s="185">
        <v>101.22</v>
      </c>
      <c r="D516" s="185">
        <v>113.35</v>
      </c>
      <c r="E516" s="185">
        <v>113.35</v>
      </c>
      <c r="F516" s="186">
        <v>113.97</v>
      </c>
    </row>
    <row r="517" spans="1:6" hidden="1" x14ac:dyDescent="0.35">
      <c r="A517" s="201" t="s">
        <v>643</v>
      </c>
      <c r="B517" s="202">
        <v>8038</v>
      </c>
      <c r="C517" s="185">
        <v>100.26</v>
      </c>
      <c r="D517" s="185">
        <v>102.75</v>
      </c>
      <c r="E517" s="185">
        <v>102.75</v>
      </c>
      <c r="F517" s="186">
        <v>108.2</v>
      </c>
    </row>
    <row r="518" spans="1:6" ht="25" hidden="1" x14ac:dyDescent="0.35">
      <c r="A518" s="201" t="s">
        <v>649</v>
      </c>
      <c r="B518" s="202">
        <v>8041</v>
      </c>
      <c r="C518" s="185">
        <v>101.31</v>
      </c>
      <c r="D518" s="185">
        <v>113.87</v>
      </c>
      <c r="E518" s="185">
        <v>113.87</v>
      </c>
      <c r="F518" s="186">
        <v>113.95</v>
      </c>
    </row>
    <row r="519" spans="1:6" hidden="1" x14ac:dyDescent="0.35">
      <c r="A519" s="201" t="s">
        <v>644</v>
      </c>
      <c r="B519" s="202">
        <v>7947</v>
      </c>
      <c r="C519" s="185">
        <v>100.44</v>
      </c>
      <c r="D519" s="185">
        <v>106.42</v>
      </c>
      <c r="E519" s="185">
        <v>106.42</v>
      </c>
      <c r="F519" s="186">
        <v>105.22</v>
      </c>
    </row>
    <row r="520" spans="1:6" hidden="1" x14ac:dyDescent="0.35">
      <c r="A520" s="200" t="s">
        <v>653</v>
      </c>
      <c r="B520" s="203" t="s">
        <v>654</v>
      </c>
      <c r="C520" s="178">
        <v>100.16</v>
      </c>
      <c r="D520" s="178">
        <v>112.79</v>
      </c>
      <c r="E520" s="178">
        <v>112.79</v>
      </c>
      <c r="F520" s="182">
        <v>109.56</v>
      </c>
    </row>
    <row r="521" spans="1:6" hidden="1" x14ac:dyDescent="0.35">
      <c r="A521" s="201" t="s">
        <v>985</v>
      </c>
      <c r="B521" s="202">
        <v>8035</v>
      </c>
      <c r="C521" s="185">
        <v>102.83</v>
      </c>
      <c r="D521" s="185">
        <v>109.66</v>
      </c>
      <c r="E521" s="185">
        <v>109.66</v>
      </c>
      <c r="F521" s="186">
        <v>106.41</v>
      </c>
    </row>
    <row r="522" spans="1:6" hidden="1" x14ac:dyDescent="0.35">
      <c r="A522" s="201" t="s">
        <v>658</v>
      </c>
      <c r="B522" s="202">
        <v>8047</v>
      </c>
      <c r="C522" s="185">
        <v>101.03</v>
      </c>
      <c r="D522" s="185">
        <v>106.38</v>
      </c>
      <c r="E522" s="185">
        <v>106.38</v>
      </c>
      <c r="F522" s="186">
        <v>104.18</v>
      </c>
    </row>
    <row r="523" spans="1:6" ht="25" hidden="1" x14ac:dyDescent="0.35">
      <c r="A523" s="201" t="s">
        <v>986</v>
      </c>
      <c r="B523" s="202">
        <v>7927</v>
      </c>
      <c r="C523" s="185">
        <v>99.2</v>
      </c>
      <c r="D523" s="185">
        <v>115.94</v>
      </c>
      <c r="E523" s="185">
        <v>115.94</v>
      </c>
      <c r="F523" s="186">
        <v>112.88</v>
      </c>
    </row>
    <row r="524" spans="1:6" hidden="1" x14ac:dyDescent="0.35">
      <c r="A524" s="201" t="s">
        <v>659</v>
      </c>
      <c r="B524" s="202">
        <v>8042</v>
      </c>
      <c r="C524" s="185">
        <v>99.55</v>
      </c>
      <c r="D524" s="185">
        <v>103.99</v>
      </c>
      <c r="E524" s="185">
        <v>103.99</v>
      </c>
      <c r="F524" s="186">
        <v>104</v>
      </c>
    </row>
    <row r="525" spans="1:6" hidden="1" x14ac:dyDescent="0.35">
      <c r="A525" s="201" t="s">
        <v>657</v>
      </c>
      <c r="B525" s="202">
        <v>8046</v>
      </c>
      <c r="C525" s="185">
        <v>98.76</v>
      </c>
      <c r="D525" s="185">
        <v>108.57</v>
      </c>
      <c r="E525" s="185">
        <v>108.57</v>
      </c>
      <c r="F525" s="186">
        <v>110.87</v>
      </c>
    </row>
    <row r="526" spans="1:6" hidden="1" x14ac:dyDescent="0.35">
      <c r="A526" s="201" t="s">
        <v>656</v>
      </c>
      <c r="B526" s="202">
        <v>7953</v>
      </c>
      <c r="C526" s="185">
        <v>101.67</v>
      </c>
      <c r="D526" s="185">
        <v>118.02</v>
      </c>
      <c r="E526" s="185">
        <v>118.02</v>
      </c>
      <c r="F526" s="186">
        <v>116.34</v>
      </c>
    </row>
    <row r="527" spans="1:6" hidden="1" x14ac:dyDescent="0.35">
      <c r="A527" s="201" t="s">
        <v>987</v>
      </c>
      <c r="B527" s="202">
        <v>8037</v>
      </c>
      <c r="C527" s="185">
        <v>100.88</v>
      </c>
      <c r="D527" s="185">
        <v>115.77</v>
      </c>
      <c r="E527" s="185">
        <v>115.77</v>
      </c>
      <c r="F527" s="186">
        <v>114.42</v>
      </c>
    </row>
    <row r="528" spans="1:6" hidden="1" x14ac:dyDescent="0.35">
      <c r="A528" s="201" t="s">
        <v>988</v>
      </c>
      <c r="B528" s="202">
        <v>7970</v>
      </c>
      <c r="C528" s="185">
        <v>98.87</v>
      </c>
      <c r="D528" s="185">
        <v>118.51</v>
      </c>
      <c r="E528" s="185">
        <v>118.51</v>
      </c>
      <c r="F528" s="186">
        <v>115.3</v>
      </c>
    </row>
    <row r="529" spans="1:6" hidden="1" x14ac:dyDescent="0.35">
      <c r="A529" s="201" t="s">
        <v>661</v>
      </c>
      <c r="B529" s="202">
        <v>7990</v>
      </c>
      <c r="C529" s="185">
        <v>101.36</v>
      </c>
      <c r="D529" s="185">
        <v>108.13</v>
      </c>
      <c r="E529" s="185">
        <v>108.13</v>
      </c>
      <c r="F529" s="186">
        <v>106.89</v>
      </c>
    </row>
    <row r="530" spans="1:6" hidden="1" x14ac:dyDescent="0.35">
      <c r="A530" s="201" t="s">
        <v>989</v>
      </c>
      <c r="B530" s="202">
        <v>8049</v>
      </c>
      <c r="C530" s="185">
        <v>103.35</v>
      </c>
      <c r="D530" s="185">
        <v>104.34</v>
      </c>
      <c r="E530" s="185">
        <v>104.34</v>
      </c>
      <c r="F530" s="186">
        <v>103.6</v>
      </c>
    </row>
    <row r="531" spans="1:6" hidden="1" x14ac:dyDescent="0.35">
      <c r="A531" s="201" t="s">
        <v>678</v>
      </c>
      <c r="B531" s="202">
        <v>8027</v>
      </c>
      <c r="C531" s="185">
        <v>99.39</v>
      </c>
      <c r="D531" s="185">
        <v>108.93</v>
      </c>
      <c r="E531" s="185">
        <v>108.93</v>
      </c>
      <c r="F531" s="186">
        <v>110.09</v>
      </c>
    </row>
    <row r="532" spans="1:6" hidden="1" x14ac:dyDescent="0.35">
      <c r="A532" s="201" t="s">
        <v>671</v>
      </c>
      <c r="B532" s="202">
        <v>7976</v>
      </c>
      <c r="C532" s="185">
        <v>99.69</v>
      </c>
      <c r="D532" s="185">
        <v>115.53</v>
      </c>
      <c r="E532" s="185">
        <v>115.53</v>
      </c>
      <c r="F532" s="186">
        <v>115.28</v>
      </c>
    </row>
    <row r="533" spans="1:6" hidden="1" x14ac:dyDescent="0.35">
      <c r="A533" s="201" t="s">
        <v>990</v>
      </c>
      <c r="B533" s="202">
        <v>7998</v>
      </c>
      <c r="C533" s="185">
        <v>98.32</v>
      </c>
      <c r="D533" s="185">
        <v>108.98</v>
      </c>
      <c r="E533" s="185">
        <v>108.98</v>
      </c>
      <c r="F533" s="186">
        <v>103.65</v>
      </c>
    </row>
    <row r="534" spans="1:6" hidden="1" x14ac:dyDescent="0.35">
      <c r="A534" s="201" t="s">
        <v>991</v>
      </c>
      <c r="B534" s="202">
        <v>8043</v>
      </c>
      <c r="C534" s="185">
        <v>99.55</v>
      </c>
      <c r="D534" s="185">
        <v>115.3</v>
      </c>
      <c r="E534" s="185">
        <v>115.3</v>
      </c>
      <c r="F534" s="186">
        <v>112.04</v>
      </c>
    </row>
    <row r="535" spans="1:6" hidden="1" x14ac:dyDescent="0.35">
      <c r="A535" s="201" t="s">
        <v>668</v>
      </c>
      <c r="B535" s="202">
        <v>7980</v>
      </c>
      <c r="C535" s="185">
        <v>97.02</v>
      </c>
      <c r="D535" s="185">
        <v>120.97</v>
      </c>
      <c r="E535" s="185">
        <v>120.97</v>
      </c>
      <c r="F535" s="186">
        <v>117.43</v>
      </c>
    </row>
    <row r="536" spans="1:6" hidden="1" x14ac:dyDescent="0.35">
      <c r="A536" s="201" t="s">
        <v>673</v>
      </c>
      <c r="B536" s="202">
        <v>8031</v>
      </c>
      <c r="C536" s="185">
        <v>101.09</v>
      </c>
      <c r="D536" s="185">
        <v>115.28</v>
      </c>
      <c r="E536" s="185">
        <v>115.28</v>
      </c>
      <c r="F536" s="186">
        <v>112.93</v>
      </c>
    </row>
    <row r="537" spans="1:6" ht="25" hidden="1" x14ac:dyDescent="0.35">
      <c r="A537" s="201" t="s">
        <v>992</v>
      </c>
      <c r="B537" s="202">
        <v>8030</v>
      </c>
      <c r="C537" s="185">
        <v>100.29</v>
      </c>
      <c r="D537" s="185">
        <v>110.62</v>
      </c>
      <c r="E537" s="185">
        <v>110.62</v>
      </c>
      <c r="F537" s="186">
        <v>106.89</v>
      </c>
    </row>
    <row r="538" spans="1:6" hidden="1" x14ac:dyDescent="0.35">
      <c r="A538" s="201" t="s">
        <v>675</v>
      </c>
      <c r="B538" s="202">
        <v>7917</v>
      </c>
      <c r="C538" s="185">
        <v>100.25</v>
      </c>
      <c r="D538" s="185">
        <v>113.12</v>
      </c>
      <c r="E538" s="185">
        <v>113.12</v>
      </c>
      <c r="F538" s="186">
        <v>115.56</v>
      </c>
    </row>
    <row r="539" spans="1:6" hidden="1" x14ac:dyDescent="0.35">
      <c r="A539" s="201" t="s">
        <v>667</v>
      </c>
      <c r="B539" s="202">
        <v>7994</v>
      </c>
      <c r="C539" s="185">
        <v>100.1</v>
      </c>
      <c r="D539" s="185">
        <v>119.74</v>
      </c>
      <c r="E539" s="185">
        <v>119.74</v>
      </c>
      <c r="F539" s="186">
        <v>110.85</v>
      </c>
    </row>
    <row r="540" spans="1:6" hidden="1" x14ac:dyDescent="0.35">
      <c r="A540" s="201" t="s">
        <v>677</v>
      </c>
      <c r="B540" s="202">
        <v>8018</v>
      </c>
      <c r="C540" s="185">
        <v>99.93</v>
      </c>
      <c r="D540" s="185">
        <v>110.03</v>
      </c>
      <c r="E540" s="185">
        <v>110.03</v>
      </c>
      <c r="F540" s="186">
        <v>107.58</v>
      </c>
    </row>
    <row r="541" spans="1:6" hidden="1" x14ac:dyDescent="0.35">
      <c r="A541" s="201" t="s">
        <v>666</v>
      </c>
      <c r="B541" s="202">
        <v>8023</v>
      </c>
      <c r="C541" s="185">
        <v>101.98</v>
      </c>
      <c r="D541" s="185">
        <v>106.24</v>
      </c>
      <c r="E541" s="185">
        <v>106.24</v>
      </c>
      <c r="F541" s="186">
        <v>107.1</v>
      </c>
    </row>
    <row r="542" spans="1:6" hidden="1" x14ac:dyDescent="0.35">
      <c r="A542" s="201" t="s">
        <v>669</v>
      </c>
      <c r="B542" s="202">
        <v>7926</v>
      </c>
      <c r="C542" s="185">
        <v>97.69</v>
      </c>
      <c r="D542" s="185">
        <v>110.35</v>
      </c>
      <c r="E542" s="185">
        <v>110.35</v>
      </c>
      <c r="F542" s="186">
        <v>106.98</v>
      </c>
    </row>
    <row r="543" spans="1:6" hidden="1" x14ac:dyDescent="0.35">
      <c r="A543" s="201" t="s">
        <v>679</v>
      </c>
      <c r="B543" s="202">
        <v>8039</v>
      </c>
      <c r="C543" s="185">
        <v>98.75</v>
      </c>
      <c r="D543" s="185">
        <v>119.81</v>
      </c>
      <c r="E543" s="185">
        <v>119.81</v>
      </c>
      <c r="F543" s="186">
        <v>114.02</v>
      </c>
    </row>
    <row r="544" spans="1:6" hidden="1" x14ac:dyDescent="0.35">
      <c r="A544" s="201" t="s">
        <v>665</v>
      </c>
      <c r="B544" s="202">
        <v>7924</v>
      </c>
      <c r="C544" s="185">
        <v>98.91</v>
      </c>
      <c r="D544" s="185">
        <v>111.7</v>
      </c>
      <c r="E544" s="185">
        <v>111.7</v>
      </c>
      <c r="F544" s="186">
        <v>114.04</v>
      </c>
    </row>
    <row r="545" spans="1:6" hidden="1" x14ac:dyDescent="0.35">
      <c r="A545" s="201" t="s">
        <v>664</v>
      </c>
      <c r="B545" s="202">
        <v>8033</v>
      </c>
      <c r="C545" s="185">
        <v>104.45</v>
      </c>
      <c r="D545" s="185">
        <v>115.53</v>
      </c>
      <c r="E545" s="185">
        <v>115.53</v>
      </c>
      <c r="F545" s="186">
        <v>107.9</v>
      </c>
    </row>
    <row r="546" spans="1:6" hidden="1" x14ac:dyDescent="0.35">
      <c r="A546" s="201" t="s">
        <v>663</v>
      </c>
      <c r="B546" s="202">
        <v>7967</v>
      </c>
      <c r="C546" s="185">
        <v>100.33</v>
      </c>
      <c r="D546" s="185">
        <v>112.65</v>
      </c>
      <c r="E546" s="185">
        <v>112.65</v>
      </c>
      <c r="F546" s="186">
        <v>112.1</v>
      </c>
    </row>
    <row r="547" spans="1:6" hidden="1" x14ac:dyDescent="0.35">
      <c r="A547" s="201" t="s">
        <v>672</v>
      </c>
      <c r="B547" s="202">
        <v>7992</v>
      </c>
      <c r="C547" s="185">
        <v>99.61</v>
      </c>
      <c r="D547" s="185">
        <v>108.21</v>
      </c>
      <c r="E547" s="185">
        <v>108.21</v>
      </c>
      <c r="F547" s="186">
        <v>104.49</v>
      </c>
    </row>
    <row r="548" spans="1:6" hidden="1" x14ac:dyDescent="0.35">
      <c r="A548" s="201" t="s">
        <v>993</v>
      </c>
      <c r="B548" s="202">
        <v>8045</v>
      </c>
      <c r="C548" s="185">
        <v>100.57</v>
      </c>
      <c r="D548" s="185">
        <v>115.03</v>
      </c>
      <c r="E548" s="185">
        <v>115.03</v>
      </c>
      <c r="F548" s="186">
        <v>107.55</v>
      </c>
    </row>
    <row r="549" spans="1:6" hidden="1" x14ac:dyDescent="0.35">
      <c r="A549" s="201" t="s">
        <v>994</v>
      </c>
      <c r="B549" s="202">
        <v>8048</v>
      </c>
      <c r="C549" s="185">
        <v>100.79</v>
      </c>
      <c r="D549" s="185">
        <v>119.4</v>
      </c>
      <c r="E549" s="185">
        <v>119.4</v>
      </c>
      <c r="F549" s="186">
        <v>113.23</v>
      </c>
    </row>
    <row r="550" spans="1:6" hidden="1" x14ac:dyDescent="0.35">
      <c r="A550" s="200" t="s">
        <v>680</v>
      </c>
      <c r="B550" s="198">
        <v>8100</v>
      </c>
      <c r="C550" s="178">
        <v>98.79</v>
      </c>
      <c r="D550" s="178">
        <v>113.44</v>
      </c>
      <c r="E550" s="178">
        <v>113.44</v>
      </c>
      <c r="F550" s="182">
        <v>114.74</v>
      </c>
    </row>
    <row r="551" spans="1:6" hidden="1" x14ac:dyDescent="0.35">
      <c r="A551" s="201" t="s">
        <v>681</v>
      </c>
      <c r="B551" s="202">
        <v>8101</v>
      </c>
      <c r="C551" s="185">
        <v>100.45</v>
      </c>
      <c r="D551" s="185">
        <v>112.82</v>
      </c>
      <c r="E551" s="185">
        <v>112.82</v>
      </c>
      <c r="F551" s="186">
        <v>111.12</v>
      </c>
    </row>
    <row r="552" spans="1:6" hidden="1" x14ac:dyDescent="0.35">
      <c r="A552" s="201" t="s">
        <v>682</v>
      </c>
      <c r="B552" s="202">
        <v>8103</v>
      </c>
      <c r="C552" s="185">
        <v>98.23</v>
      </c>
      <c r="D552" s="185">
        <v>113.64</v>
      </c>
      <c r="E552" s="185">
        <v>113.64</v>
      </c>
      <c r="F552" s="186">
        <v>115.88</v>
      </c>
    </row>
    <row r="553" spans="1:6" hidden="1" x14ac:dyDescent="0.35">
      <c r="A553" s="200" t="s">
        <v>683</v>
      </c>
      <c r="B553" s="198">
        <v>8200</v>
      </c>
      <c r="C553" s="178">
        <v>100.04</v>
      </c>
      <c r="D553" s="178">
        <v>116.85</v>
      </c>
      <c r="E553" s="178">
        <v>116.85</v>
      </c>
      <c r="F553" s="182">
        <v>114.07</v>
      </c>
    </row>
    <row r="554" spans="1:6" hidden="1" x14ac:dyDescent="0.35">
      <c r="A554" s="201" t="s">
        <v>684</v>
      </c>
      <c r="B554" s="202">
        <v>8201</v>
      </c>
      <c r="C554" s="185">
        <v>100.06</v>
      </c>
      <c r="D554" s="185">
        <v>113.36</v>
      </c>
      <c r="E554" s="185">
        <v>113.36</v>
      </c>
      <c r="F554" s="186">
        <v>112.83</v>
      </c>
    </row>
    <row r="555" spans="1:6" hidden="1" x14ac:dyDescent="0.35">
      <c r="A555" s="201" t="s">
        <v>685</v>
      </c>
      <c r="B555" s="202">
        <v>8203</v>
      </c>
      <c r="C555" s="185">
        <v>100</v>
      </c>
      <c r="D555" s="185">
        <v>124.24</v>
      </c>
      <c r="E555" s="185">
        <v>124.24</v>
      </c>
      <c r="F555" s="186">
        <v>116.65</v>
      </c>
    </row>
    <row r="556" spans="1:6" hidden="1" x14ac:dyDescent="0.35">
      <c r="A556" s="200" t="s">
        <v>686</v>
      </c>
      <c r="B556" s="198">
        <v>8300</v>
      </c>
      <c r="C556" s="178">
        <v>100.63</v>
      </c>
      <c r="D556" s="178">
        <v>102.84</v>
      </c>
      <c r="E556" s="178">
        <v>102.84</v>
      </c>
      <c r="F556" s="182">
        <v>108.85</v>
      </c>
    </row>
    <row r="557" spans="1:6" hidden="1" x14ac:dyDescent="0.35">
      <c r="A557" s="201" t="s">
        <v>687</v>
      </c>
      <c r="B557" s="202">
        <v>8301</v>
      </c>
      <c r="C557" s="185">
        <v>100.62</v>
      </c>
      <c r="D557" s="185">
        <v>102.34</v>
      </c>
      <c r="E557" s="185">
        <v>102.34</v>
      </c>
      <c r="F557" s="186">
        <v>108.81</v>
      </c>
    </row>
    <row r="558" spans="1:6" hidden="1" x14ac:dyDescent="0.35">
      <c r="A558" s="201" t="s">
        <v>688</v>
      </c>
      <c r="B558" s="202">
        <v>8302</v>
      </c>
      <c r="C558" s="185">
        <v>101.09</v>
      </c>
      <c r="D558" s="185">
        <v>112.89</v>
      </c>
      <c r="E558" s="185">
        <v>112.89</v>
      </c>
      <c r="F558" s="186">
        <v>111.44</v>
      </c>
    </row>
    <row r="559" spans="1:6" hidden="1" x14ac:dyDescent="0.35">
      <c r="A559" s="201" t="s">
        <v>689</v>
      </c>
      <c r="B559" s="202">
        <v>8303</v>
      </c>
      <c r="C559" s="185">
        <v>100.34</v>
      </c>
      <c r="D559" s="185">
        <v>101.54</v>
      </c>
      <c r="E559" s="185">
        <v>101.54</v>
      </c>
      <c r="F559" s="186">
        <v>105.47</v>
      </c>
    </row>
    <row r="560" spans="1:6" hidden="1" x14ac:dyDescent="0.35">
      <c r="A560" s="200" t="s">
        <v>690</v>
      </c>
      <c r="B560" s="198">
        <v>8310</v>
      </c>
      <c r="C560" s="178">
        <v>98.43</v>
      </c>
      <c r="D560" s="178">
        <v>100.77</v>
      </c>
      <c r="E560" s="178">
        <v>100.77</v>
      </c>
      <c r="F560" s="182">
        <v>107.19</v>
      </c>
    </row>
    <row r="561" spans="1:6" hidden="1" x14ac:dyDescent="0.35">
      <c r="A561" s="201" t="s">
        <v>691</v>
      </c>
      <c r="B561" s="202">
        <v>8311</v>
      </c>
      <c r="C561" s="185">
        <v>98.43</v>
      </c>
      <c r="D561" s="185">
        <v>100.77</v>
      </c>
      <c r="E561" s="185">
        <v>100.77</v>
      </c>
      <c r="F561" s="186">
        <v>107.19</v>
      </c>
    </row>
    <row r="562" spans="1:6" hidden="1" x14ac:dyDescent="0.35">
      <c r="A562" s="200" t="s">
        <v>692</v>
      </c>
      <c r="B562" s="198">
        <v>9100</v>
      </c>
      <c r="C562" s="178">
        <v>101.03</v>
      </c>
      <c r="D562" s="178">
        <v>109.5</v>
      </c>
      <c r="E562" s="178">
        <v>109.5</v>
      </c>
      <c r="F562" s="182">
        <v>110.99</v>
      </c>
    </row>
    <row r="563" spans="1:6" hidden="1" x14ac:dyDescent="0.35">
      <c r="A563" s="200" t="s">
        <v>693</v>
      </c>
      <c r="B563" s="198">
        <v>81</v>
      </c>
      <c r="C563" s="178">
        <v>100.09</v>
      </c>
      <c r="D563" s="178">
        <v>111.59</v>
      </c>
      <c r="E563" s="178">
        <v>111.59</v>
      </c>
      <c r="F563" s="182">
        <v>112.31</v>
      </c>
    </row>
    <row r="564" spans="1:6" hidden="1" x14ac:dyDescent="0.35">
      <c r="A564" s="201" t="s">
        <v>694</v>
      </c>
      <c r="B564" s="202">
        <v>9101</v>
      </c>
      <c r="C564" s="185">
        <v>100.31</v>
      </c>
      <c r="D564" s="185">
        <v>112.25</v>
      </c>
      <c r="E564" s="185">
        <v>112.25</v>
      </c>
      <c r="F564" s="186">
        <v>106.46</v>
      </c>
    </row>
    <row r="565" spans="1:6" hidden="1" x14ac:dyDescent="0.35">
      <c r="A565" s="200" t="s">
        <v>695</v>
      </c>
      <c r="B565" s="198">
        <v>9110</v>
      </c>
      <c r="C565" s="178">
        <v>100</v>
      </c>
      <c r="D565" s="178">
        <v>111.34</v>
      </c>
      <c r="E565" s="178">
        <v>111.34</v>
      </c>
      <c r="F565" s="182">
        <v>114.73</v>
      </c>
    </row>
    <row r="566" spans="1:6" ht="25" hidden="1" x14ac:dyDescent="0.35">
      <c r="A566" s="201" t="s">
        <v>995</v>
      </c>
      <c r="B566" s="202">
        <v>9102</v>
      </c>
      <c r="C566" s="185">
        <v>100</v>
      </c>
      <c r="D566" s="185">
        <v>111.34</v>
      </c>
      <c r="E566" s="185">
        <v>111.34</v>
      </c>
      <c r="F566" s="186">
        <v>114.73</v>
      </c>
    </row>
    <row r="567" spans="1:6" ht="39" hidden="1" x14ac:dyDescent="0.35">
      <c r="A567" s="200" t="s">
        <v>697</v>
      </c>
      <c r="B567" s="198">
        <v>82</v>
      </c>
      <c r="C567" s="178">
        <v>100</v>
      </c>
      <c r="D567" s="178">
        <v>105.61</v>
      </c>
      <c r="E567" s="178">
        <v>105.61</v>
      </c>
      <c r="F567" s="182">
        <v>104.37</v>
      </c>
    </row>
    <row r="568" spans="1:6" hidden="1" x14ac:dyDescent="0.35">
      <c r="A568" s="201" t="s">
        <v>996</v>
      </c>
      <c r="B568" s="202">
        <v>9120</v>
      </c>
      <c r="C568" s="185">
        <v>100</v>
      </c>
      <c r="D568" s="185">
        <v>103.03</v>
      </c>
      <c r="E568" s="185">
        <v>103.03</v>
      </c>
      <c r="F568" s="186">
        <v>102.49</v>
      </c>
    </row>
    <row r="569" spans="1:6" ht="25" hidden="1" x14ac:dyDescent="0.35">
      <c r="A569" s="201" t="s">
        <v>997</v>
      </c>
      <c r="B569" s="202">
        <v>9107</v>
      </c>
      <c r="C569" s="185">
        <v>100</v>
      </c>
      <c r="D569" s="185">
        <v>110.22</v>
      </c>
      <c r="E569" s="185">
        <v>110.22</v>
      </c>
      <c r="F569" s="186">
        <v>108.28</v>
      </c>
    </row>
    <row r="570" spans="1:6" ht="25" hidden="1" x14ac:dyDescent="0.35">
      <c r="A570" s="201" t="s">
        <v>998</v>
      </c>
      <c r="B570" s="202">
        <v>9141</v>
      </c>
      <c r="C570" s="185">
        <v>100</v>
      </c>
      <c r="D570" s="185">
        <v>110.48</v>
      </c>
      <c r="E570" s="185">
        <v>110.48</v>
      </c>
      <c r="F570" s="186">
        <v>108.72</v>
      </c>
    </row>
    <row r="571" spans="1:6" ht="26" hidden="1" x14ac:dyDescent="0.35">
      <c r="A571" s="200" t="s">
        <v>700</v>
      </c>
      <c r="B571" s="198">
        <v>83</v>
      </c>
      <c r="C571" s="178">
        <v>101.33</v>
      </c>
      <c r="D571" s="178">
        <v>110.22</v>
      </c>
      <c r="E571" s="178">
        <v>110.22</v>
      </c>
      <c r="F571" s="182">
        <v>111.07</v>
      </c>
    </row>
    <row r="572" spans="1:6" ht="25" hidden="1" x14ac:dyDescent="0.35">
      <c r="A572" s="201" t="s">
        <v>999</v>
      </c>
      <c r="B572" s="202">
        <v>9136</v>
      </c>
      <c r="C572" s="185">
        <v>99.73</v>
      </c>
      <c r="D572" s="185">
        <v>105.03</v>
      </c>
      <c r="E572" s="185">
        <v>105.03</v>
      </c>
      <c r="F572" s="186">
        <v>108.29</v>
      </c>
    </row>
    <row r="573" spans="1:6" hidden="1" x14ac:dyDescent="0.35">
      <c r="A573" s="201" t="s">
        <v>702</v>
      </c>
      <c r="B573" s="202">
        <v>9137</v>
      </c>
      <c r="C573" s="185">
        <v>100.39</v>
      </c>
      <c r="D573" s="185">
        <v>107</v>
      </c>
      <c r="E573" s="185">
        <v>107</v>
      </c>
      <c r="F573" s="186">
        <v>106.7</v>
      </c>
    </row>
    <row r="574" spans="1:6" hidden="1" x14ac:dyDescent="0.35">
      <c r="A574" s="201" t="s">
        <v>703</v>
      </c>
      <c r="B574" s="202">
        <v>9143</v>
      </c>
      <c r="C574" s="185">
        <v>103.68</v>
      </c>
      <c r="D574" s="185">
        <v>118.62</v>
      </c>
      <c r="E574" s="185">
        <v>118.62</v>
      </c>
      <c r="F574" s="186">
        <v>118.4</v>
      </c>
    </row>
    <row r="575" spans="1:6" hidden="1" x14ac:dyDescent="0.35">
      <c r="A575" s="200" t="s">
        <v>704</v>
      </c>
      <c r="B575" s="198">
        <v>84</v>
      </c>
      <c r="C575" s="178">
        <v>101.93</v>
      </c>
      <c r="D575" s="178">
        <v>120.42</v>
      </c>
      <c r="E575" s="178">
        <v>120.42</v>
      </c>
      <c r="F575" s="182">
        <v>118.1</v>
      </c>
    </row>
    <row r="576" spans="1:6" hidden="1" x14ac:dyDescent="0.35">
      <c r="A576" s="201" t="s">
        <v>705</v>
      </c>
      <c r="B576" s="202">
        <v>9125</v>
      </c>
      <c r="C576" s="185">
        <v>104.8</v>
      </c>
      <c r="D576" s="185">
        <v>126.75</v>
      </c>
      <c r="E576" s="185">
        <v>126.75</v>
      </c>
      <c r="F576" s="186">
        <v>117.11</v>
      </c>
    </row>
    <row r="577" spans="1:6" hidden="1" x14ac:dyDescent="0.35">
      <c r="A577" s="201" t="s">
        <v>706</v>
      </c>
      <c r="B577" s="202">
        <v>9135</v>
      </c>
      <c r="C577" s="185">
        <v>101.68</v>
      </c>
      <c r="D577" s="185">
        <v>119.91</v>
      </c>
      <c r="E577" s="185">
        <v>119.91</v>
      </c>
      <c r="F577" s="186">
        <v>118.14</v>
      </c>
    </row>
    <row r="578" spans="1:6" hidden="1" x14ac:dyDescent="0.35">
      <c r="A578" s="200" t="s">
        <v>707</v>
      </c>
      <c r="B578" s="198">
        <v>85</v>
      </c>
      <c r="C578" s="178">
        <v>100.23</v>
      </c>
      <c r="D578" s="178">
        <v>109.24</v>
      </c>
      <c r="E578" s="178">
        <v>109.24</v>
      </c>
      <c r="F578" s="182">
        <v>109.57</v>
      </c>
    </row>
    <row r="579" spans="1:6" hidden="1" x14ac:dyDescent="0.35">
      <c r="A579" s="201" t="s">
        <v>708</v>
      </c>
      <c r="B579" s="202">
        <v>9128</v>
      </c>
      <c r="C579" s="185">
        <v>100</v>
      </c>
      <c r="D579" s="185">
        <v>115.93</v>
      </c>
      <c r="E579" s="185">
        <v>115.93</v>
      </c>
      <c r="F579" s="186">
        <v>113.12</v>
      </c>
    </row>
    <row r="580" spans="1:6" ht="25" hidden="1" x14ac:dyDescent="0.35">
      <c r="A580" s="201" t="s">
        <v>709</v>
      </c>
      <c r="B580" s="202">
        <v>9138</v>
      </c>
      <c r="C580" s="185">
        <v>100.22</v>
      </c>
      <c r="D580" s="185">
        <v>109.93</v>
      </c>
      <c r="E580" s="185">
        <v>109.93</v>
      </c>
      <c r="F580" s="186">
        <v>113.83</v>
      </c>
    </row>
    <row r="581" spans="1:6" hidden="1" x14ac:dyDescent="0.35">
      <c r="A581" s="201" t="s">
        <v>710</v>
      </c>
      <c r="B581" s="202">
        <v>9142</v>
      </c>
      <c r="C581" s="185">
        <v>100.54</v>
      </c>
      <c r="D581" s="185">
        <v>104.29</v>
      </c>
      <c r="E581" s="185">
        <v>104.29</v>
      </c>
      <c r="F581" s="186">
        <v>103.91</v>
      </c>
    </row>
    <row r="582" spans="1:6" hidden="1" x14ac:dyDescent="0.35">
      <c r="A582" s="201" t="s">
        <v>711</v>
      </c>
      <c r="B582" s="202">
        <v>9145</v>
      </c>
      <c r="C582" s="185">
        <v>100</v>
      </c>
      <c r="D582" s="185">
        <v>105.19</v>
      </c>
      <c r="E582" s="185">
        <v>105.19</v>
      </c>
      <c r="F582" s="186">
        <v>106.16</v>
      </c>
    </row>
    <row r="583" spans="1:6" hidden="1" x14ac:dyDescent="0.35">
      <c r="A583" s="200" t="s">
        <v>712</v>
      </c>
      <c r="B583" s="198">
        <v>86</v>
      </c>
      <c r="C583" s="178">
        <v>100.22</v>
      </c>
      <c r="D583" s="178">
        <v>109.79</v>
      </c>
      <c r="E583" s="178">
        <v>109.79</v>
      </c>
      <c r="F583" s="182">
        <v>109.07</v>
      </c>
    </row>
    <row r="584" spans="1:6" hidden="1" x14ac:dyDescent="0.35">
      <c r="A584" s="201" t="s">
        <v>713</v>
      </c>
      <c r="B584" s="202">
        <v>9129</v>
      </c>
      <c r="C584" s="185">
        <v>100.51</v>
      </c>
      <c r="D584" s="185">
        <v>109.18</v>
      </c>
      <c r="E584" s="185">
        <v>109.18</v>
      </c>
      <c r="F584" s="186">
        <v>108.73</v>
      </c>
    </row>
    <row r="585" spans="1:6" hidden="1" x14ac:dyDescent="0.35">
      <c r="A585" s="201" t="s">
        <v>714</v>
      </c>
      <c r="B585" s="202">
        <v>9134</v>
      </c>
      <c r="C585" s="185">
        <v>100</v>
      </c>
      <c r="D585" s="185">
        <v>110.24</v>
      </c>
      <c r="E585" s="185">
        <v>110.24</v>
      </c>
      <c r="F585" s="186">
        <v>109.23</v>
      </c>
    </row>
    <row r="586" spans="1:6" hidden="1" x14ac:dyDescent="0.35">
      <c r="A586" s="200" t="s">
        <v>715</v>
      </c>
      <c r="B586" s="198">
        <v>87</v>
      </c>
      <c r="C586" s="178">
        <v>100</v>
      </c>
      <c r="D586" s="178">
        <v>112.99</v>
      </c>
      <c r="E586" s="178">
        <v>112.99</v>
      </c>
      <c r="F586" s="182">
        <v>122.71</v>
      </c>
    </row>
    <row r="587" spans="1:6" hidden="1" x14ac:dyDescent="0.35">
      <c r="A587" s="201" t="s">
        <v>716</v>
      </c>
      <c r="B587" s="202">
        <v>9115</v>
      </c>
      <c r="C587" s="185">
        <v>100</v>
      </c>
      <c r="D587" s="185">
        <v>112.99</v>
      </c>
      <c r="E587" s="185">
        <v>112.99</v>
      </c>
      <c r="F587" s="186">
        <v>122.71</v>
      </c>
    </row>
    <row r="588" spans="1:6" hidden="1" x14ac:dyDescent="0.35">
      <c r="A588" s="200" t="s">
        <v>717</v>
      </c>
      <c r="B588" s="198">
        <v>88</v>
      </c>
      <c r="C588" s="178">
        <v>100.92</v>
      </c>
      <c r="D588" s="178">
        <v>108.79</v>
      </c>
      <c r="E588" s="178">
        <v>108.79</v>
      </c>
      <c r="F588" s="182">
        <v>109.81</v>
      </c>
    </row>
    <row r="589" spans="1:6" hidden="1" x14ac:dyDescent="0.35">
      <c r="A589" s="201" t="s">
        <v>718</v>
      </c>
      <c r="B589" s="202">
        <v>9116</v>
      </c>
      <c r="C589" s="185">
        <v>100.74</v>
      </c>
      <c r="D589" s="185">
        <v>111.67</v>
      </c>
      <c r="E589" s="185">
        <v>111.67</v>
      </c>
      <c r="F589" s="186">
        <v>111.17</v>
      </c>
    </row>
    <row r="590" spans="1:6" hidden="1" x14ac:dyDescent="0.35">
      <c r="A590" s="201" t="s">
        <v>719</v>
      </c>
      <c r="B590" s="202">
        <v>9118</v>
      </c>
      <c r="C590" s="185">
        <v>101.05</v>
      </c>
      <c r="D590" s="185">
        <v>111.89</v>
      </c>
      <c r="E590" s="185">
        <v>111.89</v>
      </c>
      <c r="F590" s="186">
        <v>112.2</v>
      </c>
    </row>
    <row r="591" spans="1:6" hidden="1" x14ac:dyDescent="0.35">
      <c r="A591" s="201" t="s">
        <v>720</v>
      </c>
      <c r="B591" s="202">
        <v>9144</v>
      </c>
      <c r="C591" s="185">
        <v>101.03</v>
      </c>
      <c r="D591" s="185">
        <v>105.6</v>
      </c>
      <c r="E591" s="185">
        <v>105.6</v>
      </c>
      <c r="F591" s="186">
        <v>108.06</v>
      </c>
    </row>
    <row r="592" spans="1:6" hidden="1" x14ac:dyDescent="0.35">
      <c r="A592" s="200" t="s">
        <v>721</v>
      </c>
      <c r="B592" s="198">
        <v>89</v>
      </c>
      <c r="C592" s="178">
        <v>101.61</v>
      </c>
      <c r="D592" s="178">
        <v>107.39</v>
      </c>
      <c r="E592" s="178">
        <v>107.39</v>
      </c>
      <c r="F592" s="182">
        <v>112.72</v>
      </c>
    </row>
    <row r="593" spans="1:6" hidden="1" x14ac:dyDescent="0.35">
      <c r="A593" s="201" t="s">
        <v>722</v>
      </c>
      <c r="B593" s="202">
        <v>9122</v>
      </c>
      <c r="C593" s="185">
        <v>103.1</v>
      </c>
      <c r="D593" s="185">
        <v>109.52</v>
      </c>
      <c r="E593" s="185">
        <v>109.52</v>
      </c>
      <c r="F593" s="186">
        <v>108.35</v>
      </c>
    </row>
    <row r="594" spans="1:6" hidden="1" x14ac:dyDescent="0.35">
      <c r="A594" s="201" t="s">
        <v>1000</v>
      </c>
      <c r="B594" s="202">
        <v>9121</v>
      </c>
      <c r="C594" s="185">
        <v>100.14</v>
      </c>
      <c r="D594" s="185">
        <v>105.59</v>
      </c>
      <c r="E594" s="185">
        <v>105.59</v>
      </c>
      <c r="F594" s="186">
        <v>117.5</v>
      </c>
    </row>
    <row r="595" spans="1:6" hidden="1" x14ac:dyDescent="0.35">
      <c r="A595" s="201" t="s">
        <v>724</v>
      </c>
      <c r="B595" s="202">
        <v>9146</v>
      </c>
      <c r="C595" s="185">
        <v>100</v>
      </c>
      <c r="D595" s="185">
        <v>101.09</v>
      </c>
      <c r="E595" s="185">
        <v>101.09</v>
      </c>
      <c r="F595" s="186">
        <v>107.87</v>
      </c>
    </row>
    <row r="596" spans="1:6" hidden="1" x14ac:dyDescent="0.35">
      <c r="A596" s="200" t="s">
        <v>725</v>
      </c>
      <c r="B596" s="198">
        <v>9190</v>
      </c>
      <c r="C596" s="178">
        <v>103.16</v>
      </c>
      <c r="D596" s="178">
        <v>109.99</v>
      </c>
      <c r="E596" s="178">
        <v>109.99</v>
      </c>
      <c r="F596" s="182">
        <v>107.51</v>
      </c>
    </row>
    <row r="597" spans="1:6" hidden="1" x14ac:dyDescent="0.35">
      <c r="A597" s="201" t="s">
        <v>726</v>
      </c>
      <c r="B597" s="202">
        <v>9191</v>
      </c>
      <c r="C597" s="185">
        <v>105.42</v>
      </c>
      <c r="D597" s="185">
        <v>112.04</v>
      </c>
      <c r="E597" s="185">
        <v>112.04</v>
      </c>
      <c r="F597" s="186">
        <v>107.39</v>
      </c>
    </row>
    <row r="598" spans="1:6" ht="25" hidden="1" x14ac:dyDescent="0.35">
      <c r="A598" s="201" t="s">
        <v>727</v>
      </c>
      <c r="B598" s="202">
        <v>9911</v>
      </c>
      <c r="C598" s="185">
        <v>100</v>
      </c>
      <c r="D598" s="185">
        <v>107.08</v>
      </c>
      <c r="E598" s="185">
        <v>107.08</v>
      </c>
      <c r="F598" s="186">
        <v>106.98</v>
      </c>
    </row>
    <row r="599" spans="1:6" hidden="1" x14ac:dyDescent="0.35">
      <c r="A599" s="200" t="s">
        <v>728</v>
      </c>
      <c r="B599" s="198">
        <v>9200</v>
      </c>
      <c r="C599" s="178">
        <v>97.19</v>
      </c>
      <c r="D599" s="178">
        <v>108.51</v>
      </c>
      <c r="E599" s="178">
        <v>108.51</v>
      </c>
      <c r="F599" s="182">
        <v>115.19</v>
      </c>
    </row>
    <row r="600" spans="1:6" hidden="1" x14ac:dyDescent="0.35">
      <c r="A600" s="200" t="s">
        <v>729</v>
      </c>
      <c r="B600" s="198">
        <v>90</v>
      </c>
      <c r="C600" s="178">
        <v>101.75</v>
      </c>
      <c r="D600" s="178">
        <v>108.53</v>
      </c>
      <c r="E600" s="178">
        <v>108.53</v>
      </c>
      <c r="F600" s="182">
        <v>113.9</v>
      </c>
    </row>
    <row r="601" spans="1:6" ht="37.5" hidden="1" x14ac:dyDescent="0.35">
      <c r="A601" s="201" t="s">
        <v>730</v>
      </c>
      <c r="B601" s="202">
        <v>9218</v>
      </c>
      <c r="C601" s="185">
        <v>100</v>
      </c>
      <c r="D601" s="185">
        <v>129.63</v>
      </c>
      <c r="E601" s="185">
        <v>129.63</v>
      </c>
      <c r="F601" s="186">
        <v>141.27000000000001</v>
      </c>
    </row>
    <row r="602" spans="1:6" hidden="1" x14ac:dyDescent="0.35">
      <c r="A602" s="200" t="s">
        <v>731</v>
      </c>
      <c r="B602" s="198">
        <v>9210</v>
      </c>
      <c r="C602" s="178">
        <v>101.8</v>
      </c>
      <c r="D602" s="178">
        <v>107.42</v>
      </c>
      <c r="E602" s="178">
        <v>107.42</v>
      </c>
      <c r="F602" s="182">
        <v>112.14</v>
      </c>
    </row>
    <row r="603" spans="1:6" ht="25" hidden="1" x14ac:dyDescent="0.35">
      <c r="A603" s="201" t="s">
        <v>732</v>
      </c>
      <c r="B603" s="202">
        <v>9215</v>
      </c>
      <c r="C603" s="185">
        <v>100.5</v>
      </c>
      <c r="D603" s="185">
        <v>112.34</v>
      </c>
      <c r="E603" s="185">
        <v>112.34</v>
      </c>
      <c r="F603" s="186">
        <v>114.48</v>
      </c>
    </row>
    <row r="604" spans="1:6" hidden="1" x14ac:dyDescent="0.35">
      <c r="A604" s="200" t="s">
        <v>1001</v>
      </c>
      <c r="B604" s="198">
        <v>9220</v>
      </c>
      <c r="C604" s="178">
        <v>101.96</v>
      </c>
      <c r="D604" s="178">
        <v>106.82</v>
      </c>
      <c r="E604" s="178">
        <v>106.82</v>
      </c>
      <c r="F604" s="182">
        <v>111.87</v>
      </c>
    </row>
    <row r="605" spans="1:6" hidden="1" x14ac:dyDescent="0.35">
      <c r="A605" s="201" t="s">
        <v>734</v>
      </c>
      <c r="B605" s="202">
        <v>9222</v>
      </c>
      <c r="C605" s="185">
        <v>100</v>
      </c>
      <c r="D605" s="185">
        <v>105.09</v>
      </c>
      <c r="E605" s="185">
        <v>105.09</v>
      </c>
      <c r="F605" s="186">
        <v>115.37</v>
      </c>
    </row>
    <row r="606" spans="1:6" hidden="1" x14ac:dyDescent="0.35">
      <c r="A606" s="201" t="s">
        <v>735</v>
      </c>
      <c r="B606" s="202">
        <v>9219</v>
      </c>
      <c r="C606" s="185">
        <v>105.69</v>
      </c>
      <c r="D606" s="185">
        <v>110.28</v>
      </c>
      <c r="E606" s="185">
        <v>110.28</v>
      </c>
      <c r="F606" s="186">
        <v>106.77</v>
      </c>
    </row>
    <row r="607" spans="1:6" hidden="1" x14ac:dyDescent="0.35">
      <c r="A607" s="201" t="s">
        <v>736</v>
      </c>
      <c r="B607" s="202">
        <v>9223</v>
      </c>
      <c r="C607" s="185">
        <v>100.47</v>
      </c>
      <c r="D607" s="185">
        <v>102.29</v>
      </c>
      <c r="E607" s="185">
        <v>102.29</v>
      </c>
      <c r="F607" s="186">
        <v>102.84</v>
      </c>
    </row>
    <row r="608" spans="1:6" hidden="1" x14ac:dyDescent="0.35">
      <c r="A608" s="200" t="s">
        <v>737</v>
      </c>
      <c r="B608" s="198">
        <v>9280</v>
      </c>
      <c r="C608" s="178">
        <v>100</v>
      </c>
      <c r="D608" s="178">
        <v>115.44</v>
      </c>
      <c r="E608" s="178">
        <v>115.44</v>
      </c>
      <c r="F608" s="182">
        <v>116.61</v>
      </c>
    </row>
    <row r="609" spans="1:6" hidden="1" x14ac:dyDescent="0.35">
      <c r="A609" s="201" t="s">
        <v>738</v>
      </c>
      <c r="B609" s="202">
        <v>9212</v>
      </c>
      <c r="C609" s="185">
        <v>100</v>
      </c>
      <c r="D609" s="185">
        <v>115.87</v>
      </c>
      <c r="E609" s="185">
        <v>115.87</v>
      </c>
      <c r="F609" s="186">
        <v>116.51</v>
      </c>
    </row>
    <row r="610" spans="1:6" hidden="1" x14ac:dyDescent="0.35">
      <c r="A610" s="201" t="s">
        <v>739</v>
      </c>
      <c r="B610" s="202">
        <v>9213</v>
      </c>
      <c r="C610" s="185">
        <v>100</v>
      </c>
      <c r="D610" s="185">
        <v>115</v>
      </c>
      <c r="E610" s="185">
        <v>115</v>
      </c>
      <c r="F610" s="186">
        <v>116.67</v>
      </c>
    </row>
    <row r="611" spans="1:6" hidden="1" x14ac:dyDescent="0.35">
      <c r="A611" s="200" t="s">
        <v>740</v>
      </c>
      <c r="B611" s="198">
        <v>9290</v>
      </c>
      <c r="C611" s="178">
        <v>96.05</v>
      </c>
      <c r="D611" s="178">
        <v>113.23</v>
      </c>
      <c r="E611" s="178">
        <v>113.23</v>
      </c>
      <c r="F611" s="182">
        <v>114.29</v>
      </c>
    </row>
    <row r="612" spans="1:6" hidden="1" x14ac:dyDescent="0.35">
      <c r="A612" s="201" t="s">
        <v>741</v>
      </c>
      <c r="B612" s="202">
        <v>9291</v>
      </c>
      <c r="C612" s="185">
        <v>100</v>
      </c>
      <c r="D612" s="185">
        <v>109.73</v>
      </c>
      <c r="E612" s="185">
        <v>109.73</v>
      </c>
      <c r="F612" s="186">
        <v>111.93</v>
      </c>
    </row>
    <row r="613" spans="1:6" s="196" customFormat="1" hidden="1" x14ac:dyDescent="0.35">
      <c r="A613" s="200" t="s">
        <v>742</v>
      </c>
      <c r="B613" s="198">
        <v>9250</v>
      </c>
      <c r="C613" s="178">
        <v>95.9</v>
      </c>
      <c r="D613" s="178">
        <v>113.37</v>
      </c>
      <c r="E613" s="178">
        <v>113.37</v>
      </c>
      <c r="F613" s="182">
        <v>114.37</v>
      </c>
    </row>
    <row r="614" spans="1:6" ht="37.5" hidden="1" x14ac:dyDescent="0.35">
      <c r="A614" s="201" t="s">
        <v>743</v>
      </c>
      <c r="B614" s="202">
        <v>9292</v>
      </c>
      <c r="C614" s="185">
        <v>100.2</v>
      </c>
      <c r="D614" s="185">
        <v>117.37</v>
      </c>
      <c r="E614" s="185">
        <v>117.37</v>
      </c>
      <c r="F614" s="186">
        <v>117.33</v>
      </c>
    </row>
    <row r="615" spans="1:6" ht="37.5" hidden="1" x14ac:dyDescent="0.35">
      <c r="A615" s="201" t="s">
        <v>744</v>
      </c>
      <c r="B615" s="202">
        <v>9293</v>
      </c>
      <c r="C615" s="185">
        <v>104.27</v>
      </c>
      <c r="D615" s="185">
        <v>123.27</v>
      </c>
      <c r="E615" s="185">
        <v>123.27</v>
      </c>
      <c r="F615" s="186">
        <v>119.35</v>
      </c>
    </row>
    <row r="616" spans="1:6" ht="37.5" hidden="1" x14ac:dyDescent="0.35">
      <c r="A616" s="201" t="s">
        <v>745</v>
      </c>
      <c r="B616" s="202">
        <v>9294</v>
      </c>
      <c r="C616" s="185">
        <v>89.11</v>
      </c>
      <c r="D616" s="185">
        <v>106.44</v>
      </c>
      <c r="E616" s="185">
        <v>106.44</v>
      </c>
      <c r="F616" s="186">
        <v>109.64</v>
      </c>
    </row>
    <row r="617" spans="1:6" ht="37.5" hidden="1" x14ac:dyDescent="0.35">
      <c r="A617" s="201" t="s">
        <v>746</v>
      </c>
      <c r="B617" s="202">
        <v>9295</v>
      </c>
      <c r="C617" s="185">
        <v>89.11</v>
      </c>
      <c r="D617" s="185">
        <v>105.21</v>
      </c>
      <c r="E617" s="185">
        <v>105.21</v>
      </c>
      <c r="F617" s="186">
        <v>108.8</v>
      </c>
    </row>
    <row r="618" spans="1:6" hidden="1" x14ac:dyDescent="0.35">
      <c r="A618" s="200" t="s">
        <v>747</v>
      </c>
      <c r="B618" s="203" t="s">
        <v>748</v>
      </c>
      <c r="C618" s="178">
        <v>100.26</v>
      </c>
      <c r="D618" s="178">
        <v>102.14</v>
      </c>
      <c r="E618" s="178">
        <v>102.14</v>
      </c>
      <c r="F618" s="182">
        <v>112.96</v>
      </c>
    </row>
    <row r="619" spans="1:6" ht="25" hidden="1" x14ac:dyDescent="0.35">
      <c r="A619" s="201" t="s">
        <v>749</v>
      </c>
      <c r="B619" s="202">
        <v>9312</v>
      </c>
      <c r="C619" s="185">
        <v>100</v>
      </c>
      <c r="D619" s="185">
        <v>106.45</v>
      </c>
      <c r="E619" s="185">
        <v>106.45</v>
      </c>
      <c r="F619" s="186">
        <v>109.44</v>
      </c>
    </row>
    <row r="620" spans="1:6" ht="25" hidden="1" x14ac:dyDescent="0.35">
      <c r="A620" s="201" t="s">
        <v>750</v>
      </c>
      <c r="B620" s="202">
        <v>9313</v>
      </c>
      <c r="C620" s="185">
        <v>100.32</v>
      </c>
      <c r="D620" s="185">
        <v>101.15</v>
      </c>
      <c r="E620" s="185">
        <v>101.15</v>
      </c>
      <c r="F620" s="186">
        <v>115.56</v>
      </c>
    </row>
    <row r="621" spans="1:6" hidden="1" x14ac:dyDescent="0.35">
      <c r="A621" s="200" t="s">
        <v>756</v>
      </c>
      <c r="B621" s="203" t="s">
        <v>757</v>
      </c>
      <c r="C621" s="178">
        <v>100.26</v>
      </c>
      <c r="D621" s="178">
        <v>100.21</v>
      </c>
      <c r="E621" s="178">
        <v>100.21</v>
      </c>
      <c r="F621" s="182">
        <v>109.98</v>
      </c>
    </row>
    <row r="622" spans="1:6" hidden="1" x14ac:dyDescent="0.35">
      <c r="A622" s="200" t="s">
        <v>758</v>
      </c>
      <c r="B622" s="198">
        <v>9320</v>
      </c>
      <c r="C622" s="178">
        <v>100</v>
      </c>
      <c r="D622" s="178">
        <v>104.09</v>
      </c>
      <c r="E622" s="178">
        <v>104.09</v>
      </c>
      <c r="F622" s="182">
        <v>103.27</v>
      </c>
    </row>
    <row r="623" spans="1:6" ht="25" hidden="1" x14ac:dyDescent="0.35">
      <c r="A623" s="201" t="s">
        <v>759</v>
      </c>
      <c r="B623" s="202">
        <v>9321</v>
      </c>
      <c r="C623" s="185">
        <v>100</v>
      </c>
      <c r="D623" s="185">
        <v>105.42</v>
      </c>
      <c r="E623" s="185">
        <v>105.42</v>
      </c>
      <c r="F623" s="186">
        <v>104</v>
      </c>
    </row>
    <row r="624" spans="1:6" ht="37.5" hidden="1" x14ac:dyDescent="0.35">
      <c r="A624" s="201" t="s">
        <v>760</v>
      </c>
      <c r="B624" s="202">
        <v>9322</v>
      </c>
      <c r="C624" s="185">
        <v>100</v>
      </c>
      <c r="D624" s="185">
        <v>101.87</v>
      </c>
      <c r="E624" s="185">
        <v>101.87</v>
      </c>
      <c r="F624" s="186">
        <v>101.7</v>
      </c>
    </row>
    <row r="625" spans="1:6" ht="37.5" hidden="1" x14ac:dyDescent="0.35">
      <c r="A625" s="201" t="s">
        <v>761</v>
      </c>
      <c r="B625" s="202">
        <v>9323</v>
      </c>
      <c r="C625" s="185">
        <v>100</v>
      </c>
      <c r="D625" s="185">
        <v>104.57</v>
      </c>
      <c r="E625" s="185">
        <v>104.57</v>
      </c>
      <c r="F625" s="186">
        <v>103.82</v>
      </c>
    </row>
    <row r="626" spans="1:6" ht="25" hidden="1" x14ac:dyDescent="0.35">
      <c r="A626" s="201" t="s">
        <v>762</v>
      </c>
      <c r="B626" s="202">
        <v>9324</v>
      </c>
      <c r="C626" s="185">
        <v>100</v>
      </c>
      <c r="D626" s="185">
        <v>104.48</v>
      </c>
      <c r="E626" s="185">
        <v>104.48</v>
      </c>
      <c r="F626" s="186">
        <v>103.77</v>
      </c>
    </row>
    <row r="627" spans="1:6" hidden="1" x14ac:dyDescent="0.35">
      <c r="A627" s="200" t="s">
        <v>763</v>
      </c>
      <c r="B627" s="198">
        <v>9330</v>
      </c>
      <c r="C627" s="178">
        <v>100</v>
      </c>
      <c r="D627" s="178">
        <v>107.78</v>
      </c>
      <c r="E627" s="178">
        <v>107.78</v>
      </c>
      <c r="F627" s="182">
        <v>107.78</v>
      </c>
    </row>
    <row r="628" spans="1:6" ht="37.5" hidden="1" x14ac:dyDescent="0.35">
      <c r="A628" s="201" t="s">
        <v>1002</v>
      </c>
      <c r="B628" s="202">
        <v>9332</v>
      </c>
      <c r="C628" s="185">
        <v>100</v>
      </c>
      <c r="D628" s="185">
        <v>107.78</v>
      </c>
      <c r="E628" s="185">
        <v>107.78</v>
      </c>
      <c r="F628" s="186">
        <v>107.78</v>
      </c>
    </row>
    <row r="629" spans="1:6" ht="37.5" hidden="1" x14ac:dyDescent="0.35">
      <c r="A629" s="201" t="s">
        <v>1003</v>
      </c>
      <c r="B629" s="202">
        <v>9333</v>
      </c>
      <c r="C629" s="185">
        <v>100</v>
      </c>
      <c r="D629" s="185">
        <v>107.78</v>
      </c>
      <c r="E629" s="185">
        <v>107.78</v>
      </c>
      <c r="F629" s="186">
        <v>107.78</v>
      </c>
    </row>
    <row r="630" spans="1:6" hidden="1" x14ac:dyDescent="0.35">
      <c r="A630" s="200" t="s">
        <v>765</v>
      </c>
      <c r="B630" s="198">
        <v>9390</v>
      </c>
      <c r="C630" s="178">
        <v>100</v>
      </c>
      <c r="D630" s="178">
        <v>104.42</v>
      </c>
      <c r="E630" s="178">
        <v>104.42</v>
      </c>
      <c r="F630" s="182">
        <v>106.47</v>
      </c>
    </row>
    <row r="631" spans="1:6" ht="25" hidden="1" x14ac:dyDescent="0.35">
      <c r="A631" s="201" t="s">
        <v>766</v>
      </c>
      <c r="B631" s="202">
        <v>9391</v>
      </c>
      <c r="C631" s="185">
        <v>100</v>
      </c>
      <c r="D631" s="185">
        <v>104.42</v>
      </c>
      <c r="E631" s="185">
        <v>104.42</v>
      </c>
      <c r="F631" s="186">
        <v>106.47</v>
      </c>
    </row>
    <row r="632" spans="1:6" hidden="1" x14ac:dyDescent="0.35">
      <c r="A632" s="200" t="s">
        <v>767</v>
      </c>
      <c r="B632" s="198">
        <v>9360</v>
      </c>
      <c r="C632" s="178">
        <v>100.13</v>
      </c>
      <c r="D632" s="178">
        <v>94.8</v>
      </c>
      <c r="E632" s="178">
        <v>94.8</v>
      </c>
      <c r="F632" s="182">
        <v>113.46</v>
      </c>
    </row>
    <row r="633" spans="1:6" ht="25" hidden="1" x14ac:dyDescent="0.35">
      <c r="A633" s="201" t="s">
        <v>768</v>
      </c>
      <c r="B633" s="202">
        <v>9365</v>
      </c>
      <c r="C633" s="185">
        <v>100.13</v>
      </c>
      <c r="D633" s="185">
        <v>94.8</v>
      </c>
      <c r="E633" s="185">
        <v>94.8</v>
      </c>
      <c r="F633" s="186">
        <v>113.46</v>
      </c>
    </row>
    <row r="634" spans="1:6" hidden="1" x14ac:dyDescent="0.35">
      <c r="A634" s="200" t="s">
        <v>769</v>
      </c>
      <c r="B634" s="198">
        <v>9370</v>
      </c>
      <c r="C634" s="178">
        <v>100.43</v>
      </c>
      <c r="D634" s="178">
        <v>104.58</v>
      </c>
      <c r="E634" s="178">
        <v>104.58</v>
      </c>
      <c r="F634" s="182">
        <v>106.91</v>
      </c>
    </row>
    <row r="635" spans="1:6" ht="25" hidden="1" x14ac:dyDescent="0.35">
      <c r="A635" s="201" t="s">
        <v>770</v>
      </c>
      <c r="B635" s="202">
        <v>9372</v>
      </c>
      <c r="C635" s="185">
        <v>100</v>
      </c>
      <c r="D635" s="185">
        <v>106.28</v>
      </c>
      <c r="E635" s="185">
        <v>106.28</v>
      </c>
      <c r="F635" s="186">
        <v>107.58</v>
      </c>
    </row>
    <row r="636" spans="1:6" hidden="1" x14ac:dyDescent="0.35">
      <c r="A636" s="201" t="s">
        <v>771</v>
      </c>
      <c r="B636" s="202">
        <v>9374</v>
      </c>
      <c r="C636" s="185">
        <v>100.84</v>
      </c>
      <c r="D636" s="185">
        <v>103.04</v>
      </c>
      <c r="E636" s="185">
        <v>103.04</v>
      </c>
      <c r="F636" s="186">
        <v>106.21</v>
      </c>
    </row>
    <row r="637" spans="1:6" ht="26" hidden="1" x14ac:dyDescent="0.35">
      <c r="A637" s="200" t="s">
        <v>772</v>
      </c>
      <c r="B637" s="203" t="s">
        <v>773</v>
      </c>
      <c r="C637" s="178">
        <v>100.12</v>
      </c>
      <c r="D637" s="178">
        <v>109.08</v>
      </c>
      <c r="E637" s="178">
        <v>109.08</v>
      </c>
      <c r="F637" s="182">
        <v>109.08</v>
      </c>
    </row>
    <row r="638" spans="1:6" hidden="1" x14ac:dyDescent="0.35">
      <c r="A638" s="200" t="s">
        <v>775</v>
      </c>
      <c r="B638" s="198">
        <v>9480</v>
      </c>
      <c r="C638" s="178">
        <v>100.26</v>
      </c>
      <c r="D638" s="178">
        <v>104.08</v>
      </c>
      <c r="E638" s="178">
        <v>104.08</v>
      </c>
      <c r="F638" s="182">
        <v>105.53</v>
      </c>
    </row>
    <row r="639" spans="1:6" ht="26" hidden="1" x14ac:dyDescent="0.35">
      <c r="A639" s="200" t="s">
        <v>776</v>
      </c>
      <c r="B639" s="198">
        <v>77</v>
      </c>
      <c r="C639" s="178">
        <v>100.01</v>
      </c>
      <c r="D639" s="178">
        <v>104.21</v>
      </c>
      <c r="E639" s="178">
        <v>104.21</v>
      </c>
      <c r="F639" s="182">
        <v>104.49</v>
      </c>
    </row>
    <row r="640" spans="1:6" ht="26" hidden="1" x14ac:dyDescent="0.35">
      <c r="A640" s="200" t="s">
        <v>777</v>
      </c>
      <c r="B640" s="198">
        <v>9411</v>
      </c>
      <c r="C640" s="178">
        <v>100.01</v>
      </c>
      <c r="D640" s="178">
        <v>103.14</v>
      </c>
      <c r="E640" s="178">
        <v>103.14</v>
      </c>
      <c r="F640" s="182">
        <v>102.7</v>
      </c>
    </row>
    <row r="641" spans="1:6" ht="37.5" hidden="1" x14ac:dyDescent="0.35">
      <c r="A641" s="201" t="s">
        <v>778</v>
      </c>
      <c r="B641" s="202">
        <v>9416</v>
      </c>
      <c r="C641" s="185">
        <v>100.01</v>
      </c>
      <c r="D641" s="185">
        <v>103.99</v>
      </c>
      <c r="E641" s="185">
        <v>103.99</v>
      </c>
      <c r="F641" s="186">
        <v>103.48</v>
      </c>
    </row>
    <row r="642" spans="1:6" ht="37.5" hidden="1" x14ac:dyDescent="0.35">
      <c r="A642" s="201" t="s">
        <v>779</v>
      </c>
      <c r="B642" s="202">
        <v>9417</v>
      </c>
      <c r="C642" s="185">
        <v>100</v>
      </c>
      <c r="D642" s="185">
        <v>101.92</v>
      </c>
      <c r="E642" s="185">
        <v>101.92</v>
      </c>
      <c r="F642" s="186">
        <v>101.92</v>
      </c>
    </row>
    <row r="643" spans="1:6" ht="50" hidden="1" x14ac:dyDescent="0.35">
      <c r="A643" s="201" t="s">
        <v>780</v>
      </c>
      <c r="B643" s="202">
        <v>9412</v>
      </c>
      <c r="C643" s="185">
        <v>100.01</v>
      </c>
      <c r="D643" s="185">
        <v>104.16</v>
      </c>
      <c r="E643" s="185">
        <v>104.16</v>
      </c>
      <c r="F643" s="186">
        <v>104.59</v>
      </c>
    </row>
    <row r="644" spans="1:6" ht="37.5" hidden="1" x14ac:dyDescent="0.35">
      <c r="A644" s="201" t="s">
        <v>781</v>
      </c>
      <c r="B644" s="202">
        <v>9413</v>
      </c>
      <c r="C644" s="185">
        <v>100</v>
      </c>
      <c r="D644" s="185">
        <v>105.53</v>
      </c>
      <c r="E644" s="185">
        <v>105.53</v>
      </c>
      <c r="F644" s="186">
        <v>105.29</v>
      </c>
    </row>
    <row r="645" spans="1:6" ht="25" hidden="1" x14ac:dyDescent="0.35">
      <c r="A645" s="201" t="s">
        <v>782</v>
      </c>
      <c r="B645" s="202">
        <v>9422</v>
      </c>
      <c r="C645" s="185">
        <v>100</v>
      </c>
      <c r="D645" s="185">
        <v>104.42</v>
      </c>
      <c r="E645" s="185">
        <v>104.42</v>
      </c>
      <c r="F645" s="186">
        <v>104.42</v>
      </c>
    </row>
    <row r="646" spans="1:6" hidden="1" x14ac:dyDescent="0.35">
      <c r="A646" s="200" t="s">
        <v>802</v>
      </c>
      <c r="B646" s="203" t="s">
        <v>803</v>
      </c>
      <c r="C646" s="178">
        <v>100.49</v>
      </c>
      <c r="D646" s="178">
        <v>103.95</v>
      </c>
      <c r="E646" s="178">
        <v>103.95</v>
      </c>
      <c r="F646" s="182">
        <v>106.61</v>
      </c>
    </row>
    <row r="647" spans="1:6" ht="25" hidden="1" x14ac:dyDescent="0.35">
      <c r="A647" s="201" t="s">
        <v>804</v>
      </c>
      <c r="B647" s="202">
        <v>9419</v>
      </c>
      <c r="C647" s="185">
        <v>100.5</v>
      </c>
      <c r="D647" s="185">
        <v>108.06</v>
      </c>
      <c r="E647" s="185">
        <v>108.06</v>
      </c>
      <c r="F647" s="186">
        <v>108.05</v>
      </c>
    </row>
    <row r="648" spans="1:6" ht="25" hidden="1" x14ac:dyDescent="0.35">
      <c r="A648" s="201" t="s">
        <v>805</v>
      </c>
      <c r="B648" s="202">
        <v>9421</v>
      </c>
      <c r="C648" s="185">
        <v>100.49</v>
      </c>
      <c r="D648" s="185">
        <v>100.92</v>
      </c>
      <c r="E648" s="185">
        <v>100.92</v>
      </c>
      <c r="F648" s="186">
        <v>105.6</v>
      </c>
    </row>
    <row r="649" spans="1:6" hidden="1" x14ac:dyDescent="0.35">
      <c r="A649" s="200" t="s">
        <v>806</v>
      </c>
      <c r="B649" s="198">
        <v>9490</v>
      </c>
      <c r="C649" s="178">
        <v>101.27</v>
      </c>
      <c r="D649" s="178">
        <v>110.91</v>
      </c>
      <c r="E649" s="178">
        <v>110.91</v>
      </c>
      <c r="F649" s="182">
        <v>111.21</v>
      </c>
    </row>
    <row r="650" spans="1:6" hidden="1" x14ac:dyDescent="0.35">
      <c r="A650" s="200" t="s">
        <v>807</v>
      </c>
      <c r="B650" s="203" t="s">
        <v>808</v>
      </c>
      <c r="C650" s="178">
        <v>101.82</v>
      </c>
      <c r="D650" s="178">
        <v>111.01</v>
      </c>
      <c r="E650" s="178"/>
      <c r="F650" s="182"/>
    </row>
    <row r="651" spans="1:6" ht="25" hidden="1" x14ac:dyDescent="0.35">
      <c r="A651" s="201" t="s">
        <v>809</v>
      </c>
      <c r="B651" s="202">
        <v>9462</v>
      </c>
      <c r="C651" s="185">
        <v>100.57</v>
      </c>
      <c r="D651" s="185">
        <v>105.73</v>
      </c>
      <c r="E651" s="185"/>
      <c r="F651" s="186"/>
    </row>
    <row r="652" spans="1:6" hidden="1" x14ac:dyDescent="0.35">
      <c r="A652" s="201" t="s">
        <v>810</v>
      </c>
      <c r="B652" s="202">
        <v>9463</v>
      </c>
      <c r="C652" s="185">
        <v>106.74</v>
      </c>
      <c r="D652" s="185">
        <v>119.36</v>
      </c>
      <c r="E652" s="185"/>
      <c r="F652" s="186"/>
    </row>
    <row r="653" spans="1:6" hidden="1" x14ac:dyDescent="0.35">
      <c r="A653" s="201" t="s">
        <v>811</v>
      </c>
      <c r="B653" s="202">
        <v>9464</v>
      </c>
      <c r="C653" s="185">
        <v>102.77</v>
      </c>
      <c r="D653" s="185">
        <v>112.1</v>
      </c>
      <c r="E653" s="185"/>
      <c r="F653" s="186"/>
    </row>
    <row r="654" spans="1:6" hidden="1" x14ac:dyDescent="0.35">
      <c r="A654" s="201" t="s">
        <v>812</v>
      </c>
      <c r="B654" s="202">
        <v>9465</v>
      </c>
      <c r="C654" s="185">
        <v>98.78</v>
      </c>
      <c r="D654" s="185">
        <v>107.58</v>
      </c>
      <c r="E654" s="185"/>
      <c r="F654" s="186"/>
    </row>
    <row r="655" spans="1:6" hidden="1" x14ac:dyDescent="0.35">
      <c r="A655" s="201" t="s">
        <v>813</v>
      </c>
      <c r="B655" s="202">
        <v>9466</v>
      </c>
      <c r="C655" s="185">
        <v>100.38</v>
      </c>
      <c r="D655" s="185">
        <v>109.02</v>
      </c>
      <c r="E655" s="185"/>
      <c r="F655" s="186"/>
    </row>
    <row r="656" spans="1:6" hidden="1" x14ac:dyDescent="0.35">
      <c r="A656" s="201" t="s">
        <v>814</v>
      </c>
      <c r="B656" s="202">
        <v>9415</v>
      </c>
      <c r="C656" s="185">
        <v>100</v>
      </c>
      <c r="D656" s="185">
        <v>110.62</v>
      </c>
      <c r="E656" s="185">
        <v>110.62</v>
      </c>
      <c r="F656" s="186">
        <v>110.56</v>
      </c>
    </row>
    <row r="657" spans="1:6" hidden="1" x14ac:dyDescent="0.35">
      <c r="A657" s="200" t="s">
        <v>783</v>
      </c>
      <c r="B657" s="198">
        <v>9470</v>
      </c>
      <c r="C657" s="178">
        <v>100</v>
      </c>
      <c r="D657" s="178">
        <v>113.72</v>
      </c>
      <c r="E657" s="178">
        <v>113.72</v>
      </c>
      <c r="F657" s="182">
        <v>112.45</v>
      </c>
    </row>
    <row r="658" spans="1:6" ht="26" hidden="1" x14ac:dyDescent="0.35">
      <c r="A658" s="200" t="s">
        <v>784</v>
      </c>
      <c r="B658" s="203" t="s">
        <v>785</v>
      </c>
      <c r="C658" s="178">
        <v>100</v>
      </c>
      <c r="D658" s="178">
        <v>108.65</v>
      </c>
      <c r="E658" s="178">
        <v>108.65</v>
      </c>
      <c r="F658" s="182">
        <v>108.7</v>
      </c>
    </row>
    <row r="659" spans="1:6" ht="25" hidden="1" x14ac:dyDescent="0.35">
      <c r="A659" s="201" t="s">
        <v>786</v>
      </c>
      <c r="B659" s="202">
        <v>9447</v>
      </c>
      <c r="C659" s="185">
        <v>100</v>
      </c>
      <c r="D659" s="185">
        <v>108.65</v>
      </c>
      <c r="E659" s="185">
        <v>108.65</v>
      </c>
      <c r="F659" s="186">
        <v>108.7</v>
      </c>
    </row>
    <row r="660" spans="1:6" hidden="1" x14ac:dyDescent="0.35">
      <c r="A660" s="201" t="s">
        <v>792</v>
      </c>
      <c r="B660" s="202">
        <v>9449</v>
      </c>
      <c r="C660" s="185">
        <v>100</v>
      </c>
      <c r="D660" s="185">
        <v>112.63</v>
      </c>
      <c r="E660" s="185">
        <v>112.63</v>
      </c>
      <c r="F660" s="186">
        <v>112.33</v>
      </c>
    </row>
    <row r="661" spans="1:6" ht="26" hidden="1" x14ac:dyDescent="0.35">
      <c r="A661" s="200" t="s">
        <v>787</v>
      </c>
      <c r="B661" s="198">
        <v>75</v>
      </c>
      <c r="C661" s="178">
        <v>100</v>
      </c>
      <c r="D661" s="178">
        <v>116.53</v>
      </c>
      <c r="E661" s="178">
        <v>116.53</v>
      </c>
      <c r="F661" s="182">
        <v>114.05</v>
      </c>
    </row>
    <row r="662" spans="1:6" hidden="1" x14ac:dyDescent="0.35">
      <c r="A662" s="201" t="s">
        <v>788</v>
      </c>
      <c r="B662" s="202">
        <v>9457</v>
      </c>
      <c r="C662" s="185">
        <v>100</v>
      </c>
      <c r="D662" s="185">
        <v>116.02</v>
      </c>
      <c r="E662" s="185">
        <v>116.02</v>
      </c>
      <c r="F662" s="186">
        <v>113.18</v>
      </c>
    </row>
    <row r="663" spans="1:6" hidden="1" x14ac:dyDescent="0.35">
      <c r="A663" s="201" t="s">
        <v>789</v>
      </c>
      <c r="B663" s="202">
        <v>9458</v>
      </c>
      <c r="C663" s="185">
        <v>100</v>
      </c>
      <c r="D663" s="185">
        <v>116.96</v>
      </c>
      <c r="E663" s="185">
        <v>116.96</v>
      </c>
      <c r="F663" s="186">
        <v>114.8</v>
      </c>
    </row>
    <row r="664" spans="1:6" hidden="1" x14ac:dyDescent="0.35">
      <c r="A664" s="200" t="s">
        <v>790</v>
      </c>
      <c r="B664" s="198">
        <v>76</v>
      </c>
      <c r="C664" s="178">
        <v>100</v>
      </c>
      <c r="D664" s="178">
        <v>113.1</v>
      </c>
      <c r="E664" s="178">
        <v>113.1</v>
      </c>
      <c r="F664" s="182">
        <v>112.39</v>
      </c>
    </row>
    <row r="665" spans="1:6" hidden="1" x14ac:dyDescent="0.35">
      <c r="A665" s="201" t="s">
        <v>791</v>
      </c>
      <c r="B665" s="202">
        <v>9448</v>
      </c>
      <c r="C665" s="185">
        <v>100</v>
      </c>
      <c r="D665" s="185">
        <v>113.1</v>
      </c>
      <c r="E665" s="185">
        <v>113.1</v>
      </c>
      <c r="F665" s="186">
        <v>112.39</v>
      </c>
    </row>
    <row r="666" spans="1:6" hidden="1" x14ac:dyDescent="0.35">
      <c r="A666" s="200" t="s">
        <v>793</v>
      </c>
      <c r="B666" s="198">
        <v>9460</v>
      </c>
      <c r="C666" s="178">
        <v>100</v>
      </c>
      <c r="D666" s="178">
        <v>110.3</v>
      </c>
      <c r="E666" s="178">
        <v>110.3</v>
      </c>
      <c r="F666" s="182">
        <v>110.73</v>
      </c>
    </row>
    <row r="667" spans="1:6" hidden="1" x14ac:dyDescent="0.35">
      <c r="A667" s="200" t="s">
        <v>794</v>
      </c>
      <c r="B667" s="198">
        <v>9450</v>
      </c>
      <c r="C667" s="178">
        <v>100</v>
      </c>
      <c r="D667" s="178">
        <v>110.3</v>
      </c>
      <c r="E667" s="178">
        <v>110.3</v>
      </c>
      <c r="F667" s="182">
        <v>110.73</v>
      </c>
    </row>
    <row r="668" spans="1:6" hidden="1" x14ac:dyDescent="0.35">
      <c r="A668" s="201" t="s">
        <v>795</v>
      </c>
      <c r="B668" s="202">
        <v>9454</v>
      </c>
      <c r="C668" s="185">
        <v>100</v>
      </c>
      <c r="D668" s="185">
        <v>110.31</v>
      </c>
      <c r="E668" s="185">
        <v>110.31</v>
      </c>
      <c r="F668" s="186">
        <v>110.73</v>
      </c>
    </row>
    <row r="669" spans="1:6" hidden="1" x14ac:dyDescent="0.35">
      <c r="A669" s="201" t="s">
        <v>796</v>
      </c>
      <c r="B669" s="202">
        <v>9459</v>
      </c>
      <c r="C669" s="185">
        <v>100</v>
      </c>
      <c r="D669" s="185">
        <v>110.3</v>
      </c>
      <c r="E669" s="185">
        <v>110.3</v>
      </c>
      <c r="F669" s="186">
        <v>110.73</v>
      </c>
    </row>
    <row r="670" spans="1:6" hidden="1" x14ac:dyDescent="0.35">
      <c r="A670" s="200" t="s">
        <v>797</v>
      </c>
      <c r="B670" s="198">
        <v>9475</v>
      </c>
      <c r="C670" s="178">
        <v>100</v>
      </c>
      <c r="D670" s="178">
        <v>115.01</v>
      </c>
      <c r="E670" s="178">
        <v>115.01</v>
      </c>
      <c r="F670" s="182">
        <v>111.92</v>
      </c>
    </row>
    <row r="671" spans="1:6" ht="37.5" hidden="1" x14ac:dyDescent="0.35">
      <c r="A671" s="201" t="s">
        <v>798</v>
      </c>
      <c r="B671" s="202">
        <v>9471</v>
      </c>
      <c r="C671" s="185">
        <v>100</v>
      </c>
      <c r="D671" s="185">
        <v>115.01</v>
      </c>
      <c r="E671" s="185">
        <v>115.01</v>
      </c>
      <c r="F671" s="186">
        <v>111.95</v>
      </c>
    </row>
    <row r="672" spans="1:6" ht="37.5" hidden="1" x14ac:dyDescent="0.35">
      <c r="A672" s="201" t="s">
        <v>799</v>
      </c>
      <c r="B672" s="202">
        <v>9472</v>
      </c>
      <c r="C672" s="185">
        <v>100</v>
      </c>
      <c r="D672" s="185">
        <v>114.94</v>
      </c>
      <c r="E672" s="185">
        <v>114.94</v>
      </c>
      <c r="F672" s="186">
        <v>112</v>
      </c>
    </row>
    <row r="673" spans="1:6" ht="37.5" hidden="1" x14ac:dyDescent="0.35">
      <c r="A673" s="201" t="s">
        <v>800</v>
      </c>
      <c r="B673" s="202">
        <v>9473</v>
      </c>
      <c r="C673" s="185">
        <v>100</v>
      </c>
      <c r="D673" s="185">
        <v>114.98</v>
      </c>
      <c r="E673" s="185">
        <v>114.98</v>
      </c>
      <c r="F673" s="186">
        <v>111.79</v>
      </c>
    </row>
    <row r="674" spans="1:6" ht="37.5" hidden="1" x14ac:dyDescent="0.35">
      <c r="A674" s="201" t="s">
        <v>801</v>
      </c>
      <c r="B674" s="202">
        <v>9474</v>
      </c>
      <c r="C674" s="185">
        <v>100</v>
      </c>
      <c r="D674" s="185">
        <v>115.07</v>
      </c>
      <c r="E674" s="185">
        <v>115.07</v>
      </c>
      <c r="F674" s="186">
        <v>112.03</v>
      </c>
    </row>
    <row r="675" spans="1:6" ht="26" hidden="1" x14ac:dyDescent="0.35">
      <c r="A675" s="200" t="s">
        <v>774</v>
      </c>
      <c r="B675" s="198">
        <v>9410</v>
      </c>
      <c r="C675" s="178">
        <v>100</v>
      </c>
      <c r="D675" s="178">
        <v>110.82</v>
      </c>
      <c r="E675" s="178">
        <v>110.82</v>
      </c>
      <c r="F675" s="182">
        <v>109.89</v>
      </c>
    </row>
    <row r="676" spans="1:6" hidden="1" x14ac:dyDescent="0.35">
      <c r="A676" s="200" t="s">
        <v>815</v>
      </c>
      <c r="B676" s="198">
        <v>9950</v>
      </c>
      <c r="C676" s="178">
        <v>100</v>
      </c>
      <c r="D676" s="178">
        <v>111.5</v>
      </c>
      <c r="E676" s="178">
        <v>111.5</v>
      </c>
      <c r="F676" s="182">
        <v>111.1</v>
      </c>
    </row>
    <row r="677" spans="1:6" hidden="1" x14ac:dyDescent="0.35">
      <c r="A677" s="200" t="s">
        <v>816</v>
      </c>
      <c r="B677" s="198">
        <v>9510</v>
      </c>
      <c r="C677" s="178">
        <v>100</v>
      </c>
      <c r="D677" s="178">
        <v>108.48</v>
      </c>
      <c r="E677" s="178">
        <v>108.48</v>
      </c>
      <c r="F677" s="182">
        <v>110.22</v>
      </c>
    </row>
    <row r="678" spans="1:6" hidden="1" x14ac:dyDescent="0.35">
      <c r="A678" s="201" t="s">
        <v>817</v>
      </c>
      <c r="B678" s="202">
        <v>9513</v>
      </c>
      <c r="C678" s="185">
        <v>100</v>
      </c>
      <c r="D678" s="185">
        <v>106.46</v>
      </c>
      <c r="E678" s="185">
        <v>106.46</v>
      </c>
      <c r="F678" s="186">
        <v>108.79</v>
      </c>
    </row>
    <row r="679" spans="1:6" ht="25" hidden="1" x14ac:dyDescent="0.35">
      <c r="A679" s="201" t="s">
        <v>818</v>
      </c>
      <c r="B679" s="202">
        <v>9515</v>
      </c>
      <c r="C679" s="185">
        <v>100</v>
      </c>
      <c r="D679" s="185">
        <v>108.96</v>
      </c>
      <c r="E679" s="185">
        <v>108.96</v>
      </c>
      <c r="F679" s="186">
        <v>110.88</v>
      </c>
    </row>
    <row r="680" spans="1:6" hidden="1" x14ac:dyDescent="0.35">
      <c r="A680" s="200" t="s">
        <v>819</v>
      </c>
      <c r="B680" s="198">
        <v>9500</v>
      </c>
      <c r="C680" s="178">
        <v>100</v>
      </c>
      <c r="D680" s="178">
        <v>112.59</v>
      </c>
      <c r="E680" s="178">
        <v>112.59</v>
      </c>
      <c r="F680" s="182">
        <v>111.43</v>
      </c>
    </row>
    <row r="681" spans="1:6" hidden="1" x14ac:dyDescent="0.35">
      <c r="A681" s="200" t="s">
        <v>820</v>
      </c>
      <c r="B681" s="198">
        <v>9920</v>
      </c>
      <c r="C681" s="178">
        <v>100</v>
      </c>
      <c r="D681" s="178">
        <v>112.18</v>
      </c>
      <c r="E681" s="178">
        <v>112.18</v>
      </c>
      <c r="F681" s="182">
        <v>112.35</v>
      </c>
    </row>
    <row r="682" spans="1:6" ht="25" hidden="1" x14ac:dyDescent="0.35">
      <c r="A682" s="201" t="s">
        <v>821</v>
      </c>
      <c r="B682" s="202">
        <v>9921</v>
      </c>
      <c r="C682" s="185">
        <v>100</v>
      </c>
      <c r="D682" s="185">
        <v>111.04</v>
      </c>
      <c r="E682" s="185">
        <v>111.04</v>
      </c>
      <c r="F682" s="186">
        <v>108.5</v>
      </c>
    </row>
    <row r="683" spans="1:6" ht="50" hidden="1" x14ac:dyDescent="0.35">
      <c r="A683" s="201" t="s">
        <v>822</v>
      </c>
      <c r="B683" s="202">
        <v>9923</v>
      </c>
      <c r="C683" s="185">
        <v>100</v>
      </c>
      <c r="D683" s="185">
        <v>106.41</v>
      </c>
      <c r="E683" s="185">
        <v>106.41</v>
      </c>
      <c r="F683" s="186">
        <v>103.83</v>
      </c>
    </row>
    <row r="684" spans="1:6" ht="37.5" hidden="1" x14ac:dyDescent="0.35">
      <c r="A684" s="201" t="s">
        <v>823</v>
      </c>
      <c r="B684" s="202">
        <v>9922</v>
      </c>
      <c r="C684" s="185">
        <v>100</v>
      </c>
      <c r="D684" s="185">
        <v>113.88</v>
      </c>
      <c r="E684" s="185">
        <v>113.88</v>
      </c>
      <c r="F684" s="186">
        <v>114.53</v>
      </c>
    </row>
    <row r="685" spans="1:6" hidden="1" x14ac:dyDescent="0.35">
      <c r="A685" s="200" t="s">
        <v>824</v>
      </c>
      <c r="B685" s="198">
        <v>9930</v>
      </c>
      <c r="C685" s="178">
        <v>100</v>
      </c>
      <c r="D685" s="178">
        <v>112.84</v>
      </c>
      <c r="E685" s="178">
        <v>112.84</v>
      </c>
      <c r="F685" s="182">
        <v>110.86</v>
      </c>
    </row>
    <row r="686" spans="1:6" ht="25" hidden="1" x14ac:dyDescent="0.35">
      <c r="A686" s="201" t="s">
        <v>825</v>
      </c>
      <c r="B686" s="202">
        <v>9931</v>
      </c>
      <c r="C686" s="185">
        <v>100</v>
      </c>
      <c r="D686" s="185">
        <v>115.98</v>
      </c>
      <c r="E686" s="185">
        <v>115.98</v>
      </c>
      <c r="F686" s="186">
        <v>113.31</v>
      </c>
    </row>
    <row r="687" spans="1:6" ht="25" hidden="1" x14ac:dyDescent="0.35">
      <c r="A687" s="201" t="s">
        <v>826</v>
      </c>
      <c r="B687" s="202">
        <v>9932</v>
      </c>
      <c r="C687" s="185">
        <v>100</v>
      </c>
      <c r="D687" s="185">
        <v>115.78</v>
      </c>
      <c r="E687" s="185">
        <v>115.78</v>
      </c>
      <c r="F687" s="186">
        <v>109.93</v>
      </c>
    </row>
    <row r="688" spans="1:6" ht="25" hidden="1" x14ac:dyDescent="0.35">
      <c r="A688" s="201" t="s">
        <v>827</v>
      </c>
      <c r="B688" s="202">
        <v>9933</v>
      </c>
      <c r="C688" s="185">
        <v>100</v>
      </c>
      <c r="D688" s="185">
        <v>105.45</v>
      </c>
      <c r="E688" s="185">
        <v>105.45</v>
      </c>
      <c r="F688" s="186">
        <v>107.75</v>
      </c>
    </row>
    <row r="689" spans="1:6" hidden="1" x14ac:dyDescent="0.35">
      <c r="A689" s="200" t="s">
        <v>828</v>
      </c>
      <c r="B689" s="198">
        <v>9940</v>
      </c>
      <c r="C689" s="178">
        <v>100</v>
      </c>
      <c r="D689" s="178">
        <v>112.36</v>
      </c>
      <c r="E689" s="178">
        <v>112.36</v>
      </c>
      <c r="F689" s="182">
        <v>111.4</v>
      </c>
    </row>
    <row r="690" spans="1:6" ht="37.5" hidden="1" x14ac:dyDescent="0.35">
      <c r="A690" s="201" t="s">
        <v>829</v>
      </c>
      <c r="B690" s="202">
        <v>9941</v>
      </c>
      <c r="C690" s="185">
        <v>100</v>
      </c>
      <c r="D690" s="185">
        <v>93.02</v>
      </c>
      <c r="E690" s="185">
        <v>93.02</v>
      </c>
      <c r="F690" s="186">
        <v>111.17</v>
      </c>
    </row>
    <row r="691" spans="1:6" ht="37.5" hidden="1" x14ac:dyDescent="0.35">
      <c r="A691" s="201" t="s">
        <v>830</v>
      </c>
      <c r="B691" s="202">
        <v>9942</v>
      </c>
      <c r="C691" s="185">
        <v>100</v>
      </c>
      <c r="D691" s="185">
        <v>112.67</v>
      </c>
      <c r="E691" s="185">
        <v>112.67</v>
      </c>
      <c r="F691" s="186">
        <v>111.41</v>
      </c>
    </row>
    <row r="692" spans="1:6" hidden="1" x14ac:dyDescent="0.35">
      <c r="A692" s="200" t="s">
        <v>831</v>
      </c>
      <c r="B692" s="198">
        <v>9520</v>
      </c>
      <c r="C692" s="178">
        <v>100.5</v>
      </c>
      <c r="D692" s="178">
        <v>111.62</v>
      </c>
      <c r="E692" s="178">
        <v>111.62</v>
      </c>
      <c r="F692" s="182">
        <v>114.56</v>
      </c>
    </row>
    <row r="693" spans="1:6" hidden="1" x14ac:dyDescent="0.35">
      <c r="A693" s="201" t="s">
        <v>832</v>
      </c>
      <c r="B693" s="202">
        <v>9521</v>
      </c>
      <c r="C693" s="185">
        <v>101.18</v>
      </c>
      <c r="D693" s="185">
        <v>113.87</v>
      </c>
      <c r="E693" s="185">
        <v>113.87</v>
      </c>
      <c r="F693" s="186">
        <v>117.29</v>
      </c>
    </row>
    <row r="694" spans="1:6" hidden="1" x14ac:dyDescent="0.35">
      <c r="A694" s="201" t="s">
        <v>833</v>
      </c>
      <c r="B694" s="202">
        <v>9523</v>
      </c>
      <c r="C694" s="185">
        <v>100</v>
      </c>
      <c r="D694" s="185">
        <v>110.22</v>
      </c>
      <c r="E694" s="185">
        <v>110.22</v>
      </c>
      <c r="F694" s="186">
        <v>112.51</v>
      </c>
    </row>
    <row r="695" spans="1:6" hidden="1" x14ac:dyDescent="0.35">
      <c r="A695" s="201" t="s">
        <v>834</v>
      </c>
      <c r="B695" s="202">
        <v>9525</v>
      </c>
      <c r="C695" s="185">
        <v>100</v>
      </c>
      <c r="D695" s="185">
        <v>109.26</v>
      </c>
      <c r="E695" s="185">
        <v>109.26</v>
      </c>
      <c r="F695" s="186">
        <v>114.05</v>
      </c>
    </row>
    <row r="696" spans="1:6" hidden="1" x14ac:dyDescent="0.35">
      <c r="A696" s="200" t="s">
        <v>835</v>
      </c>
      <c r="B696" s="198">
        <v>9540</v>
      </c>
      <c r="C696" s="178">
        <v>93.33</v>
      </c>
      <c r="D696" s="178">
        <v>101.55</v>
      </c>
      <c r="E696" s="178">
        <v>101.55</v>
      </c>
      <c r="F696" s="182">
        <v>102.33</v>
      </c>
    </row>
    <row r="697" spans="1:6" hidden="1" x14ac:dyDescent="0.35">
      <c r="A697" s="201" t="s">
        <v>836</v>
      </c>
      <c r="B697" s="202">
        <v>9541</v>
      </c>
      <c r="C697" s="185">
        <v>92.47</v>
      </c>
      <c r="D697" s="185">
        <v>111.74</v>
      </c>
      <c r="E697" s="185">
        <v>111.74</v>
      </c>
      <c r="F697" s="186">
        <v>117.76</v>
      </c>
    </row>
    <row r="698" spans="1:6" hidden="1" x14ac:dyDescent="0.35">
      <c r="A698" s="201" t="s">
        <v>952</v>
      </c>
      <c r="B698" s="202">
        <v>9551</v>
      </c>
      <c r="C698" s="185">
        <v>97.57</v>
      </c>
      <c r="D698" s="185">
        <v>87.48</v>
      </c>
      <c r="E698" s="185">
        <v>87.48</v>
      </c>
      <c r="F698" s="186">
        <v>102.3</v>
      </c>
    </row>
    <row r="699" spans="1:6" hidden="1" x14ac:dyDescent="0.35">
      <c r="A699" s="201" t="s">
        <v>838</v>
      </c>
      <c r="B699" s="202">
        <v>9552</v>
      </c>
      <c r="C699" s="185">
        <v>102.56</v>
      </c>
      <c r="D699" s="185">
        <v>112.28</v>
      </c>
      <c r="E699" s="185">
        <v>112.28</v>
      </c>
      <c r="F699" s="186">
        <v>96.36</v>
      </c>
    </row>
    <row r="700" spans="1:6" hidden="1" x14ac:dyDescent="0.35">
      <c r="A700" s="201" t="s">
        <v>839</v>
      </c>
      <c r="B700" s="202">
        <v>9553</v>
      </c>
      <c r="C700" s="185">
        <v>96.53</v>
      </c>
      <c r="D700" s="185">
        <v>100.66</v>
      </c>
      <c r="E700" s="185">
        <v>100.66</v>
      </c>
      <c r="F700" s="186">
        <v>98.76</v>
      </c>
    </row>
    <row r="701" spans="1:6" hidden="1" x14ac:dyDescent="0.35">
      <c r="A701" s="201" t="s">
        <v>840</v>
      </c>
      <c r="B701" s="202">
        <v>9555</v>
      </c>
      <c r="C701" s="185">
        <v>92.17</v>
      </c>
      <c r="D701" s="185">
        <v>97.45</v>
      </c>
      <c r="E701" s="185">
        <v>97.45</v>
      </c>
      <c r="F701" s="186">
        <v>85.17</v>
      </c>
    </row>
    <row r="702" spans="1:6" ht="25" hidden="1" x14ac:dyDescent="0.35">
      <c r="A702" s="201" t="s">
        <v>841</v>
      </c>
      <c r="B702" s="202">
        <v>9556</v>
      </c>
      <c r="C702" s="185">
        <v>100.29</v>
      </c>
      <c r="D702" s="185">
        <v>103.95</v>
      </c>
      <c r="E702" s="185">
        <v>103.95</v>
      </c>
      <c r="F702" s="186">
        <v>98.07</v>
      </c>
    </row>
    <row r="703" spans="1:6" ht="25" hidden="1" x14ac:dyDescent="0.35">
      <c r="A703" s="201" t="s">
        <v>842</v>
      </c>
      <c r="B703" s="202">
        <v>9559</v>
      </c>
      <c r="C703" s="185">
        <v>91.69</v>
      </c>
      <c r="D703" s="185">
        <v>94.69</v>
      </c>
      <c r="E703" s="185">
        <v>94.69</v>
      </c>
      <c r="F703" s="186">
        <v>95.51</v>
      </c>
    </row>
    <row r="704" spans="1:6" hidden="1" x14ac:dyDescent="0.35">
      <c r="A704" s="200" t="s">
        <v>843</v>
      </c>
      <c r="B704" s="198">
        <v>9550</v>
      </c>
      <c r="C704" s="178">
        <v>100.47</v>
      </c>
      <c r="D704" s="178">
        <v>120.42</v>
      </c>
      <c r="E704" s="178">
        <v>120.42</v>
      </c>
      <c r="F704" s="182">
        <v>106.21</v>
      </c>
    </row>
    <row r="705" spans="1:6" hidden="1" x14ac:dyDescent="0.35">
      <c r="A705" s="201" t="s">
        <v>844</v>
      </c>
      <c r="B705" s="202">
        <v>9534</v>
      </c>
      <c r="C705" s="185">
        <v>100</v>
      </c>
      <c r="D705" s="185">
        <v>136.71</v>
      </c>
      <c r="E705" s="185">
        <v>136.71</v>
      </c>
      <c r="F705" s="186">
        <v>133.69</v>
      </c>
    </row>
    <row r="706" spans="1:6" hidden="1" x14ac:dyDescent="0.35">
      <c r="A706" s="201" t="s">
        <v>845</v>
      </c>
      <c r="B706" s="202">
        <v>9535</v>
      </c>
      <c r="C706" s="185">
        <v>105.89</v>
      </c>
      <c r="D706" s="185">
        <v>110.14</v>
      </c>
      <c r="E706" s="185">
        <v>110.14</v>
      </c>
      <c r="F706" s="186">
        <v>112.02</v>
      </c>
    </row>
    <row r="707" spans="1:6" ht="25" hidden="1" x14ac:dyDescent="0.35">
      <c r="A707" s="201" t="s">
        <v>846</v>
      </c>
      <c r="B707" s="202">
        <v>9536</v>
      </c>
      <c r="C707" s="185">
        <v>99.84</v>
      </c>
      <c r="D707" s="185">
        <v>120.3</v>
      </c>
      <c r="E707" s="185">
        <v>120.3</v>
      </c>
      <c r="F707" s="186">
        <v>103.44</v>
      </c>
    </row>
    <row r="708" spans="1:6" hidden="1" x14ac:dyDescent="0.35">
      <c r="A708" s="201" t="s">
        <v>847</v>
      </c>
      <c r="B708" s="202">
        <v>9532</v>
      </c>
      <c r="C708" s="185">
        <v>100</v>
      </c>
      <c r="D708" s="185">
        <v>116.71</v>
      </c>
      <c r="E708" s="185">
        <v>116.71</v>
      </c>
      <c r="F708" s="186">
        <v>117.66</v>
      </c>
    </row>
    <row r="709" spans="1:6" hidden="1" x14ac:dyDescent="0.35">
      <c r="A709" s="200" t="s">
        <v>848</v>
      </c>
      <c r="B709" s="198">
        <v>9600</v>
      </c>
      <c r="C709" s="178">
        <v>102.22</v>
      </c>
      <c r="D709" s="178">
        <v>114.6</v>
      </c>
      <c r="E709" s="178"/>
      <c r="F709" s="182"/>
    </row>
    <row r="710" spans="1:6" hidden="1" x14ac:dyDescent="0.35">
      <c r="A710" s="201" t="s">
        <v>849</v>
      </c>
      <c r="B710" s="202">
        <v>9606</v>
      </c>
      <c r="C710" s="185">
        <v>103.86</v>
      </c>
      <c r="D710" s="185">
        <v>117.21</v>
      </c>
      <c r="E710" s="185"/>
      <c r="F710" s="186"/>
    </row>
    <row r="711" spans="1:6" hidden="1" x14ac:dyDescent="0.35">
      <c r="A711" s="201" t="s">
        <v>850</v>
      </c>
      <c r="B711" s="202">
        <v>9607</v>
      </c>
      <c r="C711" s="185">
        <v>97.07</v>
      </c>
      <c r="D711" s="185">
        <v>106.57</v>
      </c>
      <c r="E711" s="185"/>
      <c r="F711" s="186"/>
    </row>
    <row r="712" spans="1:6" hidden="1" x14ac:dyDescent="0.35">
      <c r="A712" s="200" t="s">
        <v>851</v>
      </c>
      <c r="B712" s="198">
        <v>9700</v>
      </c>
      <c r="C712" s="178">
        <v>100.06</v>
      </c>
      <c r="D712" s="178">
        <v>109.16</v>
      </c>
      <c r="E712" s="178">
        <v>109.16</v>
      </c>
      <c r="F712" s="182">
        <v>110.4</v>
      </c>
    </row>
    <row r="713" spans="1:6" ht="25" hidden="1" x14ac:dyDescent="0.35">
      <c r="A713" s="201" t="s">
        <v>852</v>
      </c>
      <c r="B713" s="202">
        <v>9711</v>
      </c>
      <c r="C713" s="185">
        <v>100.14</v>
      </c>
      <c r="D713" s="185">
        <v>111.48</v>
      </c>
      <c r="E713" s="185">
        <v>111.48</v>
      </c>
      <c r="F713" s="186">
        <v>113.08</v>
      </c>
    </row>
    <row r="714" spans="1:6" ht="25" hidden="1" x14ac:dyDescent="0.35">
      <c r="A714" s="201" t="s">
        <v>853</v>
      </c>
      <c r="B714" s="202">
        <v>9712</v>
      </c>
      <c r="C714" s="185">
        <v>100</v>
      </c>
      <c r="D714" s="185">
        <v>113.98</v>
      </c>
      <c r="E714" s="185">
        <v>113.98</v>
      </c>
      <c r="F714" s="186">
        <v>112.51</v>
      </c>
    </row>
    <row r="715" spans="1:6" ht="25" hidden="1" x14ac:dyDescent="0.35">
      <c r="A715" s="201" t="s">
        <v>854</v>
      </c>
      <c r="B715" s="202">
        <v>9794</v>
      </c>
      <c r="C715" s="185">
        <v>100.16</v>
      </c>
      <c r="D715" s="185">
        <v>108.64</v>
      </c>
      <c r="E715" s="185">
        <v>108.64</v>
      </c>
      <c r="F715" s="186">
        <v>107.91</v>
      </c>
    </row>
    <row r="716" spans="1:6" hidden="1" x14ac:dyDescent="0.35">
      <c r="A716" s="201" t="s">
        <v>855</v>
      </c>
      <c r="B716" s="202">
        <v>9795</v>
      </c>
      <c r="C716" s="185">
        <v>100.7</v>
      </c>
      <c r="D716" s="185">
        <v>107.36</v>
      </c>
      <c r="E716" s="185">
        <v>107.36</v>
      </c>
      <c r="F716" s="186">
        <v>110.84</v>
      </c>
    </row>
    <row r="717" spans="1:6" hidden="1" x14ac:dyDescent="0.35">
      <c r="A717" s="201" t="s">
        <v>856</v>
      </c>
      <c r="B717" s="202">
        <v>9713</v>
      </c>
      <c r="C717" s="185">
        <v>100</v>
      </c>
      <c r="D717" s="185">
        <v>103.76</v>
      </c>
      <c r="E717" s="185">
        <v>103.76</v>
      </c>
      <c r="F717" s="186">
        <v>107.54</v>
      </c>
    </row>
    <row r="718" spans="1:6" hidden="1" x14ac:dyDescent="0.35">
      <c r="A718" s="201" t="s">
        <v>857</v>
      </c>
      <c r="B718" s="202">
        <v>9714</v>
      </c>
      <c r="C718" s="185">
        <v>100</v>
      </c>
      <c r="D718" s="185">
        <v>104.75</v>
      </c>
      <c r="E718" s="185">
        <v>104.75</v>
      </c>
      <c r="F718" s="186">
        <v>105.29</v>
      </c>
    </row>
    <row r="719" spans="1:6" ht="25" hidden="1" x14ac:dyDescent="0.35">
      <c r="A719" s="201" t="s">
        <v>858</v>
      </c>
      <c r="B719" s="202">
        <v>9723</v>
      </c>
      <c r="C719" s="185">
        <v>100</v>
      </c>
      <c r="D719" s="185">
        <v>104.8</v>
      </c>
      <c r="E719" s="185">
        <v>104.8</v>
      </c>
      <c r="F719" s="186">
        <v>104.4</v>
      </c>
    </row>
    <row r="720" spans="1:6" ht="25" hidden="1" x14ac:dyDescent="0.35">
      <c r="A720" s="201" t="s">
        <v>859</v>
      </c>
      <c r="B720" s="202">
        <v>9761</v>
      </c>
      <c r="C720" s="185">
        <v>100</v>
      </c>
      <c r="D720" s="185">
        <v>109.75</v>
      </c>
      <c r="E720" s="185">
        <v>109.75</v>
      </c>
      <c r="F720" s="186">
        <v>112.79</v>
      </c>
    </row>
    <row r="721" spans="1:6" ht="25" hidden="1" x14ac:dyDescent="0.35">
      <c r="A721" s="201" t="s">
        <v>860</v>
      </c>
      <c r="B721" s="202">
        <v>9763</v>
      </c>
      <c r="C721" s="185">
        <v>100</v>
      </c>
      <c r="D721" s="185">
        <v>108.97</v>
      </c>
      <c r="E721" s="185">
        <v>108.97</v>
      </c>
      <c r="F721" s="186">
        <v>113.3</v>
      </c>
    </row>
    <row r="722" spans="1:6" hidden="1" x14ac:dyDescent="0.35">
      <c r="A722" s="201" t="s">
        <v>861</v>
      </c>
      <c r="B722" s="202">
        <v>9796</v>
      </c>
      <c r="C722" s="185">
        <v>100</v>
      </c>
      <c r="D722" s="185">
        <v>110.53</v>
      </c>
      <c r="E722" s="185">
        <v>110.53</v>
      </c>
      <c r="F722" s="186">
        <v>112.56</v>
      </c>
    </row>
    <row r="723" spans="1:6" hidden="1" x14ac:dyDescent="0.35">
      <c r="A723" s="201" t="s">
        <v>862</v>
      </c>
      <c r="B723" s="202">
        <v>9772</v>
      </c>
      <c r="C723" s="185">
        <v>100</v>
      </c>
      <c r="D723" s="185">
        <v>110.29</v>
      </c>
      <c r="E723" s="185">
        <v>110.29</v>
      </c>
      <c r="F723" s="186">
        <v>111.24</v>
      </c>
    </row>
    <row r="724" spans="1:6" hidden="1" x14ac:dyDescent="0.35">
      <c r="A724" s="201" t="s">
        <v>863</v>
      </c>
      <c r="B724" s="202">
        <v>9773</v>
      </c>
      <c r="C724" s="185">
        <v>100</v>
      </c>
      <c r="D724" s="185">
        <v>107.59</v>
      </c>
      <c r="E724" s="185">
        <v>107.59</v>
      </c>
      <c r="F724" s="186">
        <v>107.69</v>
      </c>
    </row>
    <row r="725" spans="1:6" hidden="1" x14ac:dyDescent="0.35">
      <c r="A725" s="201" t="s">
        <v>864</v>
      </c>
      <c r="B725" s="202">
        <v>9792</v>
      </c>
      <c r="C725" s="185">
        <v>100.4</v>
      </c>
      <c r="D725" s="185">
        <v>116.26</v>
      </c>
      <c r="E725" s="185">
        <v>116.26</v>
      </c>
      <c r="F725" s="186">
        <v>112.59</v>
      </c>
    </row>
    <row r="726" spans="1:6" hidden="1" x14ac:dyDescent="0.35">
      <c r="A726" s="201" t="s">
        <v>865</v>
      </c>
      <c r="B726" s="202">
        <v>9793</v>
      </c>
      <c r="C726" s="185">
        <v>100</v>
      </c>
      <c r="D726" s="185">
        <v>112.36</v>
      </c>
      <c r="E726" s="185">
        <v>112.36</v>
      </c>
      <c r="F726" s="186">
        <v>112.33</v>
      </c>
    </row>
    <row r="727" spans="1:6" hidden="1" x14ac:dyDescent="0.35">
      <c r="A727" s="200" t="s">
        <v>866</v>
      </c>
      <c r="B727" s="198">
        <v>9780</v>
      </c>
      <c r="C727" s="178">
        <v>100.97</v>
      </c>
      <c r="D727" s="178">
        <v>121.12</v>
      </c>
      <c r="E727" s="178">
        <v>121.12</v>
      </c>
      <c r="F727" s="182">
        <v>116.76</v>
      </c>
    </row>
    <row r="728" spans="1:6" hidden="1" x14ac:dyDescent="0.35">
      <c r="A728" s="201" t="s">
        <v>867</v>
      </c>
      <c r="B728" s="202">
        <v>9781</v>
      </c>
      <c r="C728" s="185">
        <v>101.06</v>
      </c>
      <c r="D728" s="185">
        <v>116.09</v>
      </c>
      <c r="E728" s="185">
        <v>116.09</v>
      </c>
      <c r="F728" s="186">
        <v>112.83</v>
      </c>
    </row>
    <row r="729" spans="1:6" hidden="1" x14ac:dyDescent="0.35">
      <c r="A729" s="201" t="s">
        <v>868</v>
      </c>
      <c r="B729" s="202">
        <v>9782</v>
      </c>
      <c r="C729" s="185">
        <v>100.83</v>
      </c>
      <c r="D729" s="185">
        <v>130.30000000000001</v>
      </c>
      <c r="E729" s="185">
        <v>130.30000000000001</v>
      </c>
      <c r="F729" s="186">
        <v>123.92</v>
      </c>
    </row>
    <row r="730" spans="1:6" hidden="1" x14ac:dyDescent="0.35">
      <c r="A730" s="200" t="s">
        <v>869</v>
      </c>
      <c r="B730" s="198">
        <v>9800</v>
      </c>
      <c r="C730" s="178">
        <v>100</v>
      </c>
      <c r="D730" s="178">
        <v>133.97999999999999</v>
      </c>
      <c r="E730" s="178">
        <v>133.97999999999999</v>
      </c>
      <c r="F730" s="182">
        <v>133.41999999999999</v>
      </c>
    </row>
    <row r="731" spans="1:6" ht="25" hidden="1" x14ac:dyDescent="0.35">
      <c r="A731" s="201" t="s">
        <v>870</v>
      </c>
      <c r="B731" s="202">
        <v>9801</v>
      </c>
      <c r="C731" s="185">
        <v>100</v>
      </c>
      <c r="D731" s="185">
        <v>148.15</v>
      </c>
      <c r="E731" s="185">
        <v>148.15</v>
      </c>
      <c r="F731" s="186">
        <v>148.15</v>
      </c>
    </row>
    <row r="732" spans="1:6" ht="25" hidden="1" x14ac:dyDescent="0.35">
      <c r="A732" s="201" t="s">
        <v>872</v>
      </c>
      <c r="B732" s="202">
        <v>9802</v>
      </c>
      <c r="C732" s="185">
        <v>100</v>
      </c>
      <c r="D732" s="185">
        <v>117.39</v>
      </c>
      <c r="E732" s="185">
        <v>117.39</v>
      </c>
      <c r="F732" s="186">
        <v>115.54</v>
      </c>
    </row>
    <row r="733" spans="1:6" ht="25" hidden="1" x14ac:dyDescent="0.35">
      <c r="A733" s="201" t="s">
        <v>871</v>
      </c>
      <c r="B733" s="202">
        <v>9804</v>
      </c>
      <c r="C733" s="185">
        <v>100</v>
      </c>
      <c r="D733" s="185">
        <v>133.88</v>
      </c>
      <c r="E733" s="185">
        <v>133.88</v>
      </c>
      <c r="F733" s="186">
        <v>133.88</v>
      </c>
    </row>
    <row r="734" spans="1:6" hidden="1" x14ac:dyDescent="0.35">
      <c r="A734" s="200" t="s">
        <v>873</v>
      </c>
      <c r="B734" s="198">
        <v>9850</v>
      </c>
      <c r="C734" s="178">
        <v>99.71</v>
      </c>
      <c r="D734" s="178">
        <v>99.22</v>
      </c>
      <c r="E734" s="178">
        <v>99.22</v>
      </c>
      <c r="F734" s="182">
        <v>122.29</v>
      </c>
    </row>
    <row r="735" spans="1:6" ht="37.5" hidden="1" x14ac:dyDescent="0.35">
      <c r="A735" s="201" t="s">
        <v>874</v>
      </c>
      <c r="B735" s="202">
        <v>9853</v>
      </c>
      <c r="C735" s="185">
        <v>99.71</v>
      </c>
      <c r="D735" s="185">
        <v>99.19</v>
      </c>
      <c r="E735" s="185">
        <v>99.19</v>
      </c>
      <c r="F735" s="186">
        <v>122.53</v>
      </c>
    </row>
    <row r="736" spans="1:6" ht="25" hidden="1" x14ac:dyDescent="0.35">
      <c r="A736" s="201" t="s">
        <v>1004</v>
      </c>
      <c r="B736" s="202">
        <v>9854</v>
      </c>
      <c r="C736" s="185">
        <v>100</v>
      </c>
      <c r="D736" s="185">
        <v>114.06</v>
      </c>
      <c r="E736" s="185">
        <v>114.06</v>
      </c>
      <c r="F736" s="186">
        <v>107.76</v>
      </c>
    </row>
    <row r="737" spans="1:6" hidden="1" x14ac:dyDescent="0.35">
      <c r="A737" s="200" t="s">
        <v>876</v>
      </c>
      <c r="B737" s="198">
        <v>9880</v>
      </c>
      <c r="C737" s="178">
        <v>104.55</v>
      </c>
      <c r="D737" s="178">
        <v>112.13</v>
      </c>
      <c r="E737" s="178">
        <v>112.13</v>
      </c>
      <c r="F737" s="182">
        <v>105.29</v>
      </c>
    </row>
    <row r="738" spans="1:6" ht="25" hidden="1" x14ac:dyDescent="0.35">
      <c r="A738" s="201" t="s">
        <v>877</v>
      </c>
      <c r="B738" s="202">
        <v>9881</v>
      </c>
      <c r="C738" s="185">
        <v>100</v>
      </c>
      <c r="D738" s="185">
        <v>96.58</v>
      </c>
      <c r="E738" s="185">
        <v>96.58</v>
      </c>
      <c r="F738" s="186">
        <v>103.67</v>
      </c>
    </row>
    <row r="739" spans="1:6" ht="37.5" hidden="1" x14ac:dyDescent="0.35">
      <c r="A739" s="201" t="s">
        <v>878</v>
      </c>
      <c r="B739" s="202">
        <v>9882</v>
      </c>
      <c r="C739" s="185">
        <v>97.63</v>
      </c>
      <c r="D739" s="185">
        <v>116.36</v>
      </c>
      <c r="E739" s="185">
        <v>116.36</v>
      </c>
      <c r="F739" s="186">
        <v>114.49</v>
      </c>
    </row>
    <row r="740" spans="1:6" ht="50" hidden="1" x14ac:dyDescent="0.35">
      <c r="A740" s="201" t="s">
        <v>879</v>
      </c>
      <c r="B740" s="202">
        <v>9883</v>
      </c>
      <c r="C740" s="185">
        <v>112.91</v>
      </c>
      <c r="D740" s="185">
        <v>109.64</v>
      </c>
      <c r="E740" s="185">
        <v>109.64</v>
      </c>
      <c r="F740" s="186">
        <v>98.15</v>
      </c>
    </row>
    <row r="741" spans="1:6" hidden="1" x14ac:dyDescent="0.35">
      <c r="A741" s="200" t="s">
        <v>880</v>
      </c>
      <c r="B741" s="198">
        <v>9900</v>
      </c>
      <c r="C741" s="178">
        <v>100.83</v>
      </c>
      <c r="D741" s="178">
        <v>108.95</v>
      </c>
      <c r="E741" s="178">
        <v>108.95</v>
      </c>
      <c r="F741" s="182">
        <v>108.83</v>
      </c>
    </row>
    <row r="742" spans="1:6" hidden="1" x14ac:dyDescent="0.35">
      <c r="A742" s="201" t="s">
        <v>881</v>
      </c>
      <c r="B742" s="202">
        <v>9901</v>
      </c>
      <c r="C742" s="185">
        <v>101.39</v>
      </c>
      <c r="D742" s="185">
        <v>108.44</v>
      </c>
      <c r="E742" s="185">
        <v>108.44</v>
      </c>
      <c r="F742" s="186">
        <v>105.72</v>
      </c>
    </row>
    <row r="743" spans="1:6" hidden="1" x14ac:dyDescent="0.35">
      <c r="A743" s="201" t="s">
        <v>882</v>
      </c>
      <c r="B743" s="202">
        <v>9903</v>
      </c>
      <c r="C743" s="185">
        <v>100.5</v>
      </c>
      <c r="D743" s="185">
        <v>109.31</v>
      </c>
      <c r="E743" s="185">
        <v>109.31</v>
      </c>
      <c r="F743" s="186">
        <v>110.75</v>
      </c>
    </row>
    <row r="744" spans="1:6" hidden="1" x14ac:dyDescent="0.35">
      <c r="A744" s="200" t="s">
        <v>883</v>
      </c>
      <c r="B744" s="198">
        <v>9990</v>
      </c>
      <c r="C744" s="178">
        <v>100</v>
      </c>
      <c r="D744" s="178">
        <v>127.95</v>
      </c>
      <c r="E744" s="178">
        <v>127.95</v>
      </c>
      <c r="F744" s="182">
        <v>130.35</v>
      </c>
    </row>
    <row r="745" spans="1:6" ht="25" hidden="1" x14ac:dyDescent="0.35">
      <c r="A745" s="201" t="s">
        <v>884</v>
      </c>
      <c r="B745" s="202">
        <v>9991</v>
      </c>
      <c r="C745" s="185">
        <v>100</v>
      </c>
      <c r="D745" s="185">
        <v>142.86000000000001</v>
      </c>
      <c r="E745" s="185">
        <v>142.86000000000001</v>
      </c>
      <c r="F745" s="186">
        <v>142.86000000000001</v>
      </c>
    </row>
    <row r="746" spans="1:6" hidden="1" x14ac:dyDescent="0.35">
      <c r="A746" s="201" t="s">
        <v>885</v>
      </c>
      <c r="B746" s="202">
        <v>9992</v>
      </c>
      <c r="C746" s="185">
        <v>100</v>
      </c>
      <c r="D746" s="185">
        <v>108.28</v>
      </c>
      <c r="E746" s="185">
        <v>108.28</v>
      </c>
      <c r="F746" s="186">
        <v>112.88</v>
      </c>
    </row>
    <row r="747" spans="1:6" hidden="1" x14ac:dyDescent="0.35">
      <c r="A747" s="201" t="s">
        <v>886</v>
      </c>
      <c r="B747" s="202">
        <v>9993</v>
      </c>
      <c r="C747" s="185">
        <v>100</v>
      </c>
      <c r="D747" s="185">
        <v>124.47</v>
      </c>
      <c r="E747" s="185">
        <v>124.47</v>
      </c>
      <c r="F747" s="186">
        <v>119.12</v>
      </c>
    </row>
    <row r="748" spans="1:6" hidden="1" x14ac:dyDescent="0.35">
      <c r="A748" s="200" t="s">
        <v>887</v>
      </c>
      <c r="B748" s="198">
        <v>9530</v>
      </c>
      <c r="C748" s="178">
        <v>98.06</v>
      </c>
      <c r="D748" s="178">
        <v>110.11</v>
      </c>
      <c r="E748" s="178">
        <v>110.11</v>
      </c>
      <c r="F748" s="182">
        <v>112.42</v>
      </c>
    </row>
    <row r="749" spans="1:6" hidden="1" x14ac:dyDescent="0.35">
      <c r="A749" s="200" t="s">
        <v>888</v>
      </c>
      <c r="B749" s="198">
        <v>9560</v>
      </c>
      <c r="C749" s="178">
        <v>98.28</v>
      </c>
      <c r="D749" s="178">
        <v>110.51</v>
      </c>
      <c r="E749" s="178">
        <v>110.51</v>
      </c>
      <c r="F749" s="182">
        <v>112.95</v>
      </c>
    </row>
    <row r="750" spans="1:6" ht="26" hidden="1" x14ac:dyDescent="0.35">
      <c r="A750" s="204" t="s">
        <v>889</v>
      </c>
      <c r="B750" s="205">
        <v>7430</v>
      </c>
      <c r="C750" s="191">
        <v>100.62</v>
      </c>
      <c r="D750" s="191">
        <v>102.45</v>
      </c>
      <c r="E750" s="191">
        <v>102.45</v>
      </c>
      <c r="F750" s="192">
        <v>105.93</v>
      </c>
    </row>
    <row r="751" spans="1:6" x14ac:dyDescent="0.35">
      <c r="A751" s="206"/>
      <c r="B751" s="206"/>
      <c r="C751" s="206"/>
      <c r="D751" s="206"/>
      <c r="E751" s="206"/>
      <c r="F751" s="206"/>
    </row>
    <row r="752" spans="1:6" ht="30.75" customHeight="1" x14ac:dyDescent="0.35">
      <c r="A752" s="293" t="s">
        <v>946</v>
      </c>
      <c r="B752" s="293"/>
      <c r="C752" s="293"/>
      <c r="D752" s="293"/>
      <c r="E752" s="293"/>
      <c r="F752" s="293"/>
    </row>
    <row r="753" spans="1:6" x14ac:dyDescent="0.35">
      <c r="A753" s="290" t="s">
        <v>947</v>
      </c>
      <c r="B753" s="290"/>
      <c r="C753" s="290"/>
      <c r="D753" s="290"/>
      <c r="E753" s="290"/>
      <c r="F753" s="290"/>
    </row>
    <row r="754" spans="1:6" x14ac:dyDescent="0.35">
      <c r="A754" s="290" t="s">
        <v>948</v>
      </c>
      <c r="B754" s="290"/>
      <c r="C754" s="290"/>
      <c r="D754" s="290"/>
      <c r="E754" s="290"/>
      <c r="F754" s="290"/>
    </row>
    <row r="755" spans="1:6" x14ac:dyDescent="0.35">
      <c r="A755" s="289">
        <v>46041</v>
      </c>
      <c r="B755" s="289"/>
      <c r="C755" s="289"/>
      <c r="D755" s="290"/>
      <c r="E755" s="290"/>
      <c r="F755" s="290"/>
    </row>
  </sheetData>
  <autoFilter ref="A4:F750">
    <filterColumn colId="0">
      <filters>
        <filter val="Дизельное топливо, л"/>
      </filters>
    </filterColumn>
  </autoFilter>
  <mergeCells count="6">
    <mergeCell ref="A755:F755"/>
    <mergeCell ref="A1:F1"/>
    <mergeCell ref="A2:F2"/>
    <mergeCell ref="A752:F752"/>
    <mergeCell ref="A753:F753"/>
    <mergeCell ref="A754:F75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55"/>
  <sheetViews>
    <sheetView view="pageBreakPreview" zoomScale="90" zoomScaleNormal="100" zoomScaleSheetLayoutView="90" workbookViewId="0">
      <selection activeCell="R775" sqref="R775"/>
    </sheetView>
  </sheetViews>
  <sheetFormatPr defaultColWidth="9.1796875" defaultRowHeight="14.5" x14ac:dyDescent="0.35"/>
  <cols>
    <col min="1" max="1" width="44.1796875" style="170" customWidth="1"/>
    <col min="2" max="2" width="15.453125" style="170" customWidth="1"/>
    <col min="3" max="3" width="11.7265625" style="170" customWidth="1"/>
    <col min="4" max="4" width="11.1796875" style="170" customWidth="1"/>
    <col min="5" max="5" width="12.453125" style="170" customWidth="1"/>
    <col min="6" max="6" width="11.81640625" style="170" customWidth="1"/>
    <col min="7" max="16384" width="9.1796875" style="170"/>
  </cols>
  <sheetData>
    <row r="1" spans="1:6" ht="31.5" customHeight="1" x14ac:dyDescent="0.35">
      <c r="A1" s="291" t="s">
        <v>1005</v>
      </c>
      <c r="B1" s="291"/>
      <c r="C1" s="291"/>
      <c r="D1" s="291"/>
      <c r="E1" s="291"/>
      <c r="F1" s="291"/>
    </row>
    <row r="2" spans="1:6" ht="15.5" x14ac:dyDescent="0.35">
      <c r="A2" s="292" t="s">
        <v>121</v>
      </c>
      <c r="B2" s="292"/>
      <c r="C2" s="292"/>
      <c r="D2" s="292"/>
      <c r="E2" s="292"/>
      <c r="F2" s="292"/>
    </row>
    <row r="3" spans="1:6" x14ac:dyDescent="0.35">
      <c r="A3" s="171"/>
      <c r="B3" s="171"/>
      <c r="C3" s="171"/>
      <c r="D3" s="171"/>
      <c r="E3" s="171"/>
      <c r="F3" s="171"/>
    </row>
    <row r="4" spans="1:6" ht="50" x14ac:dyDescent="0.35">
      <c r="A4" s="174" t="s">
        <v>122</v>
      </c>
      <c r="B4" s="174" t="s">
        <v>123</v>
      </c>
      <c r="C4" s="194" t="s">
        <v>124</v>
      </c>
      <c r="D4" s="194" t="s">
        <v>956</v>
      </c>
      <c r="E4" s="194" t="s">
        <v>957</v>
      </c>
      <c r="F4" s="194" t="s">
        <v>958</v>
      </c>
    </row>
    <row r="5" spans="1:6" hidden="1" x14ac:dyDescent="0.35">
      <c r="A5" s="199" t="s">
        <v>128</v>
      </c>
      <c r="B5" s="198">
        <v>1</v>
      </c>
      <c r="C5" s="178">
        <v>100.52</v>
      </c>
      <c r="D5" s="178">
        <v>106.03</v>
      </c>
      <c r="E5" s="178">
        <v>107.49</v>
      </c>
      <c r="F5" s="179">
        <v>109.72</v>
      </c>
    </row>
    <row r="6" spans="1:6" hidden="1" x14ac:dyDescent="0.35">
      <c r="A6" s="200" t="s">
        <v>129</v>
      </c>
      <c r="B6" s="198">
        <v>3</v>
      </c>
      <c r="C6" s="178">
        <v>100.45</v>
      </c>
      <c r="D6" s="178">
        <v>105.54</v>
      </c>
      <c r="E6" s="178">
        <v>106.55</v>
      </c>
      <c r="F6" s="182">
        <v>109.45</v>
      </c>
    </row>
    <row r="7" spans="1:6" hidden="1" x14ac:dyDescent="0.35">
      <c r="A7" s="200" t="s">
        <v>130</v>
      </c>
      <c r="B7" s="198">
        <v>2</v>
      </c>
      <c r="C7" s="178">
        <v>100.56</v>
      </c>
      <c r="D7" s="178">
        <v>105.32</v>
      </c>
      <c r="E7" s="178">
        <v>107.18</v>
      </c>
      <c r="F7" s="182">
        <v>108.87</v>
      </c>
    </row>
    <row r="8" spans="1:6" hidden="1" x14ac:dyDescent="0.35">
      <c r="A8" s="200" t="s">
        <v>131</v>
      </c>
      <c r="B8" s="198">
        <v>6</v>
      </c>
      <c r="C8" s="178">
        <v>101.07</v>
      </c>
      <c r="D8" s="178">
        <v>107.12</v>
      </c>
      <c r="E8" s="178">
        <v>110.03</v>
      </c>
      <c r="F8" s="182">
        <v>112.12</v>
      </c>
    </row>
    <row r="9" spans="1:6" hidden="1" x14ac:dyDescent="0.35">
      <c r="A9" s="200" t="s">
        <v>132</v>
      </c>
      <c r="B9" s="198">
        <v>7</v>
      </c>
      <c r="C9" s="178">
        <v>100.03</v>
      </c>
      <c r="D9" s="178">
        <v>103.43</v>
      </c>
      <c r="E9" s="178">
        <v>104.2</v>
      </c>
      <c r="F9" s="182">
        <v>105.47</v>
      </c>
    </row>
    <row r="10" spans="1:6" hidden="1" x14ac:dyDescent="0.35">
      <c r="A10" s="200" t="s">
        <v>133</v>
      </c>
      <c r="B10" s="198">
        <v>9000</v>
      </c>
      <c r="C10" s="178">
        <v>100.42</v>
      </c>
      <c r="D10" s="178">
        <v>107.98</v>
      </c>
      <c r="E10" s="178">
        <v>108.48</v>
      </c>
      <c r="F10" s="182">
        <v>111.97</v>
      </c>
    </row>
    <row r="11" spans="1:6" ht="26" hidden="1" x14ac:dyDescent="0.35">
      <c r="A11" s="200" t="s">
        <v>134</v>
      </c>
      <c r="B11" s="198">
        <v>80</v>
      </c>
      <c r="C11" s="178">
        <v>100.7</v>
      </c>
      <c r="D11" s="178">
        <v>107.15</v>
      </c>
      <c r="E11" s="178">
        <v>109.69</v>
      </c>
      <c r="F11" s="182">
        <v>110.36</v>
      </c>
    </row>
    <row r="12" spans="1:6" ht="26" hidden="1" x14ac:dyDescent="0.35">
      <c r="A12" s="200" t="s">
        <v>135</v>
      </c>
      <c r="B12" s="198">
        <v>70</v>
      </c>
      <c r="C12" s="178">
        <v>100.34</v>
      </c>
      <c r="D12" s="178">
        <v>106.63</v>
      </c>
      <c r="E12" s="178">
        <v>107.68</v>
      </c>
      <c r="F12" s="182">
        <v>109.72</v>
      </c>
    </row>
    <row r="13" spans="1:6" ht="18" hidden="1" customHeight="1" x14ac:dyDescent="0.35">
      <c r="A13" s="200" t="s">
        <v>136</v>
      </c>
      <c r="B13" s="198">
        <v>4</v>
      </c>
      <c r="C13" s="178">
        <v>100.56</v>
      </c>
      <c r="D13" s="178">
        <v>104.97</v>
      </c>
      <c r="E13" s="178">
        <v>106.79</v>
      </c>
      <c r="F13" s="182">
        <v>108.59</v>
      </c>
    </row>
    <row r="14" spans="1:6" ht="26" hidden="1" x14ac:dyDescent="0.35">
      <c r="A14" s="200" t="s">
        <v>137</v>
      </c>
      <c r="B14" s="198">
        <v>71</v>
      </c>
      <c r="C14" s="178">
        <v>100.31</v>
      </c>
      <c r="D14" s="178">
        <v>106.11</v>
      </c>
      <c r="E14" s="178">
        <v>107.41</v>
      </c>
      <c r="F14" s="182">
        <v>108.78</v>
      </c>
    </row>
    <row r="15" spans="1:6" ht="26" hidden="1" x14ac:dyDescent="0.35">
      <c r="A15" s="200" t="s">
        <v>138</v>
      </c>
      <c r="B15" s="198">
        <v>5</v>
      </c>
      <c r="C15" s="178">
        <v>101.15</v>
      </c>
      <c r="D15" s="178">
        <v>106.71</v>
      </c>
      <c r="E15" s="178">
        <v>109.67</v>
      </c>
      <c r="F15" s="182">
        <v>112.06</v>
      </c>
    </row>
    <row r="16" spans="1:6" ht="26" hidden="1" x14ac:dyDescent="0.35">
      <c r="A16" s="200" t="s">
        <v>139</v>
      </c>
      <c r="B16" s="198">
        <v>72</v>
      </c>
      <c r="C16" s="178">
        <v>100.62</v>
      </c>
      <c r="D16" s="178">
        <v>109.15</v>
      </c>
      <c r="E16" s="178">
        <v>111.06</v>
      </c>
      <c r="F16" s="182">
        <v>112.5</v>
      </c>
    </row>
    <row r="17" spans="1:6" hidden="1" x14ac:dyDescent="0.35">
      <c r="A17" s="200" t="s">
        <v>140</v>
      </c>
      <c r="B17" s="198">
        <v>10</v>
      </c>
      <c r="C17" s="178">
        <v>100.8</v>
      </c>
      <c r="D17" s="178">
        <v>107.56</v>
      </c>
      <c r="E17" s="178">
        <v>108.88</v>
      </c>
      <c r="F17" s="182">
        <v>107.37</v>
      </c>
    </row>
    <row r="18" spans="1:6" hidden="1" x14ac:dyDescent="0.35">
      <c r="A18" s="200" t="s">
        <v>141</v>
      </c>
      <c r="B18" s="198">
        <v>100</v>
      </c>
      <c r="C18" s="178">
        <v>100.36</v>
      </c>
      <c r="D18" s="178">
        <v>107.48</v>
      </c>
      <c r="E18" s="178">
        <v>108.38</v>
      </c>
      <c r="F18" s="182">
        <v>106.66</v>
      </c>
    </row>
    <row r="19" spans="1:6" hidden="1" x14ac:dyDescent="0.35">
      <c r="A19" s="200" t="s">
        <v>142</v>
      </c>
      <c r="B19" s="198">
        <v>130</v>
      </c>
      <c r="C19" s="178">
        <v>100.03</v>
      </c>
      <c r="D19" s="178">
        <v>111.48</v>
      </c>
      <c r="E19" s="178">
        <v>111.77</v>
      </c>
      <c r="F19" s="182">
        <v>111.43</v>
      </c>
    </row>
    <row r="20" spans="1:6" hidden="1" x14ac:dyDescent="0.35">
      <c r="A20" s="200" t="s">
        <v>143</v>
      </c>
      <c r="B20" s="198">
        <v>131</v>
      </c>
      <c r="C20" s="178">
        <v>100.84</v>
      </c>
      <c r="D20" s="178">
        <v>121.35</v>
      </c>
      <c r="E20" s="178">
        <v>122.86</v>
      </c>
      <c r="F20" s="182">
        <v>123.17</v>
      </c>
    </row>
    <row r="21" spans="1:6" hidden="1" x14ac:dyDescent="0.35">
      <c r="A21" s="201" t="s">
        <v>144</v>
      </c>
      <c r="B21" s="202">
        <v>111</v>
      </c>
      <c r="C21" s="185">
        <v>100.42</v>
      </c>
      <c r="D21" s="185">
        <v>121.75</v>
      </c>
      <c r="E21" s="185">
        <v>122.13</v>
      </c>
      <c r="F21" s="186">
        <v>124.44</v>
      </c>
    </row>
    <row r="22" spans="1:6" hidden="1" x14ac:dyDescent="0.35">
      <c r="A22" s="201" t="s">
        <v>145</v>
      </c>
      <c r="B22" s="202">
        <v>112</v>
      </c>
      <c r="C22" s="185">
        <v>101.17</v>
      </c>
      <c r="D22" s="185">
        <v>121.01</v>
      </c>
      <c r="E22" s="185">
        <v>123.68</v>
      </c>
      <c r="F22" s="186">
        <v>122.27</v>
      </c>
    </row>
    <row r="23" spans="1:6" hidden="1" x14ac:dyDescent="0.35">
      <c r="A23" s="200" t="s">
        <v>146</v>
      </c>
      <c r="B23" s="198">
        <v>132</v>
      </c>
      <c r="C23" s="178">
        <v>99.71</v>
      </c>
      <c r="D23" s="178">
        <v>107.95</v>
      </c>
      <c r="E23" s="178">
        <v>107.83</v>
      </c>
      <c r="F23" s="182">
        <v>107.24</v>
      </c>
    </row>
    <row r="24" spans="1:6" hidden="1" x14ac:dyDescent="0.35">
      <c r="A24" s="201" t="s">
        <v>147</v>
      </c>
      <c r="B24" s="202">
        <v>113</v>
      </c>
      <c r="C24" s="185">
        <v>100.78</v>
      </c>
      <c r="D24" s="185">
        <v>107.28</v>
      </c>
      <c r="E24" s="185">
        <v>108.04</v>
      </c>
      <c r="F24" s="186">
        <v>108.52</v>
      </c>
    </row>
    <row r="25" spans="1:6" hidden="1" x14ac:dyDescent="0.35">
      <c r="A25" s="201" t="s">
        <v>148</v>
      </c>
      <c r="B25" s="202">
        <v>117</v>
      </c>
      <c r="C25" s="185">
        <v>98.6</v>
      </c>
      <c r="D25" s="185">
        <v>108.69</v>
      </c>
      <c r="E25" s="185">
        <v>107.62</v>
      </c>
      <c r="F25" s="186">
        <v>105.98</v>
      </c>
    </row>
    <row r="26" spans="1:6" hidden="1" x14ac:dyDescent="0.35">
      <c r="A26" s="201" t="s">
        <v>149</v>
      </c>
      <c r="B26" s="202">
        <v>116</v>
      </c>
      <c r="C26" s="185">
        <v>100.32</v>
      </c>
      <c r="D26" s="185">
        <v>112.83</v>
      </c>
      <c r="E26" s="185">
        <v>112.76</v>
      </c>
      <c r="F26" s="186">
        <v>114.76</v>
      </c>
    </row>
    <row r="27" spans="1:6" hidden="1" x14ac:dyDescent="0.35">
      <c r="A27" s="200" t="s">
        <v>150</v>
      </c>
      <c r="B27" s="198">
        <v>110</v>
      </c>
      <c r="C27" s="178">
        <v>100.82</v>
      </c>
      <c r="D27" s="178">
        <v>102.22</v>
      </c>
      <c r="E27" s="178">
        <v>103.86</v>
      </c>
      <c r="F27" s="182">
        <v>100.65</v>
      </c>
    </row>
    <row r="28" spans="1:6" hidden="1" x14ac:dyDescent="0.35">
      <c r="A28" s="201" t="s">
        <v>151</v>
      </c>
      <c r="B28" s="202">
        <v>114</v>
      </c>
      <c r="C28" s="185">
        <v>100.68</v>
      </c>
      <c r="D28" s="185">
        <v>102.05</v>
      </c>
      <c r="E28" s="185">
        <v>104.14</v>
      </c>
      <c r="F28" s="186">
        <v>100.11</v>
      </c>
    </row>
    <row r="29" spans="1:6" hidden="1" x14ac:dyDescent="0.35">
      <c r="A29" s="201" t="s">
        <v>152</v>
      </c>
      <c r="B29" s="202">
        <v>115</v>
      </c>
      <c r="C29" s="185">
        <v>100.92</v>
      </c>
      <c r="D29" s="185">
        <v>102.48</v>
      </c>
      <c r="E29" s="185">
        <v>102.64</v>
      </c>
      <c r="F29" s="186">
        <v>99.52</v>
      </c>
    </row>
    <row r="30" spans="1:6" hidden="1" x14ac:dyDescent="0.35">
      <c r="A30" s="201" t="s">
        <v>153</v>
      </c>
      <c r="B30" s="202">
        <v>119</v>
      </c>
      <c r="C30" s="185">
        <v>101.84</v>
      </c>
      <c r="D30" s="185">
        <v>103.2</v>
      </c>
      <c r="E30" s="185">
        <v>107.34</v>
      </c>
      <c r="F30" s="186">
        <v>112.46</v>
      </c>
    </row>
    <row r="31" spans="1:6" hidden="1" x14ac:dyDescent="0.35">
      <c r="A31" s="200" t="s">
        <v>154</v>
      </c>
      <c r="B31" s="198">
        <v>150</v>
      </c>
      <c r="C31" s="178">
        <v>103.12</v>
      </c>
      <c r="D31" s="178">
        <v>110.27</v>
      </c>
      <c r="E31" s="178">
        <v>110.16</v>
      </c>
      <c r="F31" s="182">
        <v>109.92</v>
      </c>
    </row>
    <row r="32" spans="1:6" hidden="1" x14ac:dyDescent="0.35">
      <c r="A32" s="201" t="s">
        <v>155</v>
      </c>
      <c r="B32" s="202">
        <v>102</v>
      </c>
      <c r="C32" s="185">
        <v>103.12</v>
      </c>
      <c r="D32" s="185">
        <v>110.27</v>
      </c>
      <c r="E32" s="185">
        <v>110.16</v>
      </c>
      <c r="F32" s="186">
        <v>109.92</v>
      </c>
    </row>
    <row r="33" spans="1:6" hidden="1" x14ac:dyDescent="0.35">
      <c r="A33" s="200" t="s">
        <v>157</v>
      </c>
      <c r="B33" s="198">
        <v>140</v>
      </c>
      <c r="C33" s="178">
        <v>100.76</v>
      </c>
      <c r="D33" s="178">
        <v>111.53</v>
      </c>
      <c r="E33" s="178">
        <v>112.43</v>
      </c>
      <c r="F33" s="182">
        <v>110.91</v>
      </c>
    </row>
    <row r="34" spans="1:6" hidden="1" x14ac:dyDescent="0.35">
      <c r="A34" s="201" t="s">
        <v>158</v>
      </c>
      <c r="B34" s="202">
        <v>105</v>
      </c>
      <c r="C34" s="185">
        <v>100.72</v>
      </c>
      <c r="D34" s="185">
        <v>114.09</v>
      </c>
      <c r="E34" s="185">
        <v>114.2</v>
      </c>
      <c r="F34" s="186">
        <v>110.19</v>
      </c>
    </row>
    <row r="35" spans="1:6" hidden="1" x14ac:dyDescent="0.35">
      <c r="A35" s="201" t="s">
        <v>159</v>
      </c>
      <c r="B35" s="202">
        <v>106</v>
      </c>
      <c r="C35" s="185">
        <v>100.81</v>
      </c>
      <c r="D35" s="185">
        <v>108.62</v>
      </c>
      <c r="E35" s="185">
        <v>110.33</v>
      </c>
      <c r="F35" s="186">
        <v>111.66</v>
      </c>
    </row>
    <row r="36" spans="1:6" ht="26" hidden="1" x14ac:dyDescent="0.35">
      <c r="A36" s="200" t="s">
        <v>160</v>
      </c>
      <c r="B36" s="198">
        <v>200</v>
      </c>
      <c r="C36" s="178">
        <v>101.3</v>
      </c>
      <c r="D36" s="178">
        <v>104.58</v>
      </c>
      <c r="E36" s="178">
        <v>106.94</v>
      </c>
      <c r="F36" s="182">
        <v>106.06</v>
      </c>
    </row>
    <row r="37" spans="1:6" hidden="1" x14ac:dyDescent="0.35">
      <c r="A37" s="200" t="s">
        <v>161</v>
      </c>
      <c r="B37" s="198">
        <v>220</v>
      </c>
      <c r="C37" s="178">
        <v>101.51</v>
      </c>
      <c r="D37" s="178">
        <v>103.97</v>
      </c>
      <c r="E37" s="178">
        <v>107</v>
      </c>
      <c r="F37" s="182">
        <v>105.61</v>
      </c>
    </row>
    <row r="38" spans="1:6" hidden="1" x14ac:dyDescent="0.35">
      <c r="A38" s="201" t="s">
        <v>162</v>
      </c>
      <c r="B38" s="202">
        <v>202</v>
      </c>
      <c r="C38" s="185">
        <v>101.44</v>
      </c>
      <c r="D38" s="185">
        <v>103.17</v>
      </c>
      <c r="E38" s="185">
        <v>104.24</v>
      </c>
      <c r="F38" s="186">
        <v>107.24</v>
      </c>
    </row>
    <row r="39" spans="1:6" hidden="1" x14ac:dyDescent="0.35">
      <c r="A39" s="201" t="s">
        <v>163</v>
      </c>
      <c r="B39" s="202">
        <v>204</v>
      </c>
      <c r="C39" s="185">
        <v>101.64</v>
      </c>
      <c r="D39" s="185">
        <v>103.61</v>
      </c>
      <c r="E39" s="185">
        <v>106.91</v>
      </c>
      <c r="F39" s="186">
        <v>105.64</v>
      </c>
    </row>
    <row r="40" spans="1:6" hidden="1" x14ac:dyDescent="0.35">
      <c r="A40" s="201" t="s">
        <v>164</v>
      </c>
      <c r="B40" s="202">
        <v>205</v>
      </c>
      <c r="C40" s="185">
        <v>100.06</v>
      </c>
      <c r="D40" s="185">
        <v>106.54</v>
      </c>
      <c r="E40" s="185">
        <v>106.76</v>
      </c>
      <c r="F40" s="186">
        <v>103.68</v>
      </c>
    </row>
    <row r="41" spans="1:6" hidden="1" x14ac:dyDescent="0.35">
      <c r="A41" s="200" t="s">
        <v>165</v>
      </c>
      <c r="B41" s="198">
        <v>210</v>
      </c>
      <c r="C41" s="178">
        <v>101.67</v>
      </c>
      <c r="D41" s="178">
        <v>104.62</v>
      </c>
      <c r="E41" s="178">
        <v>109.92</v>
      </c>
      <c r="F41" s="182">
        <v>104.33</v>
      </c>
    </row>
    <row r="42" spans="1:6" hidden="1" x14ac:dyDescent="0.35">
      <c r="A42" s="201" t="s">
        <v>166</v>
      </c>
      <c r="B42" s="202">
        <v>201</v>
      </c>
      <c r="C42" s="185">
        <v>101.67</v>
      </c>
      <c r="D42" s="185">
        <v>104.62</v>
      </c>
      <c r="E42" s="185">
        <v>109.92</v>
      </c>
      <c r="F42" s="186">
        <v>104.33</v>
      </c>
    </row>
    <row r="43" spans="1:6" hidden="1" x14ac:dyDescent="0.35">
      <c r="A43" s="200" t="s">
        <v>167</v>
      </c>
      <c r="B43" s="198">
        <v>230</v>
      </c>
      <c r="C43" s="178">
        <v>100.6</v>
      </c>
      <c r="D43" s="178">
        <v>106.67</v>
      </c>
      <c r="E43" s="178">
        <v>106.71</v>
      </c>
      <c r="F43" s="182">
        <v>107.56</v>
      </c>
    </row>
    <row r="44" spans="1:6" hidden="1" x14ac:dyDescent="0.35">
      <c r="A44" s="201" t="s">
        <v>168</v>
      </c>
      <c r="B44" s="202">
        <v>208</v>
      </c>
      <c r="C44" s="185">
        <v>100.8</v>
      </c>
      <c r="D44" s="185">
        <v>108.14</v>
      </c>
      <c r="E44" s="185">
        <v>107.48</v>
      </c>
      <c r="F44" s="186">
        <v>110.29</v>
      </c>
    </row>
    <row r="45" spans="1:6" hidden="1" x14ac:dyDescent="0.35">
      <c r="A45" s="201" t="s">
        <v>169</v>
      </c>
      <c r="B45" s="202">
        <v>209</v>
      </c>
      <c r="C45" s="185">
        <v>100.23</v>
      </c>
      <c r="D45" s="185">
        <v>104.12</v>
      </c>
      <c r="E45" s="185">
        <v>105.49</v>
      </c>
      <c r="F45" s="186">
        <v>102.72</v>
      </c>
    </row>
    <row r="46" spans="1:6" hidden="1" x14ac:dyDescent="0.35">
      <c r="A46" s="200" t="s">
        <v>170</v>
      </c>
      <c r="B46" s="198">
        <v>300</v>
      </c>
      <c r="C46" s="178">
        <v>102.44</v>
      </c>
      <c r="D46" s="178">
        <v>111.07</v>
      </c>
      <c r="E46" s="178">
        <v>112.01</v>
      </c>
      <c r="F46" s="182">
        <v>108.01</v>
      </c>
    </row>
    <row r="47" spans="1:6" hidden="1" x14ac:dyDescent="0.35">
      <c r="A47" s="201" t="s">
        <v>171</v>
      </c>
      <c r="B47" s="202">
        <v>303</v>
      </c>
      <c r="C47" s="185">
        <v>102.46</v>
      </c>
      <c r="D47" s="185">
        <v>111.47</v>
      </c>
      <c r="E47" s="185">
        <v>112.16</v>
      </c>
      <c r="F47" s="186">
        <v>108.13</v>
      </c>
    </row>
    <row r="48" spans="1:6" hidden="1" x14ac:dyDescent="0.35">
      <c r="A48" s="201" t="s">
        <v>172</v>
      </c>
      <c r="B48" s="202">
        <v>302</v>
      </c>
      <c r="C48" s="185">
        <v>102.07</v>
      </c>
      <c r="D48" s="185">
        <v>104.3</v>
      </c>
      <c r="E48" s="185">
        <v>107.92</v>
      </c>
      <c r="F48" s="186">
        <v>105.47</v>
      </c>
    </row>
    <row r="49" spans="1:6" hidden="1" x14ac:dyDescent="0.35">
      <c r="A49" s="200" t="s">
        <v>173</v>
      </c>
      <c r="B49" s="198">
        <v>11</v>
      </c>
      <c r="C49" s="178">
        <v>100.69</v>
      </c>
      <c r="D49" s="178">
        <v>114.64</v>
      </c>
      <c r="E49" s="178">
        <v>118.68</v>
      </c>
      <c r="F49" s="182">
        <v>122.65</v>
      </c>
    </row>
    <row r="50" spans="1:6" ht="26" hidden="1" x14ac:dyDescent="0.35">
      <c r="A50" s="200" t="s">
        <v>174</v>
      </c>
      <c r="B50" s="198">
        <v>400</v>
      </c>
      <c r="C50" s="178">
        <v>100.8</v>
      </c>
      <c r="D50" s="178">
        <v>115.08</v>
      </c>
      <c r="E50" s="178">
        <v>119.57</v>
      </c>
      <c r="F50" s="182">
        <v>123.57</v>
      </c>
    </row>
    <row r="51" spans="1:6" hidden="1" x14ac:dyDescent="0.35">
      <c r="A51" s="201" t="s">
        <v>175</v>
      </c>
      <c r="B51" s="202">
        <v>401</v>
      </c>
      <c r="C51" s="185">
        <v>100.95</v>
      </c>
      <c r="D51" s="185">
        <v>105.3</v>
      </c>
      <c r="E51" s="185">
        <v>111.14</v>
      </c>
      <c r="F51" s="186">
        <v>113.28</v>
      </c>
    </row>
    <row r="52" spans="1:6" hidden="1" x14ac:dyDescent="0.35">
      <c r="A52" s="201" t="s">
        <v>176</v>
      </c>
      <c r="B52" s="202">
        <v>405</v>
      </c>
      <c r="C52" s="185">
        <v>100.3</v>
      </c>
      <c r="D52" s="185">
        <v>123.11</v>
      </c>
      <c r="E52" s="185">
        <v>125.77</v>
      </c>
      <c r="F52" s="186">
        <v>123.3</v>
      </c>
    </row>
    <row r="53" spans="1:6" ht="25" hidden="1" x14ac:dyDescent="0.35">
      <c r="A53" s="201" t="s">
        <v>177</v>
      </c>
      <c r="B53" s="202">
        <v>413</v>
      </c>
      <c r="C53" s="185">
        <v>100.7</v>
      </c>
      <c r="D53" s="185">
        <v>114.44</v>
      </c>
      <c r="E53" s="185">
        <v>116.81</v>
      </c>
      <c r="F53" s="186">
        <v>120.08</v>
      </c>
    </row>
    <row r="54" spans="1:6" hidden="1" x14ac:dyDescent="0.35">
      <c r="A54" s="201" t="s">
        <v>959</v>
      </c>
      <c r="B54" s="202">
        <v>412</v>
      </c>
      <c r="C54" s="185">
        <v>100.43</v>
      </c>
      <c r="D54" s="185">
        <v>103.67</v>
      </c>
      <c r="E54" s="185">
        <v>108.23</v>
      </c>
      <c r="F54" s="186">
        <v>139.12</v>
      </c>
    </row>
    <row r="55" spans="1:6" hidden="1" x14ac:dyDescent="0.35">
      <c r="A55" s="201" t="s">
        <v>960</v>
      </c>
      <c r="B55" s="202">
        <v>414</v>
      </c>
      <c r="C55" s="185">
        <v>99.76</v>
      </c>
      <c r="D55" s="185">
        <v>104.42</v>
      </c>
      <c r="E55" s="185">
        <v>105.57</v>
      </c>
      <c r="F55" s="186">
        <v>110.16</v>
      </c>
    </row>
    <row r="56" spans="1:6" hidden="1" x14ac:dyDescent="0.35">
      <c r="A56" s="201" t="s">
        <v>186</v>
      </c>
      <c r="B56" s="202">
        <v>415</v>
      </c>
      <c r="C56" s="185">
        <v>102.03</v>
      </c>
      <c r="D56" s="185">
        <v>121.32</v>
      </c>
      <c r="E56" s="185">
        <v>124.78</v>
      </c>
      <c r="F56" s="186">
        <v>114.53</v>
      </c>
    </row>
    <row r="57" spans="1:6" hidden="1" x14ac:dyDescent="0.35">
      <c r="A57" s="200" t="s">
        <v>179</v>
      </c>
      <c r="B57" s="198">
        <v>420</v>
      </c>
      <c r="C57" s="178">
        <v>101.2</v>
      </c>
      <c r="D57" s="178">
        <v>117.51</v>
      </c>
      <c r="E57" s="178">
        <v>123.68</v>
      </c>
      <c r="F57" s="182">
        <v>125.36</v>
      </c>
    </row>
    <row r="58" spans="1:6" ht="25" hidden="1" x14ac:dyDescent="0.35">
      <c r="A58" s="201" t="s">
        <v>180</v>
      </c>
      <c r="B58" s="202">
        <v>409</v>
      </c>
      <c r="C58" s="185">
        <v>102.73</v>
      </c>
      <c r="D58" s="185">
        <v>119.58</v>
      </c>
      <c r="E58" s="185">
        <v>125.75</v>
      </c>
      <c r="F58" s="186">
        <v>124.46</v>
      </c>
    </row>
    <row r="59" spans="1:6" ht="25" hidden="1" x14ac:dyDescent="0.35">
      <c r="A59" s="201" t="s">
        <v>181</v>
      </c>
      <c r="B59" s="202">
        <v>403</v>
      </c>
      <c r="C59" s="185">
        <v>99.1</v>
      </c>
      <c r="D59" s="185">
        <v>103.64</v>
      </c>
      <c r="E59" s="185">
        <v>108.22</v>
      </c>
      <c r="F59" s="186">
        <v>117.08</v>
      </c>
    </row>
    <row r="60" spans="1:6" hidden="1" x14ac:dyDescent="0.35">
      <c r="A60" s="201" t="s">
        <v>182</v>
      </c>
      <c r="B60" s="202">
        <v>411</v>
      </c>
      <c r="C60" s="185">
        <v>100.41</v>
      </c>
      <c r="D60" s="185">
        <v>116.68</v>
      </c>
      <c r="E60" s="185">
        <v>122.91</v>
      </c>
      <c r="F60" s="186">
        <v>126.12</v>
      </c>
    </row>
    <row r="61" spans="1:6" hidden="1" x14ac:dyDescent="0.35">
      <c r="A61" s="200" t="s">
        <v>183</v>
      </c>
      <c r="B61" s="198">
        <v>430</v>
      </c>
      <c r="C61" s="178">
        <v>99.49</v>
      </c>
      <c r="D61" s="178">
        <v>115.65</v>
      </c>
      <c r="E61" s="178">
        <v>117.82</v>
      </c>
      <c r="F61" s="182">
        <v>123.03</v>
      </c>
    </row>
    <row r="62" spans="1:6" hidden="1" x14ac:dyDescent="0.35">
      <c r="A62" s="201" t="s">
        <v>184</v>
      </c>
      <c r="B62" s="202">
        <v>404</v>
      </c>
      <c r="C62" s="185">
        <v>99.49</v>
      </c>
      <c r="D62" s="185">
        <v>115.65</v>
      </c>
      <c r="E62" s="185">
        <v>117.82</v>
      </c>
      <c r="F62" s="186">
        <v>123.03</v>
      </c>
    </row>
    <row r="63" spans="1:6" hidden="1" x14ac:dyDescent="0.35">
      <c r="A63" s="200" t="s">
        <v>187</v>
      </c>
      <c r="B63" s="198">
        <v>500</v>
      </c>
      <c r="C63" s="178">
        <v>99.24</v>
      </c>
      <c r="D63" s="178">
        <v>112.95</v>
      </c>
      <c r="E63" s="178">
        <v>116.74</v>
      </c>
      <c r="F63" s="182">
        <v>122.51</v>
      </c>
    </row>
    <row r="64" spans="1:6" hidden="1" x14ac:dyDescent="0.35">
      <c r="A64" s="201" t="s">
        <v>188</v>
      </c>
      <c r="B64" s="202">
        <v>501</v>
      </c>
      <c r="C64" s="185">
        <v>100.05</v>
      </c>
      <c r="D64" s="185">
        <v>113.41</v>
      </c>
      <c r="E64" s="185">
        <v>119.1</v>
      </c>
      <c r="F64" s="186">
        <v>125.48</v>
      </c>
    </row>
    <row r="65" spans="1:6" hidden="1" x14ac:dyDescent="0.35">
      <c r="A65" s="201" t="s">
        <v>189</v>
      </c>
      <c r="B65" s="202">
        <v>502</v>
      </c>
      <c r="C65" s="185">
        <v>98.21</v>
      </c>
      <c r="D65" s="185">
        <v>112.4</v>
      </c>
      <c r="E65" s="185">
        <v>113.78</v>
      </c>
      <c r="F65" s="186">
        <v>118.8</v>
      </c>
    </row>
    <row r="66" spans="1:6" hidden="1" x14ac:dyDescent="0.35">
      <c r="A66" s="200" t="s">
        <v>190</v>
      </c>
      <c r="B66" s="198">
        <v>600</v>
      </c>
      <c r="C66" s="178">
        <v>100.64</v>
      </c>
      <c r="D66" s="178">
        <v>111.88</v>
      </c>
      <c r="E66" s="178">
        <v>112.91</v>
      </c>
      <c r="F66" s="182">
        <v>116.09</v>
      </c>
    </row>
    <row r="67" spans="1:6" ht="25" hidden="1" x14ac:dyDescent="0.35">
      <c r="A67" s="201" t="s">
        <v>191</v>
      </c>
      <c r="B67" s="202">
        <v>604</v>
      </c>
      <c r="C67" s="185">
        <v>100.63</v>
      </c>
      <c r="D67" s="185">
        <v>112.06</v>
      </c>
      <c r="E67" s="185">
        <v>112.96</v>
      </c>
      <c r="F67" s="186">
        <v>116.35</v>
      </c>
    </row>
    <row r="68" spans="1:6" hidden="1" x14ac:dyDescent="0.35">
      <c r="A68" s="201" t="s">
        <v>192</v>
      </c>
      <c r="B68" s="202">
        <v>605</v>
      </c>
      <c r="C68" s="185">
        <v>100.76</v>
      </c>
      <c r="D68" s="185">
        <v>110.46</v>
      </c>
      <c r="E68" s="185">
        <v>112.34</v>
      </c>
      <c r="F68" s="186">
        <v>114</v>
      </c>
    </row>
    <row r="69" spans="1:6" hidden="1" x14ac:dyDescent="0.35">
      <c r="A69" s="200" t="s">
        <v>193</v>
      </c>
      <c r="B69" s="198">
        <v>22</v>
      </c>
      <c r="C69" s="178">
        <v>100.31</v>
      </c>
      <c r="D69" s="178">
        <v>108.07</v>
      </c>
      <c r="E69" s="178">
        <v>111.78</v>
      </c>
      <c r="F69" s="182">
        <v>122.02</v>
      </c>
    </row>
    <row r="70" spans="1:6" hidden="1" x14ac:dyDescent="0.35">
      <c r="A70" s="201" t="s">
        <v>194</v>
      </c>
      <c r="B70" s="202">
        <v>701</v>
      </c>
      <c r="C70" s="185">
        <v>100.05</v>
      </c>
      <c r="D70" s="185">
        <v>109.18</v>
      </c>
      <c r="E70" s="185">
        <v>112.75</v>
      </c>
      <c r="F70" s="186">
        <v>126.97</v>
      </c>
    </row>
    <row r="71" spans="1:6" hidden="1" x14ac:dyDescent="0.35">
      <c r="A71" s="201" t="s">
        <v>195</v>
      </c>
      <c r="B71" s="202">
        <v>803</v>
      </c>
      <c r="C71" s="185">
        <v>101.36</v>
      </c>
      <c r="D71" s="185">
        <v>107.56</v>
      </c>
      <c r="E71" s="185">
        <v>112.06</v>
      </c>
      <c r="F71" s="186">
        <v>112.77</v>
      </c>
    </row>
    <row r="72" spans="1:6" hidden="1" x14ac:dyDescent="0.35">
      <c r="A72" s="201" t="s">
        <v>196</v>
      </c>
      <c r="B72" s="202">
        <v>802</v>
      </c>
      <c r="C72" s="185">
        <v>97.45</v>
      </c>
      <c r="D72" s="185">
        <v>93.69</v>
      </c>
      <c r="E72" s="185">
        <v>95.51</v>
      </c>
      <c r="F72" s="186">
        <v>112.48</v>
      </c>
    </row>
    <row r="73" spans="1:6" hidden="1" x14ac:dyDescent="0.35">
      <c r="A73" s="200" t="s">
        <v>197</v>
      </c>
      <c r="B73" s="198">
        <v>1000</v>
      </c>
      <c r="C73" s="178">
        <v>100.97</v>
      </c>
      <c r="D73" s="178">
        <v>109.65</v>
      </c>
      <c r="E73" s="178">
        <v>110.33</v>
      </c>
      <c r="F73" s="182">
        <v>115.12</v>
      </c>
    </row>
    <row r="74" spans="1:6" hidden="1" x14ac:dyDescent="0.35">
      <c r="A74" s="201" t="s">
        <v>198</v>
      </c>
      <c r="B74" s="202">
        <v>1001</v>
      </c>
      <c r="C74" s="185">
        <v>100.97</v>
      </c>
      <c r="D74" s="185">
        <v>109.65</v>
      </c>
      <c r="E74" s="185">
        <v>110.33</v>
      </c>
      <c r="F74" s="186">
        <v>115.12</v>
      </c>
    </row>
    <row r="75" spans="1:6" hidden="1" x14ac:dyDescent="0.35">
      <c r="A75" s="200" t="s">
        <v>199</v>
      </c>
      <c r="B75" s="203" t="s">
        <v>200</v>
      </c>
      <c r="C75" s="178">
        <v>100.47</v>
      </c>
      <c r="D75" s="178">
        <v>110.72</v>
      </c>
      <c r="E75" s="178">
        <v>113.21</v>
      </c>
      <c r="F75" s="182">
        <v>121.34</v>
      </c>
    </row>
    <row r="76" spans="1:6" hidden="1" x14ac:dyDescent="0.35">
      <c r="A76" s="200" t="s">
        <v>201</v>
      </c>
      <c r="B76" s="198">
        <v>1100</v>
      </c>
      <c r="C76" s="178">
        <v>100.32</v>
      </c>
      <c r="D76" s="178">
        <v>111.72</v>
      </c>
      <c r="E76" s="178">
        <v>113.78</v>
      </c>
      <c r="F76" s="182">
        <v>120.86</v>
      </c>
    </row>
    <row r="77" spans="1:6" hidden="1" x14ac:dyDescent="0.35">
      <c r="A77" s="200" t="s">
        <v>202</v>
      </c>
      <c r="B77" s="198">
        <v>1110</v>
      </c>
      <c r="C77" s="178">
        <v>100.83</v>
      </c>
      <c r="D77" s="178">
        <v>112.96</v>
      </c>
      <c r="E77" s="178">
        <v>116.44</v>
      </c>
      <c r="F77" s="182">
        <v>124.35</v>
      </c>
    </row>
    <row r="78" spans="1:6" hidden="1" x14ac:dyDescent="0.35">
      <c r="A78" s="200" t="s">
        <v>203</v>
      </c>
      <c r="B78" s="198">
        <v>1120</v>
      </c>
      <c r="C78" s="178">
        <v>100.83</v>
      </c>
      <c r="D78" s="178">
        <v>112.96</v>
      </c>
      <c r="E78" s="178">
        <v>116.44</v>
      </c>
      <c r="F78" s="182">
        <v>124.35</v>
      </c>
    </row>
    <row r="79" spans="1:6" ht="25" hidden="1" x14ac:dyDescent="0.35">
      <c r="A79" s="201" t="s">
        <v>204</v>
      </c>
      <c r="B79" s="202">
        <v>1111</v>
      </c>
      <c r="C79" s="185">
        <v>100.64</v>
      </c>
      <c r="D79" s="185">
        <v>113.19</v>
      </c>
      <c r="E79" s="185">
        <v>114.8</v>
      </c>
      <c r="F79" s="186">
        <v>122.16</v>
      </c>
    </row>
    <row r="80" spans="1:6" ht="25" hidden="1" x14ac:dyDescent="0.35">
      <c r="A80" s="201" t="s">
        <v>205</v>
      </c>
      <c r="B80" s="202">
        <v>1131</v>
      </c>
      <c r="C80" s="185">
        <v>101.65</v>
      </c>
      <c r="D80" s="185">
        <v>115.46</v>
      </c>
      <c r="E80" s="185">
        <v>120.59</v>
      </c>
      <c r="F80" s="186">
        <v>127.78</v>
      </c>
    </row>
    <row r="81" spans="1:6" ht="25" hidden="1" x14ac:dyDescent="0.35">
      <c r="A81" s="201" t="s">
        <v>206</v>
      </c>
      <c r="B81" s="202">
        <v>1117</v>
      </c>
      <c r="C81" s="185">
        <v>99.91</v>
      </c>
      <c r="D81" s="185">
        <v>108.72</v>
      </c>
      <c r="E81" s="185">
        <v>115.06</v>
      </c>
      <c r="F81" s="186">
        <v>126.47</v>
      </c>
    </row>
    <row r="82" spans="1:6" hidden="1" x14ac:dyDescent="0.35">
      <c r="A82" s="201" t="s">
        <v>207</v>
      </c>
      <c r="B82" s="202">
        <v>1102</v>
      </c>
      <c r="C82" s="185">
        <v>100.59</v>
      </c>
      <c r="D82" s="185">
        <v>113.44</v>
      </c>
      <c r="E82" s="185">
        <v>113.37</v>
      </c>
      <c r="F82" s="186">
        <v>124.14</v>
      </c>
    </row>
    <row r="83" spans="1:6" hidden="1" x14ac:dyDescent="0.35">
      <c r="A83" s="201" t="s">
        <v>209</v>
      </c>
      <c r="B83" s="202">
        <v>1103</v>
      </c>
      <c r="C83" s="185">
        <v>98.82</v>
      </c>
      <c r="D83" s="185">
        <v>109.37</v>
      </c>
      <c r="E83" s="185">
        <v>111.33</v>
      </c>
      <c r="F83" s="186">
        <v>116.7</v>
      </c>
    </row>
    <row r="84" spans="1:6" hidden="1" x14ac:dyDescent="0.35">
      <c r="A84" s="201" t="s">
        <v>210</v>
      </c>
      <c r="B84" s="202">
        <v>1125</v>
      </c>
      <c r="C84" s="185">
        <v>99.16</v>
      </c>
      <c r="D84" s="185">
        <v>104.67</v>
      </c>
      <c r="E84" s="185">
        <v>105.09</v>
      </c>
      <c r="F84" s="186">
        <v>113.75</v>
      </c>
    </row>
    <row r="85" spans="1:6" hidden="1" x14ac:dyDescent="0.35">
      <c r="A85" s="201" t="s">
        <v>211</v>
      </c>
      <c r="B85" s="202">
        <v>1116</v>
      </c>
      <c r="C85" s="185">
        <v>100.93</v>
      </c>
      <c r="D85" s="185">
        <v>110.89</v>
      </c>
      <c r="E85" s="185">
        <v>112.68</v>
      </c>
      <c r="F85" s="186">
        <v>124.98</v>
      </c>
    </row>
    <row r="86" spans="1:6" hidden="1" x14ac:dyDescent="0.35">
      <c r="A86" s="200" t="s">
        <v>212</v>
      </c>
      <c r="B86" s="198">
        <v>1140</v>
      </c>
      <c r="C86" s="178">
        <v>100.42</v>
      </c>
      <c r="D86" s="178">
        <v>112.02</v>
      </c>
      <c r="E86" s="178">
        <v>113.33</v>
      </c>
      <c r="F86" s="182">
        <v>116.22</v>
      </c>
    </row>
    <row r="87" spans="1:6" hidden="1" x14ac:dyDescent="0.35">
      <c r="A87" s="201" t="s">
        <v>213</v>
      </c>
      <c r="B87" s="202">
        <v>1124</v>
      </c>
      <c r="C87" s="185">
        <v>100.42</v>
      </c>
      <c r="D87" s="185">
        <v>112.02</v>
      </c>
      <c r="E87" s="185">
        <v>113.33</v>
      </c>
      <c r="F87" s="186">
        <v>116.22</v>
      </c>
    </row>
    <row r="88" spans="1:6" hidden="1" x14ac:dyDescent="0.35">
      <c r="A88" s="201" t="s">
        <v>961</v>
      </c>
      <c r="B88" s="202">
        <v>1126</v>
      </c>
      <c r="C88" s="185">
        <v>100.29</v>
      </c>
      <c r="D88" s="185">
        <v>109.58</v>
      </c>
      <c r="E88" s="185">
        <v>113.69</v>
      </c>
      <c r="F88" s="186">
        <v>115.39</v>
      </c>
    </row>
    <row r="89" spans="1:6" hidden="1" x14ac:dyDescent="0.35">
      <c r="A89" s="201" t="s">
        <v>215</v>
      </c>
      <c r="B89" s="202">
        <v>1127</v>
      </c>
      <c r="C89" s="185">
        <v>98.26</v>
      </c>
      <c r="D89" s="185">
        <v>112.1</v>
      </c>
      <c r="E89" s="185">
        <v>113.46</v>
      </c>
      <c r="F89" s="186">
        <v>116.95</v>
      </c>
    </row>
    <row r="90" spans="1:6" hidden="1" x14ac:dyDescent="0.35">
      <c r="A90" s="201" t="s">
        <v>216</v>
      </c>
      <c r="B90" s="202">
        <v>1129</v>
      </c>
      <c r="C90" s="185">
        <v>101.49</v>
      </c>
      <c r="D90" s="185">
        <v>109.31</v>
      </c>
      <c r="E90" s="185">
        <v>111.7</v>
      </c>
      <c r="F90" s="186">
        <v>113.92</v>
      </c>
    </row>
    <row r="91" spans="1:6" hidden="1" x14ac:dyDescent="0.35">
      <c r="A91" s="201" t="s">
        <v>217</v>
      </c>
      <c r="B91" s="202">
        <v>1128</v>
      </c>
      <c r="C91" s="185">
        <v>98.1</v>
      </c>
      <c r="D91" s="185">
        <v>115.95</v>
      </c>
      <c r="E91" s="185">
        <v>117.84</v>
      </c>
      <c r="F91" s="186">
        <v>114.92</v>
      </c>
    </row>
    <row r="92" spans="1:6" hidden="1" x14ac:dyDescent="0.35">
      <c r="A92" s="201" t="s">
        <v>218</v>
      </c>
      <c r="B92" s="202">
        <v>1123</v>
      </c>
      <c r="C92" s="185">
        <v>101.17</v>
      </c>
      <c r="D92" s="185">
        <v>107.9</v>
      </c>
      <c r="E92" s="185">
        <v>108.03</v>
      </c>
      <c r="F92" s="186">
        <v>107.54</v>
      </c>
    </row>
    <row r="93" spans="1:6" hidden="1" x14ac:dyDescent="0.35">
      <c r="A93" s="200" t="s">
        <v>219</v>
      </c>
      <c r="B93" s="198">
        <v>1200</v>
      </c>
      <c r="C93" s="178">
        <v>101.08</v>
      </c>
      <c r="D93" s="178">
        <v>109.06</v>
      </c>
      <c r="E93" s="178">
        <v>112.09</v>
      </c>
      <c r="F93" s="182">
        <v>119.74</v>
      </c>
    </row>
    <row r="94" spans="1:6" hidden="1" x14ac:dyDescent="0.35">
      <c r="A94" s="201" t="s">
        <v>220</v>
      </c>
      <c r="B94" s="202">
        <v>1204</v>
      </c>
      <c r="C94" s="185">
        <v>101.43</v>
      </c>
      <c r="D94" s="185">
        <v>110.21</v>
      </c>
      <c r="E94" s="185">
        <v>113.69</v>
      </c>
      <c r="F94" s="186">
        <v>120.85</v>
      </c>
    </row>
    <row r="95" spans="1:6" hidden="1" x14ac:dyDescent="0.35">
      <c r="A95" s="201" t="s">
        <v>221</v>
      </c>
      <c r="B95" s="202">
        <v>1202</v>
      </c>
      <c r="C95" s="185">
        <v>100.05</v>
      </c>
      <c r="D95" s="185">
        <v>106.49</v>
      </c>
      <c r="E95" s="185">
        <v>107.63</v>
      </c>
      <c r="F95" s="186">
        <v>114.81</v>
      </c>
    </row>
    <row r="96" spans="1:6" hidden="1" x14ac:dyDescent="0.35">
      <c r="A96" s="201" t="s">
        <v>222</v>
      </c>
      <c r="B96" s="202">
        <v>1203</v>
      </c>
      <c r="C96" s="185">
        <v>100.44</v>
      </c>
      <c r="D96" s="185">
        <v>106.21</v>
      </c>
      <c r="E96" s="185">
        <v>108.73</v>
      </c>
      <c r="F96" s="186">
        <v>119.49</v>
      </c>
    </row>
    <row r="97" spans="1:6" hidden="1" x14ac:dyDescent="0.35">
      <c r="A97" s="200" t="s">
        <v>223</v>
      </c>
      <c r="B97" s="198">
        <v>1300</v>
      </c>
      <c r="C97" s="178">
        <v>101.53</v>
      </c>
      <c r="D97" s="178">
        <v>110.1</v>
      </c>
      <c r="E97" s="178">
        <v>110.31</v>
      </c>
      <c r="F97" s="182">
        <v>109.28</v>
      </c>
    </row>
    <row r="98" spans="1:6" ht="25" hidden="1" x14ac:dyDescent="0.35">
      <c r="A98" s="201" t="s">
        <v>224</v>
      </c>
      <c r="B98" s="202">
        <v>1302</v>
      </c>
      <c r="C98" s="185">
        <v>102.51</v>
      </c>
      <c r="D98" s="185">
        <v>113.18</v>
      </c>
      <c r="E98" s="185">
        <v>113.42</v>
      </c>
      <c r="F98" s="186">
        <v>110.48</v>
      </c>
    </row>
    <row r="99" spans="1:6" hidden="1" x14ac:dyDescent="0.35">
      <c r="A99" s="201" t="s">
        <v>225</v>
      </c>
      <c r="B99" s="202">
        <v>1306</v>
      </c>
      <c r="C99" s="185">
        <v>99.28</v>
      </c>
      <c r="D99" s="185">
        <v>104.7</v>
      </c>
      <c r="E99" s="185">
        <v>104.93</v>
      </c>
      <c r="F99" s="186">
        <v>104.78</v>
      </c>
    </row>
    <row r="100" spans="1:6" hidden="1" x14ac:dyDescent="0.35">
      <c r="A100" s="201" t="s">
        <v>226</v>
      </c>
      <c r="B100" s="202">
        <v>1303</v>
      </c>
      <c r="C100" s="185">
        <v>100.31</v>
      </c>
      <c r="D100" s="185">
        <v>108.14</v>
      </c>
      <c r="E100" s="185">
        <v>114.49</v>
      </c>
      <c r="F100" s="186">
        <v>111.13</v>
      </c>
    </row>
    <row r="101" spans="1:6" hidden="1" x14ac:dyDescent="0.35">
      <c r="A101" s="201" t="s">
        <v>227</v>
      </c>
      <c r="B101" s="202">
        <v>1304</v>
      </c>
      <c r="C101" s="185">
        <v>101.63</v>
      </c>
      <c r="D101" s="185">
        <v>109.47</v>
      </c>
      <c r="E101" s="185">
        <v>109.34</v>
      </c>
      <c r="F101" s="186">
        <v>111.16</v>
      </c>
    </row>
    <row r="102" spans="1:6" hidden="1" x14ac:dyDescent="0.35">
      <c r="A102" s="200" t="s">
        <v>228</v>
      </c>
      <c r="B102" s="198">
        <v>1400</v>
      </c>
      <c r="C102" s="178">
        <v>100.67</v>
      </c>
      <c r="D102" s="178">
        <v>107.57</v>
      </c>
      <c r="E102" s="178">
        <v>108.83</v>
      </c>
      <c r="F102" s="182">
        <v>110.53</v>
      </c>
    </row>
    <row r="103" spans="1:6" hidden="1" x14ac:dyDescent="0.35">
      <c r="A103" s="201" t="s">
        <v>229</v>
      </c>
      <c r="B103" s="202">
        <v>1401</v>
      </c>
      <c r="C103" s="185">
        <v>100.59</v>
      </c>
      <c r="D103" s="185">
        <v>107.74</v>
      </c>
      <c r="E103" s="185">
        <v>108.71</v>
      </c>
      <c r="F103" s="186">
        <v>110.79</v>
      </c>
    </row>
    <row r="104" spans="1:6" ht="25" hidden="1" x14ac:dyDescent="0.35">
      <c r="A104" s="201" t="s">
        <v>230</v>
      </c>
      <c r="B104" s="202">
        <v>1402</v>
      </c>
      <c r="C104" s="185">
        <v>101.54</v>
      </c>
      <c r="D104" s="185">
        <v>105.63</v>
      </c>
      <c r="E104" s="185">
        <v>110.5</v>
      </c>
      <c r="F104" s="186">
        <v>107.47</v>
      </c>
    </row>
    <row r="105" spans="1:6" hidden="1" x14ac:dyDescent="0.35">
      <c r="A105" s="200" t="s">
        <v>231</v>
      </c>
      <c r="B105" s="198">
        <v>1500</v>
      </c>
      <c r="C105" s="178">
        <v>100.26</v>
      </c>
      <c r="D105" s="178">
        <v>79.790000000000006</v>
      </c>
      <c r="E105" s="178">
        <v>86</v>
      </c>
      <c r="F105" s="182">
        <v>81.81</v>
      </c>
    </row>
    <row r="106" spans="1:6" hidden="1" x14ac:dyDescent="0.35">
      <c r="A106" s="201" t="s">
        <v>232</v>
      </c>
      <c r="B106" s="202">
        <v>1501</v>
      </c>
      <c r="C106" s="185">
        <v>100.26</v>
      </c>
      <c r="D106" s="185">
        <v>79.790000000000006</v>
      </c>
      <c r="E106" s="185">
        <v>86</v>
      </c>
      <c r="F106" s="186">
        <v>81.81</v>
      </c>
    </row>
    <row r="107" spans="1:6" hidden="1" x14ac:dyDescent="0.35">
      <c r="A107" s="200" t="s">
        <v>233</v>
      </c>
      <c r="B107" s="198">
        <v>1600</v>
      </c>
      <c r="C107" s="178">
        <v>98.34</v>
      </c>
      <c r="D107" s="178">
        <v>98.1</v>
      </c>
      <c r="E107" s="178">
        <v>98.09</v>
      </c>
      <c r="F107" s="182">
        <v>100.2</v>
      </c>
    </row>
    <row r="108" spans="1:6" hidden="1" x14ac:dyDescent="0.35">
      <c r="A108" s="201" t="s">
        <v>234</v>
      </c>
      <c r="B108" s="202">
        <v>1601</v>
      </c>
      <c r="C108" s="185">
        <v>98.34</v>
      </c>
      <c r="D108" s="185">
        <v>98.1</v>
      </c>
      <c r="E108" s="185">
        <v>98.09</v>
      </c>
      <c r="F108" s="186">
        <v>100.2</v>
      </c>
    </row>
    <row r="109" spans="1:6" hidden="1" x14ac:dyDescent="0.35">
      <c r="A109" s="200" t="s">
        <v>235</v>
      </c>
      <c r="B109" s="198">
        <v>1700</v>
      </c>
      <c r="C109" s="178">
        <v>100.81</v>
      </c>
      <c r="D109" s="178">
        <v>109.23</v>
      </c>
      <c r="E109" s="178">
        <v>110.67</v>
      </c>
      <c r="F109" s="182">
        <v>112.94</v>
      </c>
    </row>
    <row r="110" spans="1:6" hidden="1" x14ac:dyDescent="0.35">
      <c r="A110" s="200" t="s">
        <v>236</v>
      </c>
      <c r="B110" s="198">
        <v>1710</v>
      </c>
      <c r="C110" s="178">
        <v>100.78</v>
      </c>
      <c r="D110" s="178">
        <v>110.03</v>
      </c>
      <c r="E110" s="178">
        <v>111.03</v>
      </c>
      <c r="F110" s="182">
        <v>113.53</v>
      </c>
    </row>
    <row r="111" spans="1:6" hidden="1" x14ac:dyDescent="0.35">
      <c r="A111" s="201" t="s">
        <v>237</v>
      </c>
      <c r="B111" s="202">
        <v>1707</v>
      </c>
      <c r="C111" s="185">
        <v>100.41</v>
      </c>
      <c r="D111" s="185">
        <v>111.22</v>
      </c>
      <c r="E111" s="185">
        <v>112.61</v>
      </c>
      <c r="F111" s="186">
        <v>115.24</v>
      </c>
    </row>
    <row r="112" spans="1:6" hidden="1" x14ac:dyDescent="0.35">
      <c r="A112" s="201" t="s">
        <v>238</v>
      </c>
      <c r="B112" s="202">
        <v>1711</v>
      </c>
      <c r="C112" s="185">
        <v>100.29</v>
      </c>
      <c r="D112" s="185">
        <v>108.81</v>
      </c>
      <c r="E112" s="185">
        <v>107.43</v>
      </c>
      <c r="F112" s="186">
        <v>107.07</v>
      </c>
    </row>
    <row r="113" spans="1:6" hidden="1" x14ac:dyDescent="0.35">
      <c r="A113" s="201" t="s">
        <v>239</v>
      </c>
      <c r="B113" s="202">
        <v>1714</v>
      </c>
      <c r="C113" s="185">
        <v>100.98</v>
      </c>
      <c r="D113" s="185">
        <v>115.08</v>
      </c>
      <c r="E113" s="185">
        <v>119.01</v>
      </c>
      <c r="F113" s="186">
        <v>122.74</v>
      </c>
    </row>
    <row r="114" spans="1:6" hidden="1" x14ac:dyDescent="0.35">
      <c r="A114" s="200" t="s">
        <v>240</v>
      </c>
      <c r="B114" s="198">
        <v>1720</v>
      </c>
      <c r="C114" s="178">
        <v>100.99</v>
      </c>
      <c r="D114" s="178">
        <v>108.48</v>
      </c>
      <c r="E114" s="178">
        <v>108.94</v>
      </c>
      <c r="F114" s="182">
        <v>111.85</v>
      </c>
    </row>
    <row r="115" spans="1:6" hidden="1" x14ac:dyDescent="0.35">
      <c r="A115" s="201" t="s">
        <v>241</v>
      </c>
      <c r="B115" s="202">
        <v>1712</v>
      </c>
      <c r="C115" s="185">
        <v>101.68</v>
      </c>
      <c r="D115" s="185">
        <v>106.6</v>
      </c>
      <c r="E115" s="185">
        <v>106.33</v>
      </c>
      <c r="F115" s="186">
        <v>108.71</v>
      </c>
    </row>
    <row r="116" spans="1:6" ht="25" hidden="1" x14ac:dyDescent="0.35">
      <c r="A116" s="201" t="s">
        <v>242</v>
      </c>
      <c r="B116" s="202">
        <v>1718</v>
      </c>
      <c r="C116" s="185">
        <v>100.28</v>
      </c>
      <c r="D116" s="185">
        <v>110.51</v>
      </c>
      <c r="E116" s="185">
        <v>111.8</v>
      </c>
      <c r="F116" s="186">
        <v>115.29</v>
      </c>
    </row>
    <row r="117" spans="1:6" hidden="1" x14ac:dyDescent="0.35">
      <c r="A117" s="201" t="s">
        <v>243</v>
      </c>
      <c r="B117" s="202">
        <v>1717</v>
      </c>
      <c r="C117" s="185">
        <v>99.84</v>
      </c>
      <c r="D117" s="185">
        <v>104.64</v>
      </c>
      <c r="E117" s="185">
        <v>103.63</v>
      </c>
      <c r="F117" s="186">
        <v>104.38</v>
      </c>
    </row>
    <row r="118" spans="1:6" hidden="1" x14ac:dyDescent="0.35">
      <c r="A118" s="200" t="s">
        <v>244</v>
      </c>
      <c r="B118" s="198">
        <v>1730</v>
      </c>
      <c r="C118" s="178">
        <v>100.83</v>
      </c>
      <c r="D118" s="178">
        <v>108.57</v>
      </c>
      <c r="E118" s="178">
        <v>110.39</v>
      </c>
      <c r="F118" s="182">
        <v>112.55</v>
      </c>
    </row>
    <row r="119" spans="1:6" hidden="1" x14ac:dyDescent="0.35">
      <c r="A119" s="201" t="s">
        <v>245</v>
      </c>
      <c r="B119" s="202">
        <v>1701</v>
      </c>
      <c r="C119" s="185">
        <v>101.46</v>
      </c>
      <c r="D119" s="185">
        <v>109.43</v>
      </c>
      <c r="E119" s="185">
        <v>110.99</v>
      </c>
      <c r="F119" s="186">
        <v>112.65</v>
      </c>
    </row>
    <row r="120" spans="1:6" hidden="1" x14ac:dyDescent="0.35">
      <c r="A120" s="201" t="s">
        <v>246</v>
      </c>
      <c r="B120" s="202">
        <v>1702</v>
      </c>
      <c r="C120" s="185">
        <v>100.92</v>
      </c>
      <c r="D120" s="185">
        <v>106.72</v>
      </c>
      <c r="E120" s="185">
        <v>107.28</v>
      </c>
      <c r="F120" s="186">
        <v>107.15</v>
      </c>
    </row>
    <row r="121" spans="1:6" hidden="1" x14ac:dyDescent="0.35">
      <c r="A121" s="201" t="s">
        <v>247</v>
      </c>
      <c r="B121" s="202">
        <v>1715</v>
      </c>
      <c r="C121" s="185">
        <v>100.28</v>
      </c>
      <c r="D121" s="185">
        <v>108.01</v>
      </c>
      <c r="E121" s="185">
        <v>110.51</v>
      </c>
      <c r="F121" s="186">
        <v>113.4</v>
      </c>
    </row>
    <row r="122" spans="1:6" hidden="1" x14ac:dyDescent="0.35">
      <c r="A122" s="201" t="s">
        <v>248</v>
      </c>
      <c r="B122" s="202">
        <v>1716</v>
      </c>
      <c r="C122" s="185">
        <v>100.27</v>
      </c>
      <c r="D122" s="185">
        <v>109.09</v>
      </c>
      <c r="E122" s="185">
        <v>110.17</v>
      </c>
      <c r="F122" s="186">
        <v>113.92</v>
      </c>
    </row>
    <row r="123" spans="1:6" hidden="1" x14ac:dyDescent="0.35">
      <c r="A123" s="200" t="s">
        <v>249</v>
      </c>
      <c r="B123" s="198">
        <v>1800</v>
      </c>
      <c r="C123" s="178">
        <v>100.07</v>
      </c>
      <c r="D123" s="178">
        <v>107.85</v>
      </c>
      <c r="E123" s="178">
        <v>109.31</v>
      </c>
      <c r="F123" s="182">
        <v>107.85</v>
      </c>
    </row>
    <row r="124" spans="1:6" hidden="1" x14ac:dyDescent="0.35">
      <c r="A124" s="201" t="s">
        <v>250</v>
      </c>
      <c r="B124" s="202">
        <v>1801</v>
      </c>
      <c r="C124" s="185">
        <v>100.41</v>
      </c>
      <c r="D124" s="185">
        <v>105.61</v>
      </c>
      <c r="E124" s="185">
        <v>105.97</v>
      </c>
      <c r="F124" s="186">
        <v>108.65</v>
      </c>
    </row>
    <row r="125" spans="1:6" hidden="1" x14ac:dyDescent="0.35">
      <c r="A125" s="201" t="s">
        <v>251</v>
      </c>
      <c r="B125" s="202">
        <v>1802</v>
      </c>
      <c r="C125" s="185">
        <v>99.84</v>
      </c>
      <c r="D125" s="185">
        <v>109.45</v>
      </c>
      <c r="E125" s="185">
        <v>111.62</v>
      </c>
      <c r="F125" s="186">
        <v>107.3</v>
      </c>
    </row>
    <row r="126" spans="1:6" hidden="1" x14ac:dyDescent="0.35">
      <c r="A126" s="200" t="s">
        <v>252</v>
      </c>
      <c r="B126" s="198">
        <v>24</v>
      </c>
      <c r="C126" s="178">
        <v>100.35</v>
      </c>
      <c r="D126" s="178">
        <v>118.39</v>
      </c>
      <c r="E126" s="178">
        <v>120.72</v>
      </c>
      <c r="F126" s="182">
        <v>119.68</v>
      </c>
    </row>
    <row r="127" spans="1:6" hidden="1" x14ac:dyDescent="0.35">
      <c r="A127" s="200" t="s">
        <v>253</v>
      </c>
      <c r="B127" s="198">
        <v>1910</v>
      </c>
      <c r="C127" s="178">
        <v>100.37</v>
      </c>
      <c r="D127" s="178">
        <v>124.47</v>
      </c>
      <c r="E127" s="178">
        <v>128.41</v>
      </c>
      <c r="F127" s="182">
        <v>126.77</v>
      </c>
    </row>
    <row r="128" spans="1:6" hidden="1" x14ac:dyDescent="0.35">
      <c r="A128" s="201" t="s">
        <v>254</v>
      </c>
      <c r="B128" s="202">
        <v>1902</v>
      </c>
      <c r="C128" s="185">
        <v>100.87</v>
      </c>
      <c r="D128" s="185">
        <v>123.7</v>
      </c>
      <c r="E128" s="185">
        <v>126.59</v>
      </c>
      <c r="F128" s="186">
        <v>124.3</v>
      </c>
    </row>
    <row r="129" spans="1:6" hidden="1" x14ac:dyDescent="0.35">
      <c r="A129" s="201" t="s">
        <v>255</v>
      </c>
      <c r="B129" s="202">
        <v>1904</v>
      </c>
      <c r="C129" s="185">
        <v>99.45</v>
      </c>
      <c r="D129" s="185">
        <v>125.9</v>
      </c>
      <c r="E129" s="185">
        <v>131.84</v>
      </c>
      <c r="F129" s="186">
        <v>131.51</v>
      </c>
    </row>
    <row r="130" spans="1:6" hidden="1" x14ac:dyDescent="0.35">
      <c r="A130" s="200" t="s">
        <v>256</v>
      </c>
      <c r="B130" s="198">
        <v>1920</v>
      </c>
      <c r="C130" s="178">
        <v>100.27</v>
      </c>
      <c r="D130" s="178">
        <v>107.14</v>
      </c>
      <c r="E130" s="178">
        <v>106.84</v>
      </c>
      <c r="F130" s="182">
        <v>106.99</v>
      </c>
    </row>
    <row r="131" spans="1:6" hidden="1" x14ac:dyDescent="0.35">
      <c r="A131" s="201" t="s">
        <v>257</v>
      </c>
      <c r="B131" s="202">
        <v>1903</v>
      </c>
      <c r="C131" s="185">
        <v>100.24</v>
      </c>
      <c r="D131" s="185">
        <v>112.73</v>
      </c>
      <c r="E131" s="185">
        <v>110.17</v>
      </c>
      <c r="F131" s="186">
        <v>110.26</v>
      </c>
    </row>
    <row r="132" spans="1:6" ht="25" hidden="1" x14ac:dyDescent="0.35">
      <c r="A132" s="201" t="s">
        <v>258</v>
      </c>
      <c r="B132" s="202">
        <v>1905</v>
      </c>
      <c r="C132" s="185">
        <v>100.64</v>
      </c>
      <c r="D132" s="185">
        <v>99.3</v>
      </c>
      <c r="E132" s="185">
        <v>101.12</v>
      </c>
      <c r="F132" s="186">
        <v>101.65</v>
      </c>
    </row>
    <row r="133" spans="1:6" hidden="1" x14ac:dyDescent="0.35">
      <c r="A133" s="201" t="s">
        <v>259</v>
      </c>
      <c r="B133" s="202">
        <v>1906</v>
      </c>
      <c r="C133" s="185">
        <v>99.94</v>
      </c>
      <c r="D133" s="185">
        <v>107.23</v>
      </c>
      <c r="E133" s="185">
        <v>107.67</v>
      </c>
      <c r="F133" s="186">
        <v>107.85</v>
      </c>
    </row>
    <row r="134" spans="1:6" hidden="1" x14ac:dyDescent="0.35">
      <c r="A134" s="201" t="s">
        <v>260</v>
      </c>
      <c r="B134" s="202">
        <v>1708</v>
      </c>
      <c r="C134" s="185">
        <v>101.19</v>
      </c>
      <c r="D134" s="185">
        <v>108.01</v>
      </c>
      <c r="E134" s="185">
        <v>112.1</v>
      </c>
      <c r="F134" s="186">
        <v>120.47</v>
      </c>
    </row>
    <row r="135" spans="1:6" hidden="1" x14ac:dyDescent="0.35">
      <c r="A135" s="200" t="s">
        <v>261</v>
      </c>
      <c r="B135" s="198">
        <v>25</v>
      </c>
      <c r="C135" s="178">
        <v>99.96</v>
      </c>
      <c r="D135" s="178">
        <v>109.72</v>
      </c>
      <c r="E135" s="178">
        <v>110.18</v>
      </c>
      <c r="F135" s="182">
        <v>110.28</v>
      </c>
    </row>
    <row r="136" spans="1:6" hidden="1" x14ac:dyDescent="0.35">
      <c r="A136" s="201" t="s">
        <v>262</v>
      </c>
      <c r="B136" s="202">
        <v>2001</v>
      </c>
      <c r="C136" s="185">
        <v>98.67</v>
      </c>
      <c r="D136" s="185">
        <v>107.74</v>
      </c>
      <c r="E136" s="185">
        <v>106.55</v>
      </c>
      <c r="F136" s="186">
        <v>109.27</v>
      </c>
    </row>
    <row r="137" spans="1:6" hidden="1" x14ac:dyDescent="0.35">
      <c r="A137" s="201" t="s">
        <v>263</v>
      </c>
      <c r="B137" s="202">
        <v>1305</v>
      </c>
      <c r="C137" s="185">
        <v>101.33</v>
      </c>
      <c r="D137" s="185">
        <v>103.62</v>
      </c>
      <c r="E137" s="185">
        <v>104.24</v>
      </c>
      <c r="F137" s="186">
        <v>107.44</v>
      </c>
    </row>
    <row r="138" spans="1:6" hidden="1" x14ac:dyDescent="0.35">
      <c r="A138" s="201" t="s">
        <v>264</v>
      </c>
      <c r="B138" s="202">
        <v>2002</v>
      </c>
      <c r="C138" s="185">
        <v>101.04</v>
      </c>
      <c r="D138" s="185">
        <v>109.05</v>
      </c>
      <c r="E138" s="185">
        <v>110.87</v>
      </c>
      <c r="F138" s="186">
        <v>111.35</v>
      </c>
    </row>
    <row r="139" spans="1:6" hidden="1" x14ac:dyDescent="0.35">
      <c r="A139" s="201" t="s">
        <v>265</v>
      </c>
      <c r="B139" s="202">
        <v>2008</v>
      </c>
      <c r="C139" s="185">
        <v>98.83</v>
      </c>
      <c r="D139" s="185">
        <v>114.5</v>
      </c>
      <c r="E139" s="185">
        <v>116.76</v>
      </c>
      <c r="F139" s="186">
        <v>115.1</v>
      </c>
    </row>
    <row r="140" spans="1:6" hidden="1" x14ac:dyDescent="0.35">
      <c r="A140" s="201" t="s">
        <v>266</v>
      </c>
      <c r="B140" s="202">
        <v>2007</v>
      </c>
      <c r="C140" s="185">
        <v>100.83</v>
      </c>
      <c r="D140" s="185">
        <v>117.42</v>
      </c>
      <c r="E140" s="185">
        <v>118.03</v>
      </c>
      <c r="F140" s="186">
        <v>110.88</v>
      </c>
    </row>
    <row r="141" spans="1:6" hidden="1" x14ac:dyDescent="0.35">
      <c r="A141" s="200" t="s">
        <v>267</v>
      </c>
      <c r="B141" s="198">
        <v>2100</v>
      </c>
      <c r="C141" s="178">
        <v>102.6</v>
      </c>
      <c r="D141" s="178">
        <v>110.16</v>
      </c>
      <c r="E141" s="178">
        <v>110.63</v>
      </c>
      <c r="F141" s="182">
        <v>110.48</v>
      </c>
    </row>
    <row r="142" spans="1:6" hidden="1" x14ac:dyDescent="0.35">
      <c r="A142" s="201" t="s">
        <v>268</v>
      </c>
      <c r="B142" s="202">
        <v>2101</v>
      </c>
      <c r="C142" s="185">
        <v>102.6</v>
      </c>
      <c r="D142" s="185">
        <v>110.16</v>
      </c>
      <c r="E142" s="185">
        <v>110.63</v>
      </c>
      <c r="F142" s="186">
        <v>110.48</v>
      </c>
    </row>
    <row r="143" spans="1:6" hidden="1" x14ac:dyDescent="0.35">
      <c r="A143" s="200" t="s">
        <v>269</v>
      </c>
      <c r="B143" s="198">
        <v>2200</v>
      </c>
      <c r="C143" s="178">
        <v>100.77</v>
      </c>
      <c r="D143" s="178">
        <v>111.53</v>
      </c>
      <c r="E143" s="178">
        <v>112.82</v>
      </c>
      <c r="F143" s="182">
        <v>114.36</v>
      </c>
    </row>
    <row r="144" spans="1:6" ht="25" hidden="1" x14ac:dyDescent="0.35">
      <c r="A144" s="201" t="s">
        <v>270</v>
      </c>
      <c r="B144" s="202">
        <v>2201</v>
      </c>
      <c r="C144" s="185">
        <v>99.78</v>
      </c>
      <c r="D144" s="185">
        <v>107.54</v>
      </c>
      <c r="E144" s="185">
        <v>108.91</v>
      </c>
      <c r="F144" s="186">
        <v>114.08</v>
      </c>
    </row>
    <row r="145" spans="1:6" hidden="1" x14ac:dyDescent="0.35">
      <c r="A145" s="200" t="s">
        <v>271</v>
      </c>
      <c r="B145" s="198">
        <v>2210</v>
      </c>
      <c r="C145" s="178">
        <v>101.05</v>
      </c>
      <c r="D145" s="178">
        <v>113.01</v>
      </c>
      <c r="E145" s="178">
        <v>114.27</v>
      </c>
      <c r="F145" s="182">
        <v>114.98</v>
      </c>
    </row>
    <row r="146" spans="1:6" ht="25" hidden="1" x14ac:dyDescent="0.35">
      <c r="A146" s="201" t="s">
        <v>272</v>
      </c>
      <c r="B146" s="202">
        <v>2207</v>
      </c>
      <c r="C146" s="185">
        <v>100.95</v>
      </c>
      <c r="D146" s="185">
        <v>111.78</v>
      </c>
      <c r="E146" s="185">
        <v>113.18</v>
      </c>
      <c r="F146" s="186">
        <v>114.78</v>
      </c>
    </row>
    <row r="147" spans="1:6" ht="25" hidden="1" x14ac:dyDescent="0.35">
      <c r="A147" s="201" t="s">
        <v>273</v>
      </c>
      <c r="B147" s="202">
        <v>2204</v>
      </c>
      <c r="C147" s="185">
        <v>101.49</v>
      </c>
      <c r="D147" s="185">
        <v>118.68</v>
      </c>
      <c r="E147" s="185">
        <v>119.35</v>
      </c>
      <c r="F147" s="186">
        <v>116.07</v>
      </c>
    </row>
    <row r="148" spans="1:6" hidden="1" x14ac:dyDescent="0.35">
      <c r="A148" s="201" t="s">
        <v>274</v>
      </c>
      <c r="B148" s="202">
        <v>2205</v>
      </c>
      <c r="C148" s="185">
        <v>99.35</v>
      </c>
      <c r="D148" s="185">
        <v>104.42</v>
      </c>
      <c r="E148" s="185">
        <v>106.21</v>
      </c>
      <c r="F148" s="186">
        <v>110.86</v>
      </c>
    </row>
    <row r="149" spans="1:6" hidden="1" x14ac:dyDescent="0.35">
      <c r="A149" s="201" t="s">
        <v>275</v>
      </c>
      <c r="B149" s="202">
        <v>2206</v>
      </c>
      <c r="C149" s="185">
        <v>100.98</v>
      </c>
      <c r="D149" s="185">
        <v>107.37</v>
      </c>
      <c r="E149" s="185">
        <v>108.07</v>
      </c>
      <c r="F149" s="186">
        <v>107.27</v>
      </c>
    </row>
    <row r="150" spans="1:6" hidden="1" x14ac:dyDescent="0.35">
      <c r="A150" s="200" t="s">
        <v>276</v>
      </c>
      <c r="B150" s="198">
        <v>20</v>
      </c>
      <c r="C150" s="178">
        <v>100.39</v>
      </c>
      <c r="D150" s="178">
        <v>99.64</v>
      </c>
      <c r="E150" s="178">
        <v>101.38</v>
      </c>
      <c r="F150" s="182">
        <v>105.38</v>
      </c>
    </row>
    <row r="151" spans="1:6" hidden="1" x14ac:dyDescent="0.35">
      <c r="A151" s="200" t="s">
        <v>277</v>
      </c>
      <c r="B151" s="198">
        <v>2300</v>
      </c>
      <c r="C151" s="178">
        <v>100.38</v>
      </c>
      <c r="D151" s="178">
        <v>98.41</v>
      </c>
      <c r="E151" s="178">
        <v>100.79</v>
      </c>
      <c r="F151" s="182">
        <v>106.78</v>
      </c>
    </row>
    <row r="152" spans="1:6" hidden="1" x14ac:dyDescent="0.35">
      <c r="A152" s="201" t="s">
        <v>278</v>
      </c>
      <c r="B152" s="202">
        <v>2301</v>
      </c>
      <c r="C152" s="185">
        <v>99.99</v>
      </c>
      <c r="D152" s="185">
        <v>94.79</v>
      </c>
      <c r="E152" s="185">
        <v>97.36</v>
      </c>
      <c r="F152" s="186">
        <v>106.98</v>
      </c>
    </row>
    <row r="153" spans="1:6" hidden="1" x14ac:dyDescent="0.35">
      <c r="A153" s="201" t="s">
        <v>279</v>
      </c>
      <c r="B153" s="202">
        <v>2302</v>
      </c>
      <c r="C153" s="185">
        <v>99.92</v>
      </c>
      <c r="D153" s="185">
        <v>102.3</v>
      </c>
      <c r="E153" s="185">
        <v>103.48</v>
      </c>
      <c r="F153" s="186">
        <v>113.35</v>
      </c>
    </row>
    <row r="154" spans="1:6" hidden="1" x14ac:dyDescent="0.35">
      <c r="A154" s="201" t="s">
        <v>280</v>
      </c>
      <c r="B154" s="202">
        <v>2303</v>
      </c>
      <c r="C154" s="185">
        <v>99.98</v>
      </c>
      <c r="D154" s="185">
        <v>95.11</v>
      </c>
      <c r="E154" s="185">
        <v>98.61</v>
      </c>
      <c r="F154" s="186">
        <v>108.43</v>
      </c>
    </row>
    <row r="155" spans="1:6" hidden="1" x14ac:dyDescent="0.35">
      <c r="A155" s="201" t="s">
        <v>281</v>
      </c>
      <c r="B155" s="202">
        <v>2306</v>
      </c>
      <c r="C155" s="185">
        <v>98.64</v>
      </c>
      <c r="D155" s="185">
        <v>104.59</v>
      </c>
      <c r="E155" s="185">
        <v>108.65</v>
      </c>
      <c r="F155" s="186">
        <v>113.38</v>
      </c>
    </row>
    <row r="156" spans="1:6" hidden="1" x14ac:dyDescent="0.35">
      <c r="A156" s="201" t="s">
        <v>282</v>
      </c>
      <c r="B156" s="202">
        <v>2307</v>
      </c>
      <c r="C156" s="185">
        <v>101.61</v>
      </c>
      <c r="D156" s="185">
        <v>101.07</v>
      </c>
      <c r="E156" s="185">
        <v>102.09</v>
      </c>
      <c r="F156" s="186">
        <v>101.6</v>
      </c>
    </row>
    <row r="157" spans="1:6" hidden="1" x14ac:dyDescent="0.35">
      <c r="A157" s="201" t="s">
        <v>283</v>
      </c>
      <c r="B157" s="202">
        <v>2308</v>
      </c>
      <c r="C157" s="185">
        <v>100.37</v>
      </c>
      <c r="D157" s="185">
        <v>103.85</v>
      </c>
      <c r="E157" s="185">
        <v>104.55</v>
      </c>
      <c r="F157" s="186">
        <v>107.75</v>
      </c>
    </row>
    <row r="158" spans="1:6" hidden="1" x14ac:dyDescent="0.35">
      <c r="A158" s="201" t="s">
        <v>284</v>
      </c>
      <c r="B158" s="202">
        <v>2309</v>
      </c>
      <c r="C158" s="185">
        <v>99.17</v>
      </c>
      <c r="D158" s="185">
        <v>105.79</v>
      </c>
      <c r="E158" s="185">
        <v>113.05</v>
      </c>
      <c r="F158" s="186">
        <v>115.65</v>
      </c>
    </row>
    <row r="159" spans="1:6" hidden="1" x14ac:dyDescent="0.35">
      <c r="A159" s="200" t="s">
        <v>285</v>
      </c>
      <c r="B159" s="198">
        <v>2400</v>
      </c>
      <c r="C159" s="178">
        <v>100.41</v>
      </c>
      <c r="D159" s="178">
        <v>101.81</v>
      </c>
      <c r="E159" s="178">
        <v>102.51</v>
      </c>
      <c r="F159" s="182">
        <v>103.18</v>
      </c>
    </row>
    <row r="160" spans="1:6" hidden="1" x14ac:dyDescent="0.35">
      <c r="A160" s="201" t="s">
        <v>286</v>
      </c>
      <c r="B160" s="202">
        <v>2401</v>
      </c>
      <c r="C160" s="185">
        <v>100</v>
      </c>
      <c r="D160" s="185">
        <v>100.88</v>
      </c>
      <c r="E160" s="185">
        <v>102.78</v>
      </c>
      <c r="F160" s="186">
        <v>103.08</v>
      </c>
    </row>
    <row r="161" spans="1:6" ht="25" hidden="1" x14ac:dyDescent="0.35">
      <c r="A161" s="201" t="s">
        <v>287</v>
      </c>
      <c r="B161" s="202">
        <v>2403</v>
      </c>
      <c r="C161" s="185">
        <v>100.56</v>
      </c>
      <c r="D161" s="185">
        <v>102.16</v>
      </c>
      <c r="E161" s="185">
        <v>102.34</v>
      </c>
      <c r="F161" s="186">
        <v>103.2</v>
      </c>
    </row>
    <row r="162" spans="1:6" ht="26" hidden="1" x14ac:dyDescent="0.35">
      <c r="A162" s="200" t="s">
        <v>288</v>
      </c>
      <c r="B162" s="198">
        <v>21</v>
      </c>
      <c r="C162" s="178">
        <v>104.46</v>
      </c>
      <c r="D162" s="178">
        <v>94.71</v>
      </c>
      <c r="E162" s="178">
        <v>103.34</v>
      </c>
      <c r="F162" s="182">
        <v>109.79</v>
      </c>
    </row>
    <row r="163" spans="1:6" hidden="1" x14ac:dyDescent="0.35">
      <c r="A163" s="201" t="s">
        <v>289</v>
      </c>
      <c r="B163" s="202">
        <v>2501</v>
      </c>
      <c r="C163" s="185">
        <v>100.79</v>
      </c>
      <c r="D163" s="185">
        <v>81.540000000000006</v>
      </c>
      <c r="E163" s="185">
        <v>88.67</v>
      </c>
      <c r="F163" s="186">
        <v>132.88</v>
      </c>
    </row>
    <row r="164" spans="1:6" hidden="1" x14ac:dyDescent="0.35">
      <c r="A164" s="200" t="s">
        <v>290</v>
      </c>
      <c r="B164" s="198">
        <v>2600</v>
      </c>
      <c r="C164" s="178">
        <v>112.32</v>
      </c>
      <c r="D164" s="178">
        <v>85.3</v>
      </c>
      <c r="E164" s="178">
        <v>101.61</v>
      </c>
      <c r="F164" s="182">
        <v>107.81</v>
      </c>
    </row>
    <row r="165" spans="1:6" hidden="1" x14ac:dyDescent="0.35">
      <c r="A165" s="201" t="s">
        <v>291</v>
      </c>
      <c r="B165" s="202">
        <v>2601</v>
      </c>
      <c r="C165" s="185">
        <v>106.56</v>
      </c>
      <c r="D165" s="185">
        <v>84.72</v>
      </c>
      <c r="E165" s="185">
        <v>102.78</v>
      </c>
      <c r="F165" s="186">
        <v>131.05000000000001</v>
      </c>
    </row>
    <row r="166" spans="1:6" hidden="1" x14ac:dyDescent="0.35">
      <c r="A166" s="201" t="s">
        <v>292</v>
      </c>
      <c r="B166" s="202">
        <v>2603</v>
      </c>
      <c r="C166" s="185">
        <v>98.65</v>
      </c>
      <c r="D166" s="185">
        <v>80.38</v>
      </c>
      <c r="E166" s="185">
        <v>87.62</v>
      </c>
      <c r="F166" s="186">
        <v>128.37</v>
      </c>
    </row>
    <row r="167" spans="1:6" hidden="1" x14ac:dyDescent="0.35">
      <c r="A167" s="201" t="s">
        <v>293</v>
      </c>
      <c r="B167" s="202">
        <v>2604</v>
      </c>
      <c r="C167" s="185">
        <v>98.69</v>
      </c>
      <c r="D167" s="185">
        <v>94.1</v>
      </c>
      <c r="E167" s="185">
        <v>97.92</v>
      </c>
      <c r="F167" s="186">
        <v>103.25</v>
      </c>
    </row>
    <row r="168" spans="1:6" hidden="1" x14ac:dyDescent="0.35">
      <c r="A168" s="201" t="s">
        <v>294</v>
      </c>
      <c r="B168" s="202">
        <v>2605</v>
      </c>
      <c r="C168" s="185">
        <v>107.09</v>
      </c>
      <c r="D168" s="185">
        <v>93.94</v>
      </c>
      <c r="E168" s="185">
        <v>95.35</v>
      </c>
      <c r="F168" s="186">
        <v>112.66</v>
      </c>
    </row>
    <row r="169" spans="1:6" hidden="1" x14ac:dyDescent="0.35">
      <c r="A169" s="201" t="s">
        <v>295</v>
      </c>
      <c r="B169" s="202">
        <v>2611</v>
      </c>
      <c r="C169" s="185">
        <v>101.32</v>
      </c>
      <c r="D169" s="185">
        <v>85.14</v>
      </c>
      <c r="E169" s="185">
        <v>91.66</v>
      </c>
      <c r="F169" s="186">
        <v>103.05</v>
      </c>
    </row>
    <row r="170" spans="1:6" hidden="1" x14ac:dyDescent="0.35">
      <c r="A170" s="201" t="s">
        <v>296</v>
      </c>
      <c r="B170" s="202">
        <v>2621</v>
      </c>
      <c r="C170" s="185">
        <v>137.97999999999999</v>
      </c>
      <c r="D170" s="185">
        <v>71.760000000000005</v>
      </c>
      <c r="E170" s="185">
        <v>105.64</v>
      </c>
      <c r="F170" s="186">
        <v>104.53</v>
      </c>
    </row>
    <row r="171" spans="1:6" hidden="1" x14ac:dyDescent="0.35">
      <c r="A171" s="201" t="s">
        <v>297</v>
      </c>
      <c r="B171" s="202">
        <v>2623</v>
      </c>
      <c r="C171" s="185">
        <v>114.21</v>
      </c>
      <c r="D171" s="185">
        <v>88.88</v>
      </c>
      <c r="E171" s="185">
        <v>100.52</v>
      </c>
      <c r="F171" s="186">
        <v>99.45</v>
      </c>
    </row>
    <row r="172" spans="1:6" hidden="1" x14ac:dyDescent="0.35">
      <c r="A172" s="201" t="s">
        <v>298</v>
      </c>
      <c r="B172" s="202">
        <v>2632</v>
      </c>
      <c r="C172" s="185">
        <v>113.37</v>
      </c>
      <c r="D172" s="185">
        <v>87.2</v>
      </c>
      <c r="E172" s="185">
        <v>98.62</v>
      </c>
      <c r="F172" s="186">
        <v>83.31</v>
      </c>
    </row>
    <row r="173" spans="1:6" hidden="1" x14ac:dyDescent="0.35">
      <c r="A173" s="201" t="s">
        <v>299</v>
      </c>
      <c r="B173" s="202">
        <v>2602</v>
      </c>
      <c r="C173" s="185">
        <v>99.41</v>
      </c>
      <c r="D173" s="185">
        <v>101.99</v>
      </c>
      <c r="E173" s="185">
        <v>111.31</v>
      </c>
      <c r="F173" s="186">
        <v>113.67</v>
      </c>
    </row>
    <row r="174" spans="1:6" hidden="1" x14ac:dyDescent="0.35">
      <c r="A174" s="201" t="s">
        <v>300</v>
      </c>
      <c r="B174" s="202">
        <v>2624</v>
      </c>
      <c r="C174" s="185">
        <v>103.7</v>
      </c>
      <c r="D174" s="185">
        <v>98.18</v>
      </c>
      <c r="E174" s="185">
        <v>105.97</v>
      </c>
      <c r="F174" s="186">
        <v>112.15</v>
      </c>
    </row>
    <row r="175" spans="1:6" hidden="1" x14ac:dyDescent="0.35">
      <c r="A175" s="201" t="s">
        <v>301</v>
      </c>
      <c r="B175" s="202">
        <v>2631</v>
      </c>
      <c r="C175" s="185">
        <v>102.03</v>
      </c>
      <c r="D175" s="185">
        <v>112.69</v>
      </c>
      <c r="E175" s="185">
        <v>115.07</v>
      </c>
      <c r="F175" s="186">
        <v>113.25</v>
      </c>
    </row>
    <row r="176" spans="1:6" hidden="1" x14ac:dyDescent="0.35">
      <c r="A176" s="200" t="s">
        <v>302</v>
      </c>
      <c r="B176" s="198">
        <v>2700</v>
      </c>
      <c r="C176" s="178">
        <v>100.74</v>
      </c>
      <c r="D176" s="178">
        <v>102.56</v>
      </c>
      <c r="E176" s="178">
        <v>106.14</v>
      </c>
      <c r="F176" s="182">
        <v>108.98</v>
      </c>
    </row>
    <row r="177" spans="1:6" hidden="1" x14ac:dyDescent="0.35">
      <c r="A177" s="201" t="s">
        <v>303</v>
      </c>
      <c r="B177" s="202">
        <v>2701</v>
      </c>
      <c r="C177" s="185">
        <v>96.84</v>
      </c>
      <c r="D177" s="185">
        <v>109.53</v>
      </c>
      <c r="E177" s="185">
        <v>120.89</v>
      </c>
      <c r="F177" s="186">
        <v>119.06</v>
      </c>
    </row>
    <row r="178" spans="1:6" hidden="1" x14ac:dyDescent="0.35">
      <c r="A178" s="201" t="s">
        <v>304</v>
      </c>
      <c r="B178" s="202">
        <v>2702</v>
      </c>
      <c r="C178" s="185">
        <v>105.48</v>
      </c>
      <c r="D178" s="185">
        <v>96.6</v>
      </c>
      <c r="E178" s="185">
        <v>97.58</v>
      </c>
      <c r="F178" s="186">
        <v>105.68</v>
      </c>
    </row>
    <row r="179" spans="1:6" hidden="1" x14ac:dyDescent="0.35">
      <c r="A179" s="201" t="s">
        <v>305</v>
      </c>
      <c r="B179" s="202">
        <v>2703</v>
      </c>
      <c r="C179" s="185">
        <v>98.14</v>
      </c>
      <c r="D179" s="185">
        <v>87.05</v>
      </c>
      <c r="E179" s="185">
        <v>79.88</v>
      </c>
      <c r="F179" s="186">
        <v>104.32</v>
      </c>
    </row>
    <row r="180" spans="1:6" hidden="1" x14ac:dyDescent="0.35">
      <c r="A180" s="201" t="s">
        <v>306</v>
      </c>
      <c r="B180" s="202">
        <v>2704</v>
      </c>
      <c r="C180" s="185">
        <v>102.96</v>
      </c>
      <c r="D180" s="185">
        <v>85.61</v>
      </c>
      <c r="E180" s="185">
        <v>91.24</v>
      </c>
      <c r="F180" s="186">
        <v>87.82</v>
      </c>
    </row>
    <row r="181" spans="1:6" hidden="1" x14ac:dyDescent="0.35">
      <c r="A181" s="201" t="s">
        <v>307</v>
      </c>
      <c r="B181" s="202">
        <v>2705</v>
      </c>
      <c r="C181" s="185">
        <v>125.06</v>
      </c>
      <c r="D181" s="185">
        <v>159.5</v>
      </c>
      <c r="E181" s="185">
        <v>157.65</v>
      </c>
      <c r="F181" s="186">
        <v>135.04</v>
      </c>
    </row>
    <row r="182" spans="1:6" hidden="1" x14ac:dyDescent="0.35">
      <c r="A182" s="201" t="s">
        <v>308</v>
      </c>
      <c r="B182" s="202">
        <v>2711</v>
      </c>
      <c r="C182" s="185">
        <v>99.15</v>
      </c>
      <c r="D182" s="185">
        <v>93.29</v>
      </c>
      <c r="E182" s="185">
        <v>96.15</v>
      </c>
      <c r="F182" s="186">
        <v>101.67</v>
      </c>
    </row>
    <row r="183" spans="1:6" hidden="1" x14ac:dyDescent="0.35">
      <c r="A183" s="201" t="s">
        <v>309</v>
      </c>
      <c r="B183" s="202">
        <v>2706</v>
      </c>
      <c r="C183" s="185">
        <v>99.56</v>
      </c>
      <c r="D183" s="185">
        <v>106.04</v>
      </c>
      <c r="E183" s="185">
        <v>108.65</v>
      </c>
      <c r="F183" s="186">
        <v>110.9</v>
      </c>
    </row>
    <row r="184" spans="1:6" hidden="1" x14ac:dyDescent="0.35">
      <c r="A184" s="201" t="s">
        <v>310</v>
      </c>
      <c r="B184" s="202">
        <v>2712</v>
      </c>
      <c r="C184" s="185">
        <v>100.86</v>
      </c>
      <c r="D184" s="185">
        <v>108.55</v>
      </c>
      <c r="E184" s="185">
        <v>109.19</v>
      </c>
      <c r="F184" s="186">
        <v>109.92</v>
      </c>
    </row>
    <row r="185" spans="1:6" hidden="1" x14ac:dyDescent="0.35">
      <c r="A185" s="201" t="s">
        <v>311</v>
      </c>
      <c r="B185" s="202">
        <v>2713</v>
      </c>
      <c r="C185" s="185">
        <v>101.04</v>
      </c>
      <c r="D185" s="185">
        <v>119.89</v>
      </c>
      <c r="E185" s="185">
        <v>122.64</v>
      </c>
      <c r="F185" s="186">
        <v>119.75</v>
      </c>
    </row>
    <row r="186" spans="1:6" hidden="1" x14ac:dyDescent="0.35">
      <c r="A186" s="200" t="s">
        <v>312</v>
      </c>
      <c r="B186" s="198">
        <v>8</v>
      </c>
      <c r="C186" s="178">
        <v>100.52</v>
      </c>
      <c r="D186" s="178">
        <v>110.39</v>
      </c>
      <c r="E186" s="178">
        <v>112.91</v>
      </c>
      <c r="F186" s="182">
        <v>112.77</v>
      </c>
    </row>
    <row r="187" spans="1:6" hidden="1" x14ac:dyDescent="0.35">
      <c r="A187" s="200" t="s">
        <v>313</v>
      </c>
      <c r="B187" s="198">
        <v>2810</v>
      </c>
      <c r="C187" s="178">
        <v>100.42</v>
      </c>
      <c r="D187" s="178">
        <v>113.68</v>
      </c>
      <c r="E187" s="178">
        <v>115.7</v>
      </c>
      <c r="F187" s="182">
        <v>113.62</v>
      </c>
    </row>
    <row r="188" spans="1:6" hidden="1" x14ac:dyDescent="0.35">
      <c r="A188" s="201" t="s">
        <v>314</v>
      </c>
      <c r="B188" s="202">
        <v>2812</v>
      </c>
      <c r="C188" s="185">
        <v>100.42</v>
      </c>
      <c r="D188" s="185">
        <v>113.68</v>
      </c>
      <c r="E188" s="185">
        <v>115.7</v>
      </c>
      <c r="F188" s="186">
        <v>113.62</v>
      </c>
    </row>
    <row r="189" spans="1:6" hidden="1" x14ac:dyDescent="0.35">
      <c r="A189" s="200" t="s">
        <v>315</v>
      </c>
      <c r="B189" s="198">
        <v>2900</v>
      </c>
      <c r="C189" s="178">
        <v>100.15</v>
      </c>
      <c r="D189" s="178">
        <v>103.54</v>
      </c>
      <c r="E189" s="178">
        <v>106.33</v>
      </c>
      <c r="F189" s="182">
        <v>109.74</v>
      </c>
    </row>
    <row r="190" spans="1:6" hidden="1" x14ac:dyDescent="0.35">
      <c r="A190" s="201" t="s">
        <v>316</v>
      </c>
      <c r="B190" s="202">
        <v>2904</v>
      </c>
      <c r="C190" s="185">
        <v>100.06</v>
      </c>
      <c r="D190" s="185">
        <v>105.55</v>
      </c>
      <c r="E190" s="185">
        <v>106.48</v>
      </c>
      <c r="F190" s="186">
        <v>106.89</v>
      </c>
    </row>
    <row r="191" spans="1:6" hidden="1" x14ac:dyDescent="0.35">
      <c r="A191" s="201" t="s">
        <v>317</v>
      </c>
      <c r="B191" s="202">
        <v>2905</v>
      </c>
      <c r="C191" s="185">
        <v>100.2</v>
      </c>
      <c r="D191" s="185">
        <v>102.53</v>
      </c>
      <c r="E191" s="185">
        <v>106.1</v>
      </c>
      <c r="F191" s="186">
        <v>110.89</v>
      </c>
    </row>
    <row r="192" spans="1:6" hidden="1" x14ac:dyDescent="0.35">
      <c r="A192" s="200" t="s">
        <v>318</v>
      </c>
      <c r="B192" s="198">
        <v>3000</v>
      </c>
      <c r="C192" s="178">
        <v>100.76</v>
      </c>
      <c r="D192" s="178">
        <v>107.19</v>
      </c>
      <c r="E192" s="178">
        <v>110.02</v>
      </c>
      <c r="F192" s="182">
        <v>110.04</v>
      </c>
    </row>
    <row r="193" spans="1:6" hidden="1" x14ac:dyDescent="0.35">
      <c r="A193" s="201" t="s">
        <v>319</v>
      </c>
      <c r="B193" s="202">
        <v>3002</v>
      </c>
      <c r="C193" s="185">
        <v>100.76</v>
      </c>
      <c r="D193" s="185">
        <v>107.19</v>
      </c>
      <c r="E193" s="185">
        <v>110.02</v>
      </c>
      <c r="F193" s="186">
        <v>110.04</v>
      </c>
    </row>
    <row r="194" spans="1:6" hidden="1" x14ac:dyDescent="0.35">
      <c r="A194" s="200" t="s">
        <v>320</v>
      </c>
      <c r="B194" s="198">
        <v>3100</v>
      </c>
      <c r="C194" s="178">
        <v>99.75</v>
      </c>
      <c r="D194" s="178">
        <v>106.07</v>
      </c>
      <c r="E194" s="178">
        <v>107.39</v>
      </c>
      <c r="F194" s="182">
        <v>109.43</v>
      </c>
    </row>
    <row r="195" spans="1:6" hidden="1" x14ac:dyDescent="0.35">
      <c r="A195" s="201" t="s">
        <v>321</v>
      </c>
      <c r="B195" s="202">
        <v>3102</v>
      </c>
      <c r="C195" s="185">
        <v>99.75</v>
      </c>
      <c r="D195" s="185">
        <v>106.07</v>
      </c>
      <c r="E195" s="185">
        <v>107.39</v>
      </c>
      <c r="F195" s="186">
        <v>109.43</v>
      </c>
    </row>
    <row r="196" spans="1:6" hidden="1" x14ac:dyDescent="0.35">
      <c r="A196" s="200" t="s">
        <v>322</v>
      </c>
      <c r="B196" s="198">
        <v>3200</v>
      </c>
      <c r="C196" s="178">
        <v>100.86</v>
      </c>
      <c r="D196" s="178">
        <v>115.68</v>
      </c>
      <c r="E196" s="178">
        <v>118.45</v>
      </c>
      <c r="F196" s="182">
        <v>116.16</v>
      </c>
    </row>
    <row r="197" spans="1:6" hidden="1" x14ac:dyDescent="0.35">
      <c r="A197" s="201" t="s">
        <v>323</v>
      </c>
      <c r="B197" s="202">
        <v>3203</v>
      </c>
      <c r="C197" s="185">
        <v>100.86</v>
      </c>
      <c r="D197" s="185">
        <v>115.68</v>
      </c>
      <c r="E197" s="185">
        <v>118.45</v>
      </c>
      <c r="F197" s="186">
        <v>116.16</v>
      </c>
    </row>
    <row r="198" spans="1:6" hidden="1" x14ac:dyDescent="0.35">
      <c r="A198" s="200" t="s">
        <v>324</v>
      </c>
      <c r="B198" s="198">
        <v>3300</v>
      </c>
      <c r="C198" s="178">
        <v>100.51</v>
      </c>
      <c r="D198" s="178">
        <v>107.95</v>
      </c>
      <c r="E198" s="178">
        <v>107.81</v>
      </c>
      <c r="F198" s="182">
        <v>109.79</v>
      </c>
    </row>
    <row r="199" spans="1:6" hidden="1" x14ac:dyDescent="0.35">
      <c r="A199" s="201" t="s">
        <v>962</v>
      </c>
      <c r="B199" s="202">
        <v>3303</v>
      </c>
      <c r="C199" s="185">
        <v>101.53</v>
      </c>
      <c r="D199" s="185">
        <v>107.85</v>
      </c>
      <c r="E199" s="185">
        <v>109.55</v>
      </c>
      <c r="F199" s="186">
        <v>110.13</v>
      </c>
    </row>
    <row r="200" spans="1:6" hidden="1" x14ac:dyDescent="0.35">
      <c r="A200" s="201" t="s">
        <v>329</v>
      </c>
      <c r="B200" s="202">
        <v>3305</v>
      </c>
      <c r="C200" s="185">
        <v>99.89</v>
      </c>
      <c r="D200" s="185">
        <v>107.99</v>
      </c>
      <c r="E200" s="185">
        <v>106.85</v>
      </c>
      <c r="F200" s="186">
        <v>109.7</v>
      </c>
    </row>
    <row r="201" spans="1:6" hidden="1" x14ac:dyDescent="0.35">
      <c r="A201" s="200" t="s">
        <v>330</v>
      </c>
      <c r="B201" s="198">
        <v>3400</v>
      </c>
      <c r="C201" s="178">
        <v>100.49</v>
      </c>
      <c r="D201" s="178">
        <v>112.09</v>
      </c>
      <c r="E201" s="178">
        <v>113.06</v>
      </c>
      <c r="F201" s="182">
        <v>117.58</v>
      </c>
    </row>
    <row r="202" spans="1:6" hidden="1" x14ac:dyDescent="0.35">
      <c r="A202" s="201" t="s">
        <v>331</v>
      </c>
      <c r="B202" s="202">
        <v>3403</v>
      </c>
      <c r="C202" s="185">
        <v>100.49</v>
      </c>
      <c r="D202" s="185">
        <v>112.09</v>
      </c>
      <c r="E202" s="185">
        <v>113.06</v>
      </c>
      <c r="F202" s="186">
        <v>117.58</v>
      </c>
    </row>
    <row r="203" spans="1:6" hidden="1" x14ac:dyDescent="0.35">
      <c r="A203" s="200" t="s">
        <v>332</v>
      </c>
      <c r="B203" s="198">
        <v>3600</v>
      </c>
      <c r="C203" s="178">
        <v>100.6</v>
      </c>
      <c r="D203" s="178">
        <v>108.74</v>
      </c>
      <c r="E203" s="178">
        <v>109.44</v>
      </c>
      <c r="F203" s="182">
        <v>111.39</v>
      </c>
    </row>
    <row r="204" spans="1:6" ht="25" hidden="1" x14ac:dyDescent="0.35">
      <c r="A204" s="201" t="s">
        <v>333</v>
      </c>
      <c r="B204" s="202">
        <v>3602</v>
      </c>
      <c r="C204" s="185">
        <v>99.2</v>
      </c>
      <c r="D204" s="185">
        <v>109.48</v>
      </c>
      <c r="E204" s="185">
        <v>109.92</v>
      </c>
      <c r="F204" s="186">
        <v>111.43</v>
      </c>
    </row>
    <row r="205" spans="1:6" ht="25" hidden="1" x14ac:dyDescent="0.35">
      <c r="A205" s="201" t="s">
        <v>334</v>
      </c>
      <c r="B205" s="202">
        <v>3608</v>
      </c>
      <c r="C205" s="185">
        <v>99.6</v>
      </c>
      <c r="D205" s="185">
        <v>109.7</v>
      </c>
      <c r="E205" s="185">
        <v>110.17</v>
      </c>
      <c r="F205" s="186">
        <v>111.56</v>
      </c>
    </row>
    <row r="206" spans="1:6" ht="25" hidden="1" x14ac:dyDescent="0.35">
      <c r="A206" s="201" t="s">
        <v>335</v>
      </c>
      <c r="B206" s="202">
        <v>3606</v>
      </c>
      <c r="C206" s="185">
        <v>100.74</v>
      </c>
      <c r="D206" s="185">
        <v>108.93</v>
      </c>
      <c r="E206" s="185">
        <v>109.79</v>
      </c>
      <c r="F206" s="186">
        <v>111.1</v>
      </c>
    </row>
    <row r="207" spans="1:6" hidden="1" x14ac:dyDescent="0.35">
      <c r="A207" s="201" t="s">
        <v>336</v>
      </c>
      <c r="B207" s="202">
        <v>3601</v>
      </c>
      <c r="C207" s="185">
        <v>100.47</v>
      </c>
      <c r="D207" s="185">
        <v>107.7</v>
      </c>
      <c r="E207" s="185">
        <v>108.46</v>
      </c>
      <c r="F207" s="186">
        <v>111.14</v>
      </c>
    </row>
    <row r="208" spans="1:6" hidden="1" x14ac:dyDescent="0.35">
      <c r="A208" s="201" t="s">
        <v>337</v>
      </c>
      <c r="B208" s="202">
        <v>3607</v>
      </c>
      <c r="C208" s="185">
        <v>100.95</v>
      </c>
      <c r="D208" s="185">
        <v>108.27</v>
      </c>
      <c r="E208" s="185">
        <v>108.67</v>
      </c>
      <c r="F208" s="186">
        <v>112.81</v>
      </c>
    </row>
    <row r="209" spans="1:6" hidden="1" x14ac:dyDescent="0.35">
      <c r="A209" s="200" t="s">
        <v>338</v>
      </c>
      <c r="B209" s="198">
        <v>12</v>
      </c>
      <c r="C209" s="178">
        <v>99.97</v>
      </c>
      <c r="D209" s="178">
        <v>102.17</v>
      </c>
      <c r="E209" s="178">
        <v>103.13</v>
      </c>
      <c r="F209" s="182">
        <v>103.31</v>
      </c>
    </row>
    <row r="210" spans="1:6" hidden="1" x14ac:dyDescent="0.35">
      <c r="A210" s="200" t="s">
        <v>339</v>
      </c>
      <c r="B210" s="198">
        <v>3700</v>
      </c>
      <c r="C210" s="178">
        <v>100.07</v>
      </c>
      <c r="D210" s="178">
        <v>102.36</v>
      </c>
      <c r="E210" s="178">
        <v>102.74</v>
      </c>
      <c r="F210" s="182">
        <v>104.59</v>
      </c>
    </row>
    <row r="211" spans="1:6" hidden="1" x14ac:dyDescent="0.35">
      <c r="A211" s="201" t="s">
        <v>340</v>
      </c>
      <c r="B211" s="202">
        <v>3709</v>
      </c>
      <c r="C211" s="185">
        <v>100.07</v>
      </c>
      <c r="D211" s="185">
        <v>102.36</v>
      </c>
      <c r="E211" s="185">
        <v>102.74</v>
      </c>
      <c r="F211" s="186">
        <v>104.59</v>
      </c>
    </row>
    <row r="212" spans="1:6" hidden="1" x14ac:dyDescent="0.35">
      <c r="A212" s="200" t="s">
        <v>341</v>
      </c>
      <c r="B212" s="198">
        <v>3800</v>
      </c>
      <c r="C212" s="178">
        <v>100.05</v>
      </c>
      <c r="D212" s="178">
        <v>101.41</v>
      </c>
      <c r="E212" s="178">
        <v>101.28</v>
      </c>
      <c r="F212" s="182">
        <v>102.34</v>
      </c>
    </row>
    <row r="213" spans="1:6" hidden="1" x14ac:dyDescent="0.35">
      <c r="A213" s="201" t="s">
        <v>342</v>
      </c>
      <c r="B213" s="202">
        <v>3808</v>
      </c>
      <c r="C213" s="185">
        <v>100.05</v>
      </c>
      <c r="D213" s="185">
        <v>101.41</v>
      </c>
      <c r="E213" s="185">
        <v>101.28</v>
      </c>
      <c r="F213" s="186">
        <v>102.34</v>
      </c>
    </row>
    <row r="214" spans="1:6" hidden="1" x14ac:dyDescent="0.35">
      <c r="A214" s="200" t="s">
        <v>343</v>
      </c>
      <c r="B214" s="198">
        <v>3900</v>
      </c>
      <c r="C214" s="178">
        <v>99.96</v>
      </c>
      <c r="D214" s="178">
        <v>102.22</v>
      </c>
      <c r="E214" s="178">
        <v>103.46</v>
      </c>
      <c r="F214" s="182">
        <v>103.16</v>
      </c>
    </row>
    <row r="215" spans="1:6" ht="25" hidden="1" x14ac:dyDescent="0.35">
      <c r="A215" s="201" t="s">
        <v>344</v>
      </c>
      <c r="B215" s="202">
        <v>3902</v>
      </c>
      <c r="C215" s="185">
        <v>100.53</v>
      </c>
      <c r="D215" s="185">
        <v>101.15</v>
      </c>
      <c r="E215" s="185">
        <v>101.15</v>
      </c>
      <c r="F215" s="186">
        <v>100.97</v>
      </c>
    </row>
    <row r="216" spans="1:6" ht="25" hidden="1" x14ac:dyDescent="0.35">
      <c r="A216" s="201" t="s">
        <v>345</v>
      </c>
      <c r="B216" s="202">
        <v>3903</v>
      </c>
      <c r="C216" s="185">
        <v>99.89</v>
      </c>
      <c r="D216" s="185">
        <v>102.35</v>
      </c>
      <c r="E216" s="185">
        <v>103.76</v>
      </c>
      <c r="F216" s="186">
        <v>103.44</v>
      </c>
    </row>
    <row r="217" spans="1:6" hidden="1" x14ac:dyDescent="0.35">
      <c r="A217" s="200" t="s">
        <v>346</v>
      </c>
      <c r="B217" s="198">
        <v>4050</v>
      </c>
      <c r="C217" s="178">
        <v>100.39</v>
      </c>
      <c r="D217" s="178">
        <v>109.52</v>
      </c>
      <c r="E217" s="178">
        <v>110.17</v>
      </c>
      <c r="F217" s="182">
        <v>109.25</v>
      </c>
    </row>
    <row r="218" spans="1:6" hidden="1" x14ac:dyDescent="0.35">
      <c r="A218" s="201" t="s">
        <v>347</v>
      </c>
      <c r="B218" s="202">
        <v>4052</v>
      </c>
      <c r="C218" s="185">
        <v>100.45</v>
      </c>
      <c r="D218" s="185">
        <v>110.62</v>
      </c>
      <c r="E218" s="185">
        <v>111.7</v>
      </c>
      <c r="F218" s="186">
        <v>110.24</v>
      </c>
    </row>
    <row r="219" spans="1:6" hidden="1" x14ac:dyDescent="0.35">
      <c r="A219" s="201" t="s">
        <v>348</v>
      </c>
      <c r="B219" s="202">
        <v>4056</v>
      </c>
      <c r="C219" s="185">
        <v>100.13</v>
      </c>
      <c r="D219" s="185">
        <v>104.8</v>
      </c>
      <c r="E219" s="185">
        <v>103.9</v>
      </c>
      <c r="F219" s="186">
        <v>105.23</v>
      </c>
    </row>
    <row r="220" spans="1:6" hidden="1" x14ac:dyDescent="0.35">
      <c r="A220" s="200" t="s">
        <v>349</v>
      </c>
      <c r="B220" s="198">
        <v>4100</v>
      </c>
      <c r="C220" s="178">
        <v>100.32</v>
      </c>
      <c r="D220" s="178">
        <v>101.25</v>
      </c>
      <c r="E220" s="178">
        <v>101.46</v>
      </c>
      <c r="F220" s="182">
        <v>103.59</v>
      </c>
    </row>
    <row r="221" spans="1:6" hidden="1" x14ac:dyDescent="0.35">
      <c r="A221" s="200" t="s">
        <v>350</v>
      </c>
      <c r="B221" s="198">
        <v>30</v>
      </c>
      <c r="C221" s="178">
        <v>100.39</v>
      </c>
      <c r="D221" s="178">
        <v>100.93</v>
      </c>
      <c r="E221" s="178">
        <v>101.21</v>
      </c>
      <c r="F221" s="182">
        <v>103.47</v>
      </c>
    </row>
    <row r="222" spans="1:6" hidden="1" x14ac:dyDescent="0.35">
      <c r="A222" s="200" t="s">
        <v>351</v>
      </c>
      <c r="B222" s="198">
        <v>4110</v>
      </c>
      <c r="C222" s="178">
        <v>100.53</v>
      </c>
      <c r="D222" s="178">
        <v>100.11</v>
      </c>
      <c r="E222" s="178">
        <v>100.45</v>
      </c>
      <c r="F222" s="182">
        <v>102.96</v>
      </c>
    </row>
    <row r="223" spans="1:6" ht="25" hidden="1" x14ac:dyDescent="0.35">
      <c r="A223" s="201" t="s">
        <v>352</v>
      </c>
      <c r="B223" s="202">
        <v>4113</v>
      </c>
      <c r="C223" s="185">
        <v>100.42</v>
      </c>
      <c r="D223" s="185">
        <v>97.44</v>
      </c>
      <c r="E223" s="185">
        <v>97.68</v>
      </c>
      <c r="F223" s="186">
        <v>100.71</v>
      </c>
    </row>
    <row r="224" spans="1:6" hidden="1" x14ac:dyDescent="0.35">
      <c r="A224" s="201" t="s">
        <v>353</v>
      </c>
      <c r="B224" s="202">
        <v>4128</v>
      </c>
      <c r="C224" s="185">
        <v>99.87</v>
      </c>
      <c r="D224" s="185">
        <v>103.18</v>
      </c>
      <c r="E224" s="185">
        <v>103.53</v>
      </c>
      <c r="F224" s="186">
        <v>103.07</v>
      </c>
    </row>
    <row r="225" spans="1:6" hidden="1" x14ac:dyDescent="0.35">
      <c r="A225" s="201" t="s">
        <v>354</v>
      </c>
      <c r="B225" s="202">
        <v>4120</v>
      </c>
      <c r="C225" s="185">
        <v>100.62</v>
      </c>
      <c r="D225" s="185">
        <v>96.88</v>
      </c>
      <c r="E225" s="185">
        <v>96.6</v>
      </c>
      <c r="F225" s="186">
        <v>99.82</v>
      </c>
    </row>
    <row r="226" spans="1:6" ht="25" hidden="1" x14ac:dyDescent="0.35">
      <c r="A226" s="201" t="s">
        <v>963</v>
      </c>
      <c r="B226" s="202">
        <v>4121</v>
      </c>
      <c r="C226" s="185">
        <v>100.67</v>
      </c>
      <c r="D226" s="185">
        <v>102.61</v>
      </c>
      <c r="E226" s="185">
        <v>102.69</v>
      </c>
      <c r="F226" s="186">
        <v>102.82</v>
      </c>
    </row>
    <row r="227" spans="1:6" ht="25" hidden="1" x14ac:dyDescent="0.35">
      <c r="A227" s="201" t="s">
        <v>356</v>
      </c>
      <c r="B227" s="202">
        <v>4116</v>
      </c>
      <c r="C227" s="185">
        <v>101.46</v>
      </c>
      <c r="D227" s="185">
        <v>98.74</v>
      </c>
      <c r="E227" s="185">
        <v>99.95</v>
      </c>
      <c r="F227" s="186">
        <v>101.77</v>
      </c>
    </row>
    <row r="228" spans="1:6" hidden="1" x14ac:dyDescent="0.35">
      <c r="A228" s="201" t="s">
        <v>357</v>
      </c>
      <c r="B228" s="202">
        <v>4117</v>
      </c>
      <c r="C228" s="185">
        <v>101.05</v>
      </c>
      <c r="D228" s="185">
        <v>100.97</v>
      </c>
      <c r="E228" s="185">
        <v>101.55</v>
      </c>
      <c r="F228" s="186">
        <v>102.55</v>
      </c>
    </row>
    <row r="229" spans="1:6" ht="25" hidden="1" x14ac:dyDescent="0.35">
      <c r="A229" s="201" t="s">
        <v>964</v>
      </c>
      <c r="B229" s="202">
        <v>4118</v>
      </c>
      <c r="C229" s="185">
        <v>100.16</v>
      </c>
      <c r="D229" s="185">
        <v>100.57</v>
      </c>
      <c r="E229" s="185">
        <v>100.83</v>
      </c>
      <c r="F229" s="186">
        <v>106.18</v>
      </c>
    </row>
    <row r="230" spans="1:6" hidden="1" x14ac:dyDescent="0.35">
      <c r="A230" s="200" t="s">
        <v>359</v>
      </c>
      <c r="B230" s="198">
        <v>4130</v>
      </c>
      <c r="C230" s="178">
        <v>100.29</v>
      </c>
      <c r="D230" s="178">
        <v>100.79</v>
      </c>
      <c r="E230" s="178">
        <v>101.06</v>
      </c>
      <c r="F230" s="182">
        <v>103.13</v>
      </c>
    </row>
    <row r="231" spans="1:6" ht="25" hidden="1" x14ac:dyDescent="0.35">
      <c r="A231" s="201" t="s">
        <v>965</v>
      </c>
      <c r="B231" s="202">
        <v>4136</v>
      </c>
      <c r="C231" s="185">
        <v>101.07</v>
      </c>
      <c r="D231" s="185">
        <v>100.64</v>
      </c>
      <c r="E231" s="185">
        <v>100.46</v>
      </c>
      <c r="F231" s="186">
        <v>104.44</v>
      </c>
    </row>
    <row r="232" spans="1:6" ht="25" hidden="1" x14ac:dyDescent="0.35">
      <c r="A232" s="201" t="s">
        <v>966</v>
      </c>
      <c r="B232" s="202">
        <v>4132</v>
      </c>
      <c r="C232" s="185">
        <v>100.73</v>
      </c>
      <c r="D232" s="185">
        <v>99.96</v>
      </c>
      <c r="E232" s="185">
        <v>99.84</v>
      </c>
      <c r="F232" s="186">
        <v>103.64</v>
      </c>
    </row>
    <row r="233" spans="1:6" ht="25" hidden="1" x14ac:dyDescent="0.35">
      <c r="A233" s="201" t="s">
        <v>362</v>
      </c>
      <c r="B233" s="202">
        <v>4133</v>
      </c>
      <c r="C233" s="185">
        <v>100.27</v>
      </c>
      <c r="D233" s="185">
        <v>95.74</v>
      </c>
      <c r="E233" s="185">
        <v>96.09</v>
      </c>
      <c r="F233" s="186">
        <v>106.45</v>
      </c>
    </row>
    <row r="234" spans="1:6" hidden="1" x14ac:dyDescent="0.35">
      <c r="A234" s="201" t="s">
        <v>363</v>
      </c>
      <c r="B234" s="202">
        <v>4129</v>
      </c>
      <c r="C234" s="185">
        <v>100.06</v>
      </c>
      <c r="D234" s="185">
        <v>103.63</v>
      </c>
      <c r="E234" s="185">
        <v>104.02</v>
      </c>
      <c r="F234" s="186">
        <v>104.45</v>
      </c>
    </row>
    <row r="235" spans="1:6" ht="25" hidden="1" x14ac:dyDescent="0.35">
      <c r="A235" s="201" t="s">
        <v>364</v>
      </c>
      <c r="B235" s="202">
        <v>4165</v>
      </c>
      <c r="C235" s="185">
        <v>100.51</v>
      </c>
      <c r="D235" s="185">
        <v>103.22</v>
      </c>
      <c r="E235" s="185">
        <v>103.32</v>
      </c>
      <c r="F235" s="186">
        <v>103.25</v>
      </c>
    </row>
    <row r="236" spans="1:6" ht="25" hidden="1" x14ac:dyDescent="0.35">
      <c r="A236" s="201" t="s">
        <v>365</v>
      </c>
      <c r="B236" s="202">
        <v>4148</v>
      </c>
      <c r="C236" s="185">
        <v>100.23</v>
      </c>
      <c r="D236" s="185">
        <v>97.37</v>
      </c>
      <c r="E236" s="185">
        <v>98.32</v>
      </c>
      <c r="F236" s="186">
        <v>102.34</v>
      </c>
    </row>
    <row r="237" spans="1:6" ht="25" hidden="1" x14ac:dyDescent="0.35">
      <c r="A237" s="201" t="s">
        <v>967</v>
      </c>
      <c r="B237" s="202">
        <v>4126</v>
      </c>
      <c r="C237" s="185">
        <v>100.35</v>
      </c>
      <c r="D237" s="185">
        <v>100.58</v>
      </c>
      <c r="E237" s="185">
        <v>100.58</v>
      </c>
      <c r="F237" s="186">
        <v>105.28</v>
      </c>
    </row>
    <row r="238" spans="1:6" ht="25" hidden="1" x14ac:dyDescent="0.35">
      <c r="A238" s="201" t="s">
        <v>367</v>
      </c>
      <c r="B238" s="202">
        <v>4125</v>
      </c>
      <c r="C238" s="185">
        <v>100.76</v>
      </c>
      <c r="D238" s="185">
        <v>105.67</v>
      </c>
      <c r="E238" s="185">
        <v>105.73</v>
      </c>
      <c r="F238" s="186">
        <v>101.84</v>
      </c>
    </row>
    <row r="239" spans="1:6" hidden="1" x14ac:dyDescent="0.35">
      <c r="A239" s="201" t="s">
        <v>368</v>
      </c>
      <c r="B239" s="202">
        <v>4166</v>
      </c>
      <c r="C239" s="185">
        <v>100.74</v>
      </c>
      <c r="D239" s="185">
        <v>104.68</v>
      </c>
      <c r="E239" s="185">
        <v>105.69</v>
      </c>
      <c r="F239" s="186">
        <v>105.29</v>
      </c>
    </row>
    <row r="240" spans="1:6" ht="25" hidden="1" x14ac:dyDescent="0.35">
      <c r="A240" s="201" t="s">
        <v>968</v>
      </c>
      <c r="B240" s="202">
        <v>4139</v>
      </c>
      <c r="C240" s="185">
        <v>99.8</v>
      </c>
      <c r="D240" s="185">
        <v>99.85</v>
      </c>
      <c r="E240" s="185">
        <v>100.14</v>
      </c>
      <c r="F240" s="186">
        <v>95.85</v>
      </c>
    </row>
    <row r="241" spans="1:6" hidden="1" x14ac:dyDescent="0.35">
      <c r="A241" s="201" t="s">
        <v>370</v>
      </c>
      <c r="B241" s="202">
        <v>4145</v>
      </c>
      <c r="C241" s="185">
        <v>98.88</v>
      </c>
      <c r="D241" s="185">
        <v>102.19</v>
      </c>
      <c r="E241" s="185">
        <v>102.19</v>
      </c>
      <c r="F241" s="186">
        <v>100.93</v>
      </c>
    </row>
    <row r="242" spans="1:6" hidden="1" x14ac:dyDescent="0.35">
      <c r="A242" s="201" t="s">
        <v>371</v>
      </c>
      <c r="B242" s="202">
        <v>4147</v>
      </c>
      <c r="C242" s="185">
        <v>101.45</v>
      </c>
      <c r="D242" s="185">
        <v>106.21</v>
      </c>
      <c r="E242" s="185">
        <v>106.23</v>
      </c>
      <c r="F242" s="186">
        <v>105.12</v>
      </c>
    </row>
    <row r="243" spans="1:6" hidden="1" x14ac:dyDescent="0.35">
      <c r="A243" s="201" t="s">
        <v>372</v>
      </c>
      <c r="B243" s="202">
        <v>4141</v>
      </c>
      <c r="C243" s="185">
        <v>100.82</v>
      </c>
      <c r="D243" s="185">
        <v>102.96</v>
      </c>
      <c r="E243" s="185">
        <v>103.8</v>
      </c>
      <c r="F243" s="186">
        <v>105.89</v>
      </c>
    </row>
    <row r="244" spans="1:6" hidden="1" x14ac:dyDescent="0.35">
      <c r="A244" s="200" t="s">
        <v>373</v>
      </c>
      <c r="B244" s="198">
        <v>4150</v>
      </c>
      <c r="C244" s="178">
        <v>100.45</v>
      </c>
      <c r="D244" s="178">
        <v>102.18</v>
      </c>
      <c r="E244" s="178">
        <v>102.4</v>
      </c>
      <c r="F244" s="182">
        <v>104.85</v>
      </c>
    </row>
    <row r="245" spans="1:6" hidden="1" x14ac:dyDescent="0.35">
      <c r="A245" s="200" t="s">
        <v>374</v>
      </c>
      <c r="B245" s="198">
        <v>47</v>
      </c>
      <c r="C245" s="178">
        <v>100.67</v>
      </c>
      <c r="D245" s="178">
        <v>102.06</v>
      </c>
      <c r="E245" s="178">
        <v>102.36</v>
      </c>
      <c r="F245" s="182">
        <v>105.24</v>
      </c>
    </row>
    <row r="246" spans="1:6" ht="25" hidden="1" x14ac:dyDescent="0.35">
      <c r="A246" s="201" t="s">
        <v>375</v>
      </c>
      <c r="B246" s="202">
        <v>4153</v>
      </c>
      <c r="C246" s="185">
        <v>102.04</v>
      </c>
      <c r="D246" s="185">
        <v>100.99</v>
      </c>
      <c r="E246" s="185">
        <v>100.89</v>
      </c>
      <c r="F246" s="186">
        <v>101.94</v>
      </c>
    </row>
    <row r="247" spans="1:6" ht="25" hidden="1" x14ac:dyDescent="0.35">
      <c r="A247" s="201" t="s">
        <v>969</v>
      </c>
      <c r="B247" s="202">
        <v>4154</v>
      </c>
      <c r="C247" s="185">
        <v>101.09</v>
      </c>
      <c r="D247" s="185">
        <v>102.89</v>
      </c>
      <c r="E247" s="185">
        <v>103.14</v>
      </c>
      <c r="F247" s="186">
        <v>104.53</v>
      </c>
    </row>
    <row r="248" spans="1:6" ht="25" hidden="1" x14ac:dyDescent="0.35">
      <c r="A248" s="201" t="s">
        <v>377</v>
      </c>
      <c r="B248" s="202">
        <v>4155</v>
      </c>
      <c r="C248" s="185">
        <v>99.11</v>
      </c>
      <c r="D248" s="185">
        <v>99.18</v>
      </c>
      <c r="E248" s="185">
        <v>99.95</v>
      </c>
      <c r="F248" s="186">
        <v>103.39</v>
      </c>
    </row>
    <row r="249" spans="1:6" ht="25" hidden="1" x14ac:dyDescent="0.35">
      <c r="A249" s="201" t="s">
        <v>378</v>
      </c>
      <c r="B249" s="202">
        <v>4161</v>
      </c>
      <c r="C249" s="185">
        <v>100</v>
      </c>
      <c r="D249" s="185">
        <v>97.54</v>
      </c>
      <c r="E249" s="185">
        <v>97.54</v>
      </c>
      <c r="F249" s="186">
        <v>103</v>
      </c>
    </row>
    <row r="250" spans="1:6" ht="37.5" hidden="1" x14ac:dyDescent="0.35">
      <c r="A250" s="201" t="s">
        <v>970</v>
      </c>
      <c r="B250" s="202">
        <v>4157</v>
      </c>
      <c r="C250" s="185">
        <v>100.04</v>
      </c>
      <c r="D250" s="185">
        <v>101.12</v>
      </c>
      <c r="E250" s="185">
        <v>101.43</v>
      </c>
      <c r="F250" s="186">
        <v>110.68</v>
      </c>
    </row>
    <row r="251" spans="1:6" hidden="1" x14ac:dyDescent="0.35">
      <c r="A251" s="201" t="s">
        <v>380</v>
      </c>
      <c r="B251" s="202">
        <v>4158</v>
      </c>
      <c r="C251" s="185">
        <v>101.74</v>
      </c>
      <c r="D251" s="185">
        <v>111.18</v>
      </c>
      <c r="E251" s="185">
        <v>111.94</v>
      </c>
      <c r="F251" s="186">
        <v>109.28</v>
      </c>
    </row>
    <row r="252" spans="1:6" ht="25" hidden="1" x14ac:dyDescent="0.35">
      <c r="A252" s="201" t="s">
        <v>971</v>
      </c>
      <c r="B252" s="202">
        <v>4163</v>
      </c>
      <c r="C252" s="185">
        <v>101.3</v>
      </c>
      <c r="D252" s="185">
        <v>103.39</v>
      </c>
      <c r="E252" s="185">
        <v>103.72</v>
      </c>
      <c r="F252" s="186">
        <v>105.28</v>
      </c>
    </row>
    <row r="253" spans="1:6" hidden="1" x14ac:dyDescent="0.35">
      <c r="A253" s="200" t="s">
        <v>382</v>
      </c>
      <c r="B253" s="198">
        <v>48</v>
      </c>
      <c r="C253" s="178">
        <v>100.16</v>
      </c>
      <c r="D253" s="178">
        <v>103.77</v>
      </c>
      <c r="E253" s="178">
        <v>103.51</v>
      </c>
      <c r="F253" s="182">
        <v>104.36</v>
      </c>
    </row>
    <row r="254" spans="1:6" ht="25" hidden="1" x14ac:dyDescent="0.35">
      <c r="A254" s="201" t="s">
        <v>383</v>
      </c>
      <c r="B254" s="202">
        <v>4180</v>
      </c>
      <c r="C254" s="185">
        <v>100.16</v>
      </c>
      <c r="D254" s="185">
        <v>102.35</v>
      </c>
      <c r="E254" s="185">
        <v>103.01</v>
      </c>
      <c r="F254" s="186">
        <v>104.7</v>
      </c>
    </row>
    <row r="255" spans="1:6" ht="25" hidden="1" x14ac:dyDescent="0.35">
      <c r="A255" s="201" t="s">
        <v>384</v>
      </c>
      <c r="B255" s="202">
        <v>4173</v>
      </c>
      <c r="C255" s="185">
        <v>99.53</v>
      </c>
      <c r="D255" s="185">
        <v>107.18</v>
      </c>
      <c r="E255" s="185">
        <v>105.24</v>
      </c>
      <c r="F255" s="186">
        <v>104.46</v>
      </c>
    </row>
    <row r="256" spans="1:6" ht="25" hidden="1" x14ac:dyDescent="0.35">
      <c r="A256" s="201" t="s">
        <v>385</v>
      </c>
      <c r="B256" s="202">
        <v>4172</v>
      </c>
      <c r="C256" s="185">
        <v>100.06</v>
      </c>
      <c r="D256" s="185">
        <v>103.96</v>
      </c>
      <c r="E256" s="185">
        <v>104</v>
      </c>
      <c r="F256" s="186">
        <v>103.72</v>
      </c>
    </row>
    <row r="257" spans="1:6" ht="25" hidden="1" x14ac:dyDescent="0.35">
      <c r="A257" s="201" t="s">
        <v>386</v>
      </c>
      <c r="B257" s="202">
        <v>4174</v>
      </c>
      <c r="C257" s="185">
        <v>101.14</v>
      </c>
      <c r="D257" s="185">
        <v>101.84</v>
      </c>
      <c r="E257" s="185">
        <v>101.78</v>
      </c>
      <c r="F257" s="186">
        <v>103.89</v>
      </c>
    </row>
    <row r="258" spans="1:6" hidden="1" x14ac:dyDescent="0.35">
      <c r="A258" s="200" t="s">
        <v>387</v>
      </c>
      <c r="B258" s="198">
        <v>49</v>
      </c>
      <c r="C258" s="178">
        <v>99.75</v>
      </c>
      <c r="D258" s="178">
        <v>100.3</v>
      </c>
      <c r="E258" s="178">
        <v>101.01</v>
      </c>
      <c r="F258" s="182">
        <v>104</v>
      </c>
    </row>
    <row r="259" spans="1:6" ht="25" hidden="1" x14ac:dyDescent="0.35">
      <c r="A259" s="201" t="s">
        <v>388</v>
      </c>
      <c r="B259" s="202">
        <v>4188</v>
      </c>
      <c r="C259" s="185">
        <v>100.18</v>
      </c>
      <c r="D259" s="185">
        <v>96.36</v>
      </c>
      <c r="E259" s="185">
        <v>96.97</v>
      </c>
      <c r="F259" s="186">
        <v>101.05</v>
      </c>
    </row>
    <row r="260" spans="1:6" hidden="1" x14ac:dyDescent="0.35">
      <c r="A260" s="201" t="s">
        <v>389</v>
      </c>
      <c r="B260" s="202">
        <v>4176</v>
      </c>
      <c r="C260" s="185">
        <v>97.47</v>
      </c>
      <c r="D260" s="185">
        <v>103.95</v>
      </c>
      <c r="E260" s="185">
        <v>105.18</v>
      </c>
      <c r="F260" s="186">
        <v>111.07</v>
      </c>
    </row>
    <row r="261" spans="1:6" ht="25" hidden="1" x14ac:dyDescent="0.35">
      <c r="A261" s="201" t="s">
        <v>390</v>
      </c>
      <c r="B261" s="202">
        <v>4177</v>
      </c>
      <c r="C261" s="185">
        <v>100.74</v>
      </c>
      <c r="D261" s="185">
        <v>101.27</v>
      </c>
      <c r="E261" s="185">
        <v>102.44</v>
      </c>
      <c r="F261" s="186">
        <v>104.61</v>
      </c>
    </row>
    <row r="262" spans="1:6" ht="25" hidden="1" x14ac:dyDescent="0.35">
      <c r="A262" s="201" t="s">
        <v>391</v>
      </c>
      <c r="B262" s="202">
        <v>4181</v>
      </c>
      <c r="C262" s="185">
        <v>100.08</v>
      </c>
      <c r="D262" s="185">
        <v>102.78</v>
      </c>
      <c r="E262" s="185">
        <v>102.93</v>
      </c>
      <c r="F262" s="186">
        <v>103.06</v>
      </c>
    </row>
    <row r="263" spans="1:6" hidden="1" x14ac:dyDescent="0.35">
      <c r="A263" s="200" t="s">
        <v>392</v>
      </c>
      <c r="B263" s="198">
        <v>4190</v>
      </c>
      <c r="C263" s="178">
        <v>99.52</v>
      </c>
      <c r="D263" s="178">
        <v>105.01</v>
      </c>
      <c r="E263" s="178">
        <v>104.48</v>
      </c>
      <c r="F263" s="182">
        <v>105.04</v>
      </c>
    </row>
    <row r="264" spans="1:6" ht="25" hidden="1" x14ac:dyDescent="0.35">
      <c r="A264" s="201" t="s">
        <v>393</v>
      </c>
      <c r="B264" s="202">
        <v>4189</v>
      </c>
      <c r="C264" s="185">
        <v>100.16</v>
      </c>
      <c r="D264" s="185">
        <v>106.56</v>
      </c>
      <c r="E264" s="185">
        <v>103.22</v>
      </c>
      <c r="F264" s="186">
        <v>101.93</v>
      </c>
    </row>
    <row r="265" spans="1:6" hidden="1" x14ac:dyDescent="0.35">
      <c r="A265" s="201" t="s">
        <v>394</v>
      </c>
      <c r="B265" s="202">
        <v>4194</v>
      </c>
      <c r="C265" s="185">
        <v>99.86</v>
      </c>
      <c r="D265" s="185">
        <v>104.82</v>
      </c>
      <c r="E265" s="185">
        <v>105.31</v>
      </c>
      <c r="F265" s="186">
        <v>106.37</v>
      </c>
    </row>
    <row r="266" spans="1:6" hidden="1" x14ac:dyDescent="0.35">
      <c r="A266" s="201" t="s">
        <v>395</v>
      </c>
      <c r="B266" s="202">
        <v>4199</v>
      </c>
      <c r="C266" s="185">
        <v>97.7</v>
      </c>
      <c r="D266" s="185">
        <v>101.59</v>
      </c>
      <c r="E266" s="185">
        <v>106.02</v>
      </c>
      <c r="F266" s="186">
        <v>110.57</v>
      </c>
    </row>
    <row r="267" spans="1:6" hidden="1" x14ac:dyDescent="0.35">
      <c r="A267" s="200" t="s">
        <v>396</v>
      </c>
      <c r="B267" s="198">
        <v>4200</v>
      </c>
      <c r="C267" s="178">
        <v>100.14</v>
      </c>
      <c r="D267" s="178">
        <v>98.39</v>
      </c>
      <c r="E267" s="178">
        <v>98.67</v>
      </c>
      <c r="F267" s="182">
        <v>103.1</v>
      </c>
    </row>
    <row r="268" spans="1:6" hidden="1" x14ac:dyDescent="0.35">
      <c r="A268" s="201" t="s">
        <v>397</v>
      </c>
      <c r="B268" s="202">
        <v>4219</v>
      </c>
      <c r="C268" s="185">
        <v>100.14</v>
      </c>
      <c r="D268" s="185">
        <v>98.39</v>
      </c>
      <c r="E268" s="185">
        <v>98.67</v>
      </c>
      <c r="F268" s="186">
        <v>103.1</v>
      </c>
    </row>
    <row r="269" spans="1:6" hidden="1" x14ac:dyDescent="0.35">
      <c r="A269" s="200" t="s">
        <v>398</v>
      </c>
      <c r="B269" s="198">
        <v>14</v>
      </c>
      <c r="C269" s="178">
        <v>99.65</v>
      </c>
      <c r="D269" s="178">
        <v>100.53</v>
      </c>
      <c r="E269" s="178">
        <v>100.77</v>
      </c>
      <c r="F269" s="182">
        <v>102.49</v>
      </c>
    </row>
    <row r="270" spans="1:6" ht="26" hidden="1" x14ac:dyDescent="0.35">
      <c r="A270" s="200" t="s">
        <v>399</v>
      </c>
      <c r="B270" s="198">
        <v>4400</v>
      </c>
      <c r="C270" s="178">
        <v>99.57</v>
      </c>
      <c r="D270" s="178">
        <v>99.83</v>
      </c>
      <c r="E270" s="178">
        <v>99.86</v>
      </c>
      <c r="F270" s="182">
        <v>101.84</v>
      </c>
    </row>
    <row r="271" spans="1:6" hidden="1" x14ac:dyDescent="0.35">
      <c r="A271" s="201" t="s">
        <v>400</v>
      </c>
      <c r="B271" s="202">
        <v>4408</v>
      </c>
      <c r="C271" s="185">
        <v>99.58</v>
      </c>
      <c r="D271" s="185">
        <v>101.5</v>
      </c>
      <c r="E271" s="185">
        <v>103.01</v>
      </c>
      <c r="F271" s="186">
        <v>106.03</v>
      </c>
    </row>
    <row r="272" spans="1:6" hidden="1" x14ac:dyDescent="0.35">
      <c r="A272" s="201" t="s">
        <v>401</v>
      </c>
      <c r="B272" s="202">
        <v>4409</v>
      </c>
      <c r="C272" s="185">
        <v>100.22</v>
      </c>
      <c r="D272" s="185">
        <v>100.82</v>
      </c>
      <c r="E272" s="185">
        <v>100.38</v>
      </c>
      <c r="F272" s="186">
        <v>102.23</v>
      </c>
    </row>
    <row r="273" spans="1:6" hidden="1" x14ac:dyDescent="0.35">
      <c r="A273" s="201" t="s">
        <v>402</v>
      </c>
      <c r="B273" s="202">
        <v>4402</v>
      </c>
      <c r="C273" s="185">
        <v>101.36</v>
      </c>
      <c r="D273" s="185">
        <v>100.84</v>
      </c>
      <c r="E273" s="185">
        <v>100.59</v>
      </c>
      <c r="F273" s="186">
        <v>102.02</v>
      </c>
    </row>
    <row r="274" spans="1:6" hidden="1" x14ac:dyDescent="0.35">
      <c r="A274" s="201" t="s">
        <v>403</v>
      </c>
      <c r="B274" s="202">
        <v>4403</v>
      </c>
      <c r="C274" s="185">
        <v>98.62</v>
      </c>
      <c r="D274" s="185">
        <v>91.39</v>
      </c>
      <c r="E274" s="185">
        <v>92.16</v>
      </c>
      <c r="F274" s="186">
        <v>97.77</v>
      </c>
    </row>
    <row r="275" spans="1:6" ht="25" hidden="1" x14ac:dyDescent="0.35">
      <c r="A275" s="201" t="s">
        <v>404</v>
      </c>
      <c r="B275" s="202">
        <v>4404</v>
      </c>
      <c r="C275" s="185">
        <v>99.44</v>
      </c>
      <c r="D275" s="185">
        <v>98.56</v>
      </c>
      <c r="E275" s="185">
        <v>97.68</v>
      </c>
      <c r="F275" s="186">
        <v>96.43</v>
      </c>
    </row>
    <row r="276" spans="1:6" ht="25" hidden="1" x14ac:dyDescent="0.35">
      <c r="A276" s="201" t="s">
        <v>405</v>
      </c>
      <c r="B276" s="202">
        <v>4405</v>
      </c>
      <c r="C276" s="185">
        <v>99.51</v>
      </c>
      <c r="D276" s="185">
        <v>103.04</v>
      </c>
      <c r="E276" s="185">
        <v>102.19</v>
      </c>
      <c r="F276" s="186">
        <v>105.98</v>
      </c>
    </row>
    <row r="277" spans="1:6" hidden="1" x14ac:dyDescent="0.35">
      <c r="A277" s="201" t="s">
        <v>406</v>
      </c>
      <c r="B277" s="202">
        <v>4407</v>
      </c>
      <c r="C277" s="185">
        <v>100.25</v>
      </c>
      <c r="D277" s="185">
        <v>105.98</v>
      </c>
      <c r="E277" s="185">
        <v>106.39</v>
      </c>
      <c r="F277" s="186">
        <v>101.97</v>
      </c>
    </row>
    <row r="278" spans="1:6" hidden="1" x14ac:dyDescent="0.35">
      <c r="A278" s="201" t="s">
        <v>407</v>
      </c>
      <c r="B278" s="202">
        <v>4412</v>
      </c>
      <c r="C278" s="185">
        <v>99.15</v>
      </c>
      <c r="D278" s="185">
        <v>105.91</v>
      </c>
      <c r="E278" s="185">
        <v>106.3</v>
      </c>
      <c r="F278" s="186">
        <v>106.91</v>
      </c>
    </row>
    <row r="279" spans="1:6" hidden="1" x14ac:dyDescent="0.35">
      <c r="A279" s="201" t="s">
        <v>408</v>
      </c>
      <c r="B279" s="202">
        <v>4415</v>
      </c>
      <c r="C279" s="185">
        <v>99.92</v>
      </c>
      <c r="D279" s="185">
        <v>102.73</v>
      </c>
      <c r="E279" s="185">
        <v>102.49</v>
      </c>
      <c r="F279" s="186">
        <v>104.45</v>
      </c>
    </row>
    <row r="280" spans="1:6" hidden="1" x14ac:dyDescent="0.35">
      <c r="A280" s="201" t="s">
        <v>409</v>
      </c>
      <c r="B280" s="202">
        <v>4414</v>
      </c>
      <c r="C280" s="185">
        <v>100.53</v>
      </c>
      <c r="D280" s="185">
        <v>101.4</v>
      </c>
      <c r="E280" s="185">
        <v>100.29</v>
      </c>
      <c r="F280" s="186">
        <v>106.41</v>
      </c>
    </row>
    <row r="281" spans="1:6" hidden="1" x14ac:dyDescent="0.35">
      <c r="A281" s="201" t="s">
        <v>410</v>
      </c>
      <c r="B281" s="202">
        <v>4418</v>
      </c>
      <c r="C281" s="185">
        <v>98.69</v>
      </c>
      <c r="D281" s="185">
        <v>100.06</v>
      </c>
      <c r="E281" s="185">
        <v>98.36</v>
      </c>
      <c r="F281" s="186">
        <v>102.3</v>
      </c>
    </row>
    <row r="282" spans="1:6" hidden="1" x14ac:dyDescent="0.35">
      <c r="A282" s="200" t="s">
        <v>411</v>
      </c>
      <c r="B282" s="198">
        <v>4500</v>
      </c>
      <c r="C282" s="178">
        <v>99.83</v>
      </c>
      <c r="D282" s="178">
        <v>102.09</v>
      </c>
      <c r="E282" s="178">
        <v>102.74</v>
      </c>
      <c r="F282" s="182">
        <v>103.94</v>
      </c>
    </row>
    <row r="283" spans="1:6" hidden="1" x14ac:dyDescent="0.35">
      <c r="A283" s="201" t="s">
        <v>412</v>
      </c>
      <c r="B283" s="202">
        <v>4502</v>
      </c>
      <c r="C283" s="185">
        <v>100.76</v>
      </c>
      <c r="D283" s="185">
        <v>101.16</v>
      </c>
      <c r="E283" s="185">
        <v>102.42</v>
      </c>
      <c r="F283" s="186">
        <v>101.64</v>
      </c>
    </row>
    <row r="284" spans="1:6" hidden="1" x14ac:dyDescent="0.35">
      <c r="A284" s="201" t="s">
        <v>413</v>
      </c>
      <c r="B284" s="202">
        <v>4509</v>
      </c>
      <c r="C284" s="185">
        <v>100.03</v>
      </c>
      <c r="D284" s="185">
        <v>101.82</v>
      </c>
      <c r="E284" s="185">
        <v>101.38</v>
      </c>
      <c r="F284" s="186">
        <v>104.25</v>
      </c>
    </row>
    <row r="285" spans="1:6" hidden="1" x14ac:dyDescent="0.35">
      <c r="A285" s="201" t="s">
        <v>414</v>
      </c>
      <c r="B285" s="202">
        <v>4508</v>
      </c>
      <c r="C285" s="185">
        <v>100.89</v>
      </c>
      <c r="D285" s="185">
        <v>105.82</v>
      </c>
      <c r="E285" s="185">
        <v>106.88</v>
      </c>
      <c r="F285" s="186">
        <v>108.37</v>
      </c>
    </row>
    <row r="286" spans="1:6" hidden="1" x14ac:dyDescent="0.35">
      <c r="A286" s="201" t="s">
        <v>415</v>
      </c>
      <c r="B286" s="202">
        <v>4504</v>
      </c>
      <c r="C286" s="185">
        <v>97.74</v>
      </c>
      <c r="D286" s="185">
        <v>103.47</v>
      </c>
      <c r="E286" s="185">
        <v>103.71</v>
      </c>
      <c r="F286" s="186">
        <v>105.65</v>
      </c>
    </row>
    <row r="287" spans="1:6" hidden="1" x14ac:dyDescent="0.35">
      <c r="A287" s="201" t="s">
        <v>416</v>
      </c>
      <c r="B287" s="202">
        <v>4503</v>
      </c>
      <c r="C287" s="185">
        <v>100.5</v>
      </c>
      <c r="D287" s="185">
        <v>94.67</v>
      </c>
      <c r="E287" s="185">
        <v>97.7</v>
      </c>
      <c r="F287" s="186">
        <v>97.62</v>
      </c>
    </row>
    <row r="288" spans="1:6" hidden="1" x14ac:dyDescent="0.35">
      <c r="A288" s="201" t="s">
        <v>417</v>
      </c>
      <c r="B288" s="202">
        <v>4505</v>
      </c>
      <c r="C288" s="185">
        <v>101.16</v>
      </c>
      <c r="D288" s="185">
        <v>102.76</v>
      </c>
      <c r="E288" s="185">
        <v>102.31</v>
      </c>
      <c r="F288" s="186">
        <v>103.42</v>
      </c>
    </row>
    <row r="289" spans="1:6" hidden="1" x14ac:dyDescent="0.35">
      <c r="A289" s="200" t="s">
        <v>418</v>
      </c>
      <c r="B289" s="198">
        <v>4600</v>
      </c>
      <c r="C289" s="178">
        <v>100.55</v>
      </c>
      <c r="D289" s="178">
        <v>103.74</v>
      </c>
      <c r="E289" s="178">
        <v>104.65</v>
      </c>
      <c r="F289" s="182">
        <v>104.33</v>
      </c>
    </row>
    <row r="290" spans="1:6" hidden="1" x14ac:dyDescent="0.35">
      <c r="A290" s="201" t="s">
        <v>419</v>
      </c>
      <c r="B290" s="202">
        <v>4603</v>
      </c>
      <c r="C290" s="185">
        <v>100.1</v>
      </c>
      <c r="D290" s="185">
        <v>107.9</v>
      </c>
      <c r="E290" s="185">
        <v>108.55</v>
      </c>
      <c r="F290" s="186">
        <v>107.12</v>
      </c>
    </row>
    <row r="291" spans="1:6" hidden="1" x14ac:dyDescent="0.35">
      <c r="A291" s="201" t="s">
        <v>420</v>
      </c>
      <c r="B291" s="202">
        <v>4608</v>
      </c>
      <c r="C291" s="185">
        <v>101.12</v>
      </c>
      <c r="D291" s="185">
        <v>107.36</v>
      </c>
      <c r="E291" s="185">
        <v>110.19</v>
      </c>
      <c r="F291" s="186">
        <v>110.06</v>
      </c>
    </row>
    <row r="292" spans="1:6" hidden="1" x14ac:dyDescent="0.35">
      <c r="A292" s="201" t="s">
        <v>421</v>
      </c>
      <c r="B292" s="202">
        <v>4601</v>
      </c>
      <c r="C292" s="185">
        <v>100.8</v>
      </c>
      <c r="D292" s="185">
        <v>98.99</v>
      </c>
      <c r="E292" s="185">
        <v>99.5</v>
      </c>
      <c r="F292" s="186">
        <v>98.96</v>
      </c>
    </row>
    <row r="293" spans="1:6" hidden="1" x14ac:dyDescent="0.35">
      <c r="A293" s="201" t="s">
        <v>422</v>
      </c>
      <c r="B293" s="202">
        <v>4605</v>
      </c>
      <c r="C293" s="185">
        <v>100</v>
      </c>
      <c r="D293" s="185">
        <v>102.4</v>
      </c>
      <c r="E293" s="185">
        <v>101.75</v>
      </c>
      <c r="F293" s="186">
        <v>103.92</v>
      </c>
    </row>
    <row r="294" spans="1:6" hidden="1" x14ac:dyDescent="0.35">
      <c r="A294" s="201" t="s">
        <v>423</v>
      </c>
      <c r="B294" s="202">
        <v>4604</v>
      </c>
      <c r="C294" s="185">
        <v>100.73</v>
      </c>
      <c r="D294" s="185">
        <v>102.39</v>
      </c>
      <c r="E294" s="185">
        <v>104.48</v>
      </c>
      <c r="F294" s="186">
        <v>104.63</v>
      </c>
    </row>
    <row r="295" spans="1:6" ht="26" hidden="1" x14ac:dyDescent="0.35">
      <c r="A295" s="200" t="s">
        <v>424</v>
      </c>
      <c r="B295" s="198">
        <v>4700</v>
      </c>
      <c r="C295" s="178">
        <v>100.33</v>
      </c>
      <c r="D295" s="178">
        <v>102.42</v>
      </c>
      <c r="E295" s="178">
        <v>102.88</v>
      </c>
      <c r="F295" s="182">
        <v>104.74</v>
      </c>
    </row>
    <row r="296" spans="1:6" hidden="1" x14ac:dyDescent="0.35">
      <c r="A296" s="200" t="s">
        <v>425</v>
      </c>
      <c r="B296" s="198">
        <v>4750</v>
      </c>
      <c r="C296" s="178">
        <v>100.43</v>
      </c>
      <c r="D296" s="178">
        <v>109.38</v>
      </c>
      <c r="E296" s="178">
        <v>108.84</v>
      </c>
      <c r="F296" s="182">
        <v>110.78</v>
      </c>
    </row>
    <row r="297" spans="1:6" ht="25" hidden="1" x14ac:dyDescent="0.35">
      <c r="A297" s="201" t="s">
        <v>426</v>
      </c>
      <c r="B297" s="202">
        <v>4751</v>
      </c>
      <c r="C297" s="185">
        <v>100.09</v>
      </c>
      <c r="D297" s="185">
        <v>114.88</v>
      </c>
      <c r="E297" s="185">
        <v>114.06</v>
      </c>
      <c r="F297" s="186">
        <v>112.55</v>
      </c>
    </row>
    <row r="298" spans="1:6" ht="25" hidden="1" x14ac:dyDescent="0.35">
      <c r="A298" s="201" t="s">
        <v>427</v>
      </c>
      <c r="B298" s="202">
        <v>4752</v>
      </c>
      <c r="C298" s="185">
        <v>100.16</v>
      </c>
      <c r="D298" s="185">
        <v>96.15</v>
      </c>
      <c r="E298" s="185">
        <v>96.15</v>
      </c>
      <c r="F298" s="186">
        <v>107.67</v>
      </c>
    </row>
    <row r="299" spans="1:6" ht="25" hidden="1" x14ac:dyDescent="0.35">
      <c r="A299" s="201" t="s">
        <v>428</v>
      </c>
      <c r="B299" s="202">
        <v>4753</v>
      </c>
      <c r="C299" s="185">
        <v>104.21</v>
      </c>
      <c r="D299" s="185">
        <v>111.36</v>
      </c>
      <c r="E299" s="185">
        <v>111.52</v>
      </c>
      <c r="F299" s="186">
        <v>109.6</v>
      </c>
    </row>
    <row r="300" spans="1:6" hidden="1" x14ac:dyDescent="0.35">
      <c r="A300" s="200" t="s">
        <v>429</v>
      </c>
      <c r="B300" s="198">
        <v>4710</v>
      </c>
      <c r="C300" s="178">
        <v>100.12</v>
      </c>
      <c r="D300" s="178">
        <v>102.63</v>
      </c>
      <c r="E300" s="178">
        <v>103.6</v>
      </c>
      <c r="F300" s="182">
        <v>105.27</v>
      </c>
    </row>
    <row r="301" spans="1:6" ht="25" hidden="1" x14ac:dyDescent="0.35">
      <c r="A301" s="201" t="s">
        <v>430</v>
      </c>
      <c r="B301" s="202">
        <v>4712</v>
      </c>
      <c r="C301" s="185">
        <v>100.4</v>
      </c>
      <c r="D301" s="185">
        <v>104.66</v>
      </c>
      <c r="E301" s="185">
        <v>106.47</v>
      </c>
      <c r="F301" s="186">
        <v>107.98</v>
      </c>
    </row>
    <row r="302" spans="1:6" ht="25" hidden="1" x14ac:dyDescent="0.35">
      <c r="A302" s="201" t="s">
        <v>431</v>
      </c>
      <c r="B302" s="202">
        <v>4729</v>
      </c>
      <c r="C302" s="185">
        <v>99.29</v>
      </c>
      <c r="D302" s="185">
        <v>98.16</v>
      </c>
      <c r="E302" s="185">
        <v>96.97</v>
      </c>
      <c r="F302" s="186">
        <v>100.64</v>
      </c>
    </row>
    <row r="303" spans="1:6" hidden="1" x14ac:dyDescent="0.35">
      <c r="A303" s="201" t="s">
        <v>432</v>
      </c>
      <c r="B303" s="202">
        <v>4732</v>
      </c>
      <c r="C303" s="185">
        <v>100.5</v>
      </c>
      <c r="D303" s="185">
        <v>97.9</v>
      </c>
      <c r="E303" s="185">
        <v>99.89</v>
      </c>
      <c r="F303" s="186">
        <v>102.84</v>
      </c>
    </row>
    <row r="304" spans="1:6" ht="25" hidden="1" x14ac:dyDescent="0.35">
      <c r="A304" s="201" t="s">
        <v>434</v>
      </c>
      <c r="B304" s="202">
        <v>4726</v>
      </c>
      <c r="C304" s="185">
        <v>100.73</v>
      </c>
      <c r="D304" s="185">
        <v>104.21</v>
      </c>
      <c r="E304" s="185">
        <v>104.16</v>
      </c>
      <c r="F304" s="186">
        <v>102.52</v>
      </c>
    </row>
    <row r="305" spans="1:6" hidden="1" x14ac:dyDescent="0.35">
      <c r="A305" s="201" t="s">
        <v>433</v>
      </c>
      <c r="B305" s="202">
        <v>4733</v>
      </c>
      <c r="C305" s="185">
        <v>100.02</v>
      </c>
      <c r="D305" s="185">
        <v>108.82</v>
      </c>
      <c r="E305" s="185">
        <v>110.81</v>
      </c>
      <c r="F305" s="186">
        <v>109.71</v>
      </c>
    </row>
    <row r="306" spans="1:6" hidden="1" x14ac:dyDescent="0.35">
      <c r="A306" s="200" t="s">
        <v>435</v>
      </c>
      <c r="B306" s="198">
        <v>4730</v>
      </c>
      <c r="C306" s="178">
        <v>100.64</v>
      </c>
      <c r="D306" s="178">
        <v>100.44</v>
      </c>
      <c r="E306" s="178">
        <v>99.66</v>
      </c>
      <c r="F306" s="182">
        <v>98.96</v>
      </c>
    </row>
    <row r="307" spans="1:6" ht="25" hidden="1" x14ac:dyDescent="0.35">
      <c r="A307" s="201" t="s">
        <v>436</v>
      </c>
      <c r="B307" s="202">
        <v>4731</v>
      </c>
      <c r="C307" s="185">
        <v>100.99</v>
      </c>
      <c r="D307" s="185">
        <v>102.37</v>
      </c>
      <c r="E307" s="185">
        <v>100.69</v>
      </c>
      <c r="F307" s="186">
        <v>100.27</v>
      </c>
    </row>
    <row r="308" spans="1:6" ht="25" hidden="1" x14ac:dyDescent="0.35">
      <c r="A308" s="201" t="s">
        <v>437</v>
      </c>
      <c r="B308" s="202">
        <v>4746</v>
      </c>
      <c r="C308" s="185">
        <v>99.56</v>
      </c>
      <c r="D308" s="185">
        <v>100.6</v>
      </c>
      <c r="E308" s="185">
        <v>99.68</v>
      </c>
      <c r="F308" s="186">
        <v>101.48</v>
      </c>
    </row>
    <row r="309" spans="1:6" ht="25" hidden="1" x14ac:dyDescent="0.35">
      <c r="A309" s="201" t="s">
        <v>438</v>
      </c>
      <c r="B309" s="202">
        <v>4735</v>
      </c>
      <c r="C309" s="185">
        <v>100.16</v>
      </c>
      <c r="D309" s="185">
        <v>100.89</v>
      </c>
      <c r="E309" s="185">
        <v>99.72</v>
      </c>
      <c r="F309" s="186">
        <v>101.45</v>
      </c>
    </row>
    <row r="310" spans="1:6" hidden="1" x14ac:dyDescent="0.35">
      <c r="A310" s="201" t="s">
        <v>439</v>
      </c>
      <c r="B310" s="202">
        <v>4738</v>
      </c>
      <c r="C310" s="185">
        <v>99.92</v>
      </c>
      <c r="D310" s="185">
        <v>100.21</v>
      </c>
      <c r="E310" s="185">
        <v>100.27</v>
      </c>
      <c r="F310" s="186">
        <v>103.05</v>
      </c>
    </row>
    <row r="311" spans="1:6" hidden="1" x14ac:dyDescent="0.35">
      <c r="A311" s="201" t="s">
        <v>440</v>
      </c>
      <c r="B311" s="202">
        <v>4744</v>
      </c>
      <c r="C311" s="185">
        <v>101.34</v>
      </c>
      <c r="D311" s="185">
        <v>99.01</v>
      </c>
      <c r="E311" s="185">
        <v>98.81</v>
      </c>
      <c r="F311" s="186">
        <v>94.56</v>
      </c>
    </row>
    <row r="312" spans="1:6" hidden="1" x14ac:dyDescent="0.35">
      <c r="A312" s="200" t="s">
        <v>441</v>
      </c>
      <c r="B312" s="198">
        <v>4760</v>
      </c>
      <c r="C312" s="178">
        <v>98.4</v>
      </c>
      <c r="D312" s="178">
        <v>100.24</v>
      </c>
      <c r="E312" s="178">
        <v>101.65</v>
      </c>
      <c r="F312" s="182">
        <v>101.42</v>
      </c>
    </row>
    <row r="313" spans="1:6" ht="25" hidden="1" x14ac:dyDescent="0.35">
      <c r="A313" s="201" t="s">
        <v>442</v>
      </c>
      <c r="B313" s="202">
        <v>4747</v>
      </c>
      <c r="C313" s="185">
        <v>98.37</v>
      </c>
      <c r="D313" s="185">
        <v>99.94</v>
      </c>
      <c r="E313" s="185">
        <v>101.68</v>
      </c>
      <c r="F313" s="186">
        <v>101.02</v>
      </c>
    </row>
    <row r="314" spans="1:6" ht="25" hidden="1" x14ac:dyDescent="0.35">
      <c r="A314" s="201" t="s">
        <v>443</v>
      </c>
      <c r="B314" s="202">
        <v>4748</v>
      </c>
      <c r="C314" s="185">
        <v>98.74</v>
      </c>
      <c r="D314" s="185">
        <v>103.44</v>
      </c>
      <c r="E314" s="185">
        <v>103.23</v>
      </c>
      <c r="F314" s="186">
        <v>104.33</v>
      </c>
    </row>
    <row r="315" spans="1:6" hidden="1" x14ac:dyDescent="0.35">
      <c r="A315" s="200" t="s">
        <v>444</v>
      </c>
      <c r="B315" s="198">
        <v>4770</v>
      </c>
      <c r="C315" s="178">
        <v>100.86</v>
      </c>
      <c r="D315" s="178">
        <v>98.97</v>
      </c>
      <c r="E315" s="178">
        <v>100.32</v>
      </c>
      <c r="F315" s="182">
        <v>105.53</v>
      </c>
    </row>
    <row r="316" spans="1:6" hidden="1" x14ac:dyDescent="0.35">
      <c r="A316" s="201" t="s">
        <v>445</v>
      </c>
      <c r="B316" s="202">
        <v>4773</v>
      </c>
      <c r="C316" s="185">
        <v>100.86</v>
      </c>
      <c r="D316" s="185">
        <v>98.97</v>
      </c>
      <c r="E316" s="185">
        <v>100.32</v>
      </c>
      <c r="F316" s="186">
        <v>105.53</v>
      </c>
    </row>
    <row r="317" spans="1:6" hidden="1" x14ac:dyDescent="0.35">
      <c r="A317" s="200" t="s">
        <v>446</v>
      </c>
      <c r="B317" s="198">
        <v>4800</v>
      </c>
      <c r="C317" s="178">
        <v>99.76</v>
      </c>
      <c r="D317" s="178">
        <v>100.59</v>
      </c>
      <c r="E317" s="178">
        <v>101.02</v>
      </c>
      <c r="F317" s="182">
        <v>104.22</v>
      </c>
    </row>
    <row r="318" spans="1:6" hidden="1" x14ac:dyDescent="0.35">
      <c r="A318" s="201" t="s">
        <v>447</v>
      </c>
      <c r="B318" s="202">
        <v>4802</v>
      </c>
      <c r="C318" s="185">
        <v>97.15</v>
      </c>
      <c r="D318" s="185">
        <v>100.42</v>
      </c>
      <c r="E318" s="185">
        <v>101.22</v>
      </c>
      <c r="F318" s="186">
        <v>104.3</v>
      </c>
    </row>
    <row r="319" spans="1:6" hidden="1" x14ac:dyDescent="0.35">
      <c r="A319" s="201" t="s">
        <v>448</v>
      </c>
      <c r="B319" s="202">
        <v>4803</v>
      </c>
      <c r="C319" s="185">
        <v>100.69</v>
      </c>
      <c r="D319" s="185">
        <v>100.66</v>
      </c>
      <c r="E319" s="185">
        <v>100.92</v>
      </c>
      <c r="F319" s="186">
        <v>104.4</v>
      </c>
    </row>
    <row r="320" spans="1:6" hidden="1" x14ac:dyDescent="0.35">
      <c r="A320" s="200" t="s">
        <v>449</v>
      </c>
      <c r="B320" s="198">
        <v>43</v>
      </c>
      <c r="C320" s="178">
        <v>99.6</v>
      </c>
      <c r="D320" s="178">
        <v>99.01</v>
      </c>
      <c r="E320" s="178">
        <v>101.1</v>
      </c>
      <c r="F320" s="182">
        <v>103.21</v>
      </c>
    </row>
    <row r="321" spans="1:6" hidden="1" x14ac:dyDescent="0.35">
      <c r="A321" s="201" t="s">
        <v>450</v>
      </c>
      <c r="B321" s="202">
        <v>5001</v>
      </c>
      <c r="C321" s="185">
        <v>98.32</v>
      </c>
      <c r="D321" s="185">
        <v>103.84</v>
      </c>
      <c r="E321" s="185">
        <v>103.96</v>
      </c>
      <c r="F321" s="186">
        <v>105.05</v>
      </c>
    </row>
    <row r="322" spans="1:6" hidden="1" x14ac:dyDescent="0.35">
      <c r="A322" s="201" t="s">
        <v>451</v>
      </c>
      <c r="B322" s="202">
        <v>5101</v>
      </c>
      <c r="C322" s="185">
        <v>98.64</v>
      </c>
      <c r="D322" s="185">
        <v>98.45</v>
      </c>
      <c r="E322" s="185">
        <v>100.04</v>
      </c>
      <c r="F322" s="186">
        <v>103.14</v>
      </c>
    </row>
    <row r="323" spans="1:6" hidden="1" x14ac:dyDescent="0.35">
      <c r="A323" s="201" t="s">
        <v>453</v>
      </c>
      <c r="B323" s="202">
        <v>5102</v>
      </c>
      <c r="C323" s="185">
        <v>100.61</v>
      </c>
      <c r="D323" s="185">
        <v>101.29</v>
      </c>
      <c r="E323" s="185">
        <v>107.02</v>
      </c>
      <c r="F323" s="186">
        <v>103.12</v>
      </c>
    </row>
    <row r="324" spans="1:6" hidden="1" x14ac:dyDescent="0.35">
      <c r="A324" s="201" t="s">
        <v>972</v>
      </c>
      <c r="B324" s="202">
        <v>5103</v>
      </c>
      <c r="C324" s="185">
        <v>100.7</v>
      </c>
      <c r="D324" s="185">
        <v>92.89</v>
      </c>
      <c r="E324" s="185">
        <v>94.82</v>
      </c>
      <c r="F324" s="186">
        <v>101.59</v>
      </c>
    </row>
    <row r="325" spans="1:6" hidden="1" x14ac:dyDescent="0.35">
      <c r="A325" s="201" t="s">
        <v>454</v>
      </c>
      <c r="B325" s="202">
        <v>5201</v>
      </c>
      <c r="C325" s="185">
        <v>101.62</v>
      </c>
      <c r="D325" s="185">
        <v>106.51</v>
      </c>
      <c r="E325" s="185">
        <v>105.95</v>
      </c>
      <c r="F325" s="186">
        <v>106.48</v>
      </c>
    </row>
    <row r="326" spans="1:6" hidden="1" x14ac:dyDescent="0.35">
      <c r="A326" s="200" t="s">
        <v>455</v>
      </c>
      <c r="B326" s="198">
        <v>5300</v>
      </c>
      <c r="C326" s="178">
        <v>100.98</v>
      </c>
      <c r="D326" s="178">
        <v>104.42</v>
      </c>
      <c r="E326" s="178">
        <v>103.89</v>
      </c>
      <c r="F326" s="182">
        <v>103.98</v>
      </c>
    </row>
    <row r="327" spans="1:6" hidden="1" x14ac:dyDescent="0.35">
      <c r="A327" s="201" t="s">
        <v>456</v>
      </c>
      <c r="B327" s="202">
        <v>5309</v>
      </c>
      <c r="C327" s="185">
        <v>101.5</v>
      </c>
      <c r="D327" s="185">
        <v>107.71</v>
      </c>
      <c r="E327" s="185">
        <v>104.58</v>
      </c>
      <c r="F327" s="186">
        <v>101.41</v>
      </c>
    </row>
    <row r="328" spans="1:6" hidden="1" x14ac:dyDescent="0.35">
      <c r="A328" s="201" t="s">
        <v>457</v>
      </c>
      <c r="B328" s="202">
        <v>5303</v>
      </c>
      <c r="C328" s="185">
        <v>101.55</v>
      </c>
      <c r="D328" s="185">
        <v>106.05</v>
      </c>
      <c r="E328" s="185">
        <v>103.94</v>
      </c>
      <c r="F328" s="186">
        <v>101.31</v>
      </c>
    </row>
    <row r="329" spans="1:6" hidden="1" x14ac:dyDescent="0.35">
      <c r="A329" s="201" t="s">
        <v>458</v>
      </c>
      <c r="B329" s="202">
        <v>5320</v>
      </c>
      <c r="C329" s="185">
        <v>106.23</v>
      </c>
      <c r="D329" s="185">
        <v>99.66</v>
      </c>
      <c r="E329" s="185">
        <v>105.7</v>
      </c>
      <c r="F329" s="186">
        <v>103.61</v>
      </c>
    </row>
    <row r="330" spans="1:6" hidden="1" x14ac:dyDescent="0.35">
      <c r="A330" s="201" t="s">
        <v>459</v>
      </c>
      <c r="B330" s="202">
        <v>5322</v>
      </c>
      <c r="C330" s="185">
        <v>99.51</v>
      </c>
      <c r="D330" s="185">
        <v>101.3</v>
      </c>
      <c r="E330" s="185">
        <v>98.61</v>
      </c>
      <c r="F330" s="186">
        <v>101.06</v>
      </c>
    </row>
    <row r="331" spans="1:6" hidden="1" x14ac:dyDescent="0.35">
      <c r="A331" s="201" t="s">
        <v>460</v>
      </c>
      <c r="B331" s="202">
        <v>5323</v>
      </c>
      <c r="C331" s="185">
        <v>101.11</v>
      </c>
      <c r="D331" s="185">
        <v>98.23</v>
      </c>
      <c r="E331" s="185">
        <v>95.96</v>
      </c>
      <c r="F331" s="186">
        <v>105.73</v>
      </c>
    </row>
    <row r="332" spans="1:6" hidden="1" x14ac:dyDescent="0.35">
      <c r="A332" s="201" t="s">
        <v>461</v>
      </c>
      <c r="B332" s="202">
        <v>5311</v>
      </c>
      <c r="C332" s="185">
        <v>96.69</v>
      </c>
      <c r="D332" s="185">
        <v>100.44</v>
      </c>
      <c r="E332" s="185">
        <v>104.57</v>
      </c>
      <c r="F332" s="186">
        <v>106.93</v>
      </c>
    </row>
    <row r="333" spans="1:6" hidden="1" x14ac:dyDescent="0.35">
      <c r="A333" s="201" t="s">
        <v>462</v>
      </c>
      <c r="B333" s="202">
        <v>5312</v>
      </c>
      <c r="C333" s="185">
        <v>103.59</v>
      </c>
      <c r="D333" s="185">
        <v>103.25</v>
      </c>
      <c r="E333" s="185">
        <v>105.14</v>
      </c>
      <c r="F333" s="186">
        <v>107.59</v>
      </c>
    </row>
    <row r="334" spans="1:6" hidden="1" x14ac:dyDescent="0.35">
      <c r="A334" s="201" t="s">
        <v>463</v>
      </c>
      <c r="B334" s="202">
        <v>5310</v>
      </c>
      <c r="C334" s="185">
        <v>97.57</v>
      </c>
      <c r="D334" s="185">
        <v>107.64</v>
      </c>
      <c r="E334" s="185">
        <v>107.02</v>
      </c>
      <c r="F334" s="186">
        <v>108.1</v>
      </c>
    </row>
    <row r="335" spans="1:6" hidden="1" x14ac:dyDescent="0.35">
      <c r="A335" s="201" t="s">
        <v>465</v>
      </c>
      <c r="B335" s="202">
        <v>5318</v>
      </c>
      <c r="C335" s="185">
        <v>102</v>
      </c>
      <c r="D335" s="185">
        <v>108.38</v>
      </c>
      <c r="E335" s="185">
        <v>110.44</v>
      </c>
      <c r="F335" s="186">
        <v>110.67</v>
      </c>
    </row>
    <row r="336" spans="1:6" hidden="1" x14ac:dyDescent="0.35">
      <c r="A336" s="201" t="s">
        <v>467</v>
      </c>
      <c r="B336" s="202">
        <v>5313</v>
      </c>
      <c r="C336" s="185">
        <v>101.89</v>
      </c>
      <c r="D336" s="185">
        <v>103.48</v>
      </c>
      <c r="E336" s="185">
        <v>103.63</v>
      </c>
      <c r="F336" s="186">
        <v>99.84</v>
      </c>
    </row>
    <row r="337" spans="1:6" hidden="1" x14ac:dyDescent="0.35">
      <c r="A337" s="201" t="s">
        <v>468</v>
      </c>
      <c r="B337" s="202">
        <v>5321</v>
      </c>
      <c r="C337" s="185">
        <v>101.02</v>
      </c>
      <c r="D337" s="185">
        <v>96.38</v>
      </c>
      <c r="E337" s="185">
        <v>98.65</v>
      </c>
      <c r="F337" s="186">
        <v>102.26</v>
      </c>
    </row>
    <row r="338" spans="1:6" hidden="1" x14ac:dyDescent="0.35">
      <c r="A338" s="201" t="s">
        <v>466</v>
      </c>
      <c r="B338" s="202">
        <v>5319</v>
      </c>
      <c r="C338" s="185">
        <v>98.54</v>
      </c>
      <c r="D338" s="185">
        <v>104.31</v>
      </c>
      <c r="E338" s="185">
        <v>98.57</v>
      </c>
      <c r="F338" s="186">
        <v>107.44</v>
      </c>
    </row>
    <row r="339" spans="1:6" hidden="1" x14ac:dyDescent="0.35">
      <c r="A339" s="200" t="s">
        <v>469</v>
      </c>
      <c r="B339" s="198">
        <v>5400</v>
      </c>
      <c r="C339" s="178">
        <v>100.38</v>
      </c>
      <c r="D339" s="178">
        <v>102.41</v>
      </c>
      <c r="E339" s="178">
        <v>102.45</v>
      </c>
      <c r="F339" s="182">
        <v>103.09</v>
      </c>
    </row>
    <row r="340" spans="1:6" hidden="1" x14ac:dyDescent="0.35">
      <c r="A340" s="201" t="s">
        <v>470</v>
      </c>
      <c r="B340" s="202">
        <v>5401</v>
      </c>
      <c r="C340" s="185">
        <v>100.64</v>
      </c>
      <c r="D340" s="185">
        <v>102.73</v>
      </c>
      <c r="E340" s="185">
        <v>102.94</v>
      </c>
      <c r="F340" s="186">
        <v>102.25</v>
      </c>
    </row>
    <row r="341" spans="1:6" hidden="1" x14ac:dyDescent="0.35">
      <c r="A341" s="201" t="s">
        <v>471</v>
      </c>
      <c r="B341" s="202">
        <v>5420</v>
      </c>
      <c r="C341" s="185">
        <v>101.15</v>
      </c>
      <c r="D341" s="185">
        <v>103.33</v>
      </c>
      <c r="E341" s="185">
        <v>102.03</v>
      </c>
      <c r="F341" s="186">
        <v>100.86</v>
      </c>
    </row>
    <row r="342" spans="1:6" hidden="1" x14ac:dyDescent="0.35">
      <c r="A342" s="201" t="s">
        <v>472</v>
      </c>
      <c r="B342" s="202">
        <v>5416</v>
      </c>
      <c r="C342" s="185">
        <v>100.6</v>
      </c>
      <c r="D342" s="185">
        <v>107.24</v>
      </c>
      <c r="E342" s="185">
        <v>107.14</v>
      </c>
      <c r="F342" s="186">
        <v>104.78</v>
      </c>
    </row>
    <row r="343" spans="1:6" hidden="1" x14ac:dyDescent="0.35">
      <c r="A343" s="201" t="s">
        <v>473</v>
      </c>
      <c r="B343" s="202">
        <v>5403</v>
      </c>
      <c r="C343" s="185">
        <v>99.54</v>
      </c>
      <c r="D343" s="185">
        <v>101.61</v>
      </c>
      <c r="E343" s="185">
        <v>102.26</v>
      </c>
      <c r="F343" s="186">
        <v>102.57</v>
      </c>
    </row>
    <row r="344" spans="1:6" hidden="1" x14ac:dyDescent="0.35">
      <c r="A344" s="201" t="s">
        <v>474</v>
      </c>
      <c r="B344" s="202">
        <v>5404</v>
      </c>
      <c r="C344" s="185">
        <v>99.86</v>
      </c>
      <c r="D344" s="185">
        <v>110.94</v>
      </c>
      <c r="E344" s="185">
        <v>110.73</v>
      </c>
      <c r="F344" s="186">
        <v>107.83</v>
      </c>
    </row>
    <row r="345" spans="1:6" hidden="1" x14ac:dyDescent="0.35">
      <c r="A345" s="201" t="s">
        <v>475</v>
      </c>
      <c r="B345" s="202">
        <v>5419</v>
      </c>
      <c r="C345" s="185">
        <v>99.78</v>
      </c>
      <c r="D345" s="185">
        <v>96.55</v>
      </c>
      <c r="E345" s="185">
        <v>97.28</v>
      </c>
      <c r="F345" s="186">
        <v>104.68</v>
      </c>
    </row>
    <row r="346" spans="1:6" hidden="1" x14ac:dyDescent="0.35">
      <c r="A346" s="201" t="s">
        <v>476</v>
      </c>
      <c r="B346" s="202">
        <v>5405</v>
      </c>
      <c r="C346" s="185">
        <v>100.26</v>
      </c>
      <c r="D346" s="185">
        <v>105.63</v>
      </c>
      <c r="E346" s="185">
        <v>104.62</v>
      </c>
      <c r="F346" s="186">
        <v>101.2</v>
      </c>
    </row>
    <row r="347" spans="1:6" hidden="1" x14ac:dyDescent="0.35">
      <c r="A347" s="201" t="s">
        <v>477</v>
      </c>
      <c r="B347" s="202">
        <v>5411</v>
      </c>
      <c r="C347" s="185">
        <v>100.46</v>
      </c>
      <c r="D347" s="185">
        <v>99.15</v>
      </c>
      <c r="E347" s="185">
        <v>99.3</v>
      </c>
      <c r="F347" s="186">
        <v>100.07</v>
      </c>
    </row>
    <row r="348" spans="1:6" hidden="1" x14ac:dyDescent="0.35">
      <c r="A348" s="201" t="s">
        <v>478</v>
      </c>
      <c r="B348" s="202">
        <v>5412</v>
      </c>
      <c r="C348" s="185">
        <v>99.87</v>
      </c>
      <c r="D348" s="185">
        <v>102.61</v>
      </c>
      <c r="E348" s="185">
        <v>103.49</v>
      </c>
      <c r="F348" s="186">
        <v>104.58</v>
      </c>
    </row>
    <row r="349" spans="1:6" hidden="1" x14ac:dyDescent="0.35">
      <c r="A349" s="201" t="s">
        <v>479</v>
      </c>
      <c r="B349" s="202">
        <v>5410</v>
      </c>
      <c r="C349" s="185">
        <v>101</v>
      </c>
      <c r="D349" s="185">
        <v>102.26</v>
      </c>
      <c r="E349" s="185">
        <v>102.31</v>
      </c>
      <c r="F349" s="186">
        <v>104.24</v>
      </c>
    </row>
    <row r="350" spans="1:6" hidden="1" x14ac:dyDescent="0.35">
      <c r="A350" s="201" t="s">
        <v>480</v>
      </c>
      <c r="B350" s="202">
        <v>5406</v>
      </c>
      <c r="C350" s="185">
        <v>100.47</v>
      </c>
      <c r="D350" s="185">
        <v>98.6</v>
      </c>
      <c r="E350" s="185">
        <v>99.03</v>
      </c>
      <c r="F350" s="186">
        <v>103.19</v>
      </c>
    </row>
    <row r="351" spans="1:6" hidden="1" x14ac:dyDescent="0.35">
      <c r="A351" s="201" t="s">
        <v>481</v>
      </c>
      <c r="B351" s="202">
        <v>5408</v>
      </c>
      <c r="C351" s="185">
        <v>100.18</v>
      </c>
      <c r="D351" s="185">
        <v>100.73</v>
      </c>
      <c r="E351" s="185">
        <v>101.38</v>
      </c>
      <c r="F351" s="186">
        <v>105.16</v>
      </c>
    </row>
    <row r="352" spans="1:6" hidden="1" x14ac:dyDescent="0.35">
      <c r="A352" s="200" t="s">
        <v>482</v>
      </c>
      <c r="B352" s="198">
        <v>5500</v>
      </c>
      <c r="C352" s="178">
        <v>100.19</v>
      </c>
      <c r="D352" s="178">
        <v>101.37</v>
      </c>
      <c r="E352" s="178">
        <v>101.37</v>
      </c>
      <c r="F352" s="182">
        <v>103.14</v>
      </c>
    </row>
    <row r="353" spans="1:6" hidden="1" x14ac:dyDescent="0.35">
      <c r="A353" s="201" t="s">
        <v>483</v>
      </c>
      <c r="B353" s="202">
        <v>5501</v>
      </c>
      <c r="C353" s="185">
        <v>100.19</v>
      </c>
      <c r="D353" s="185">
        <v>101.37</v>
      </c>
      <c r="E353" s="185">
        <v>101.37</v>
      </c>
      <c r="F353" s="186">
        <v>103.14</v>
      </c>
    </row>
    <row r="354" spans="1:6" hidden="1" x14ac:dyDescent="0.35">
      <c r="A354" s="200" t="s">
        <v>484</v>
      </c>
      <c r="B354" s="198">
        <v>5600</v>
      </c>
      <c r="C354" s="178">
        <v>100.39</v>
      </c>
      <c r="D354" s="178">
        <v>108.2</v>
      </c>
      <c r="E354" s="178">
        <v>108.54</v>
      </c>
      <c r="F354" s="182">
        <v>107.89</v>
      </c>
    </row>
    <row r="355" spans="1:6" hidden="1" x14ac:dyDescent="0.35">
      <c r="A355" s="201" t="s">
        <v>485</v>
      </c>
      <c r="B355" s="202">
        <v>5605</v>
      </c>
      <c r="C355" s="185">
        <v>100.39</v>
      </c>
      <c r="D355" s="185">
        <v>108.2</v>
      </c>
      <c r="E355" s="185">
        <v>108.54</v>
      </c>
      <c r="F355" s="186">
        <v>107.89</v>
      </c>
    </row>
    <row r="356" spans="1:6" hidden="1" x14ac:dyDescent="0.35">
      <c r="A356" s="200" t="s">
        <v>486</v>
      </c>
      <c r="B356" s="198">
        <v>5700</v>
      </c>
      <c r="C356" s="178">
        <v>102.46</v>
      </c>
      <c r="D356" s="178">
        <v>104.05</v>
      </c>
      <c r="E356" s="178">
        <v>104.1</v>
      </c>
      <c r="F356" s="182">
        <v>102.73</v>
      </c>
    </row>
    <row r="357" spans="1:6" hidden="1" x14ac:dyDescent="0.35">
      <c r="A357" s="201" t="s">
        <v>487</v>
      </c>
      <c r="B357" s="202">
        <v>5701</v>
      </c>
      <c r="C357" s="185">
        <v>102.46</v>
      </c>
      <c r="D357" s="185">
        <v>104.05</v>
      </c>
      <c r="E357" s="185">
        <v>104.1</v>
      </c>
      <c r="F357" s="186">
        <v>102.73</v>
      </c>
    </row>
    <row r="358" spans="1:6" hidden="1" x14ac:dyDescent="0.35">
      <c r="A358" s="200" t="s">
        <v>488</v>
      </c>
      <c r="B358" s="198">
        <v>5800</v>
      </c>
      <c r="C358" s="178">
        <v>100.26</v>
      </c>
      <c r="D358" s="178">
        <v>102.71</v>
      </c>
      <c r="E358" s="178">
        <v>104.12</v>
      </c>
      <c r="F358" s="182">
        <v>105.85</v>
      </c>
    </row>
    <row r="359" spans="1:6" hidden="1" x14ac:dyDescent="0.35">
      <c r="A359" s="201" t="s">
        <v>489</v>
      </c>
      <c r="B359" s="202">
        <v>5802</v>
      </c>
      <c r="C359" s="185">
        <v>100.16</v>
      </c>
      <c r="D359" s="185">
        <v>100.85</v>
      </c>
      <c r="E359" s="185">
        <v>102.74</v>
      </c>
      <c r="F359" s="186">
        <v>105.84</v>
      </c>
    </row>
    <row r="360" spans="1:6" hidden="1" x14ac:dyDescent="0.35">
      <c r="A360" s="201" t="s">
        <v>490</v>
      </c>
      <c r="B360" s="202">
        <v>5803</v>
      </c>
      <c r="C360" s="185">
        <v>100.03</v>
      </c>
      <c r="D360" s="185">
        <v>99.02</v>
      </c>
      <c r="E360" s="185">
        <v>100.21</v>
      </c>
      <c r="F360" s="186">
        <v>104.78</v>
      </c>
    </row>
    <row r="361" spans="1:6" hidden="1" x14ac:dyDescent="0.35">
      <c r="A361" s="201" t="s">
        <v>491</v>
      </c>
      <c r="B361" s="202">
        <v>5811</v>
      </c>
      <c r="C361" s="185">
        <v>101</v>
      </c>
      <c r="D361" s="185">
        <v>101.3</v>
      </c>
      <c r="E361" s="185">
        <v>101.49</v>
      </c>
      <c r="F361" s="186">
        <v>102.32</v>
      </c>
    </row>
    <row r="362" spans="1:6" hidden="1" x14ac:dyDescent="0.35">
      <c r="A362" s="201" t="s">
        <v>492</v>
      </c>
      <c r="B362" s="202">
        <v>5824</v>
      </c>
      <c r="C362" s="185">
        <v>100.19</v>
      </c>
      <c r="D362" s="185">
        <v>101.57</v>
      </c>
      <c r="E362" s="185">
        <v>102.73</v>
      </c>
      <c r="F362" s="186">
        <v>105.17</v>
      </c>
    </row>
    <row r="363" spans="1:6" hidden="1" x14ac:dyDescent="0.35">
      <c r="A363" s="201" t="s">
        <v>493</v>
      </c>
      <c r="B363" s="202">
        <v>5825</v>
      </c>
      <c r="C363" s="185">
        <v>100.09</v>
      </c>
      <c r="D363" s="185">
        <v>106.41</v>
      </c>
      <c r="E363" s="185">
        <v>107.81</v>
      </c>
      <c r="F363" s="186">
        <v>105.62</v>
      </c>
    </row>
    <row r="364" spans="1:6" hidden="1" x14ac:dyDescent="0.35">
      <c r="A364" s="201" t="s">
        <v>494</v>
      </c>
      <c r="B364" s="202">
        <v>5810</v>
      </c>
      <c r="C364" s="185">
        <v>100.9</v>
      </c>
      <c r="D364" s="185">
        <v>117.96</v>
      </c>
      <c r="E364" s="185">
        <v>118.41</v>
      </c>
      <c r="F364" s="186">
        <v>115.61</v>
      </c>
    </row>
    <row r="365" spans="1:6" hidden="1" x14ac:dyDescent="0.35">
      <c r="A365" s="201" t="s">
        <v>495</v>
      </c>
      <c r="B365" s="202">
        <v>5818</v>
      </c>
      <c r="C365" s="185">
        <v>99.25</v>
      </c>
      <c r="D365" s="185">
        <v>98.15</v>
      </c>
      <c r="E365" s="185">
        <v>99.22</v>
      </c>
      <c r="F365" s="186">
        <v>103.87</v>
      </c>
    </row>
    <row r="366" spans="1:6" hidden="1" x14ac:dyDescent="0.35">
      <c r="A366" s="201" t="s">
        <v>496</v>
      </c>
      <c r="B366" s="202">
        <v>5826</v>
      </c>
      <c r="C366" s="185">
        <v>99.9</v>
      </c>
      <c r="D366" s="185">
        <v>101.97</v>
      </c>
      <c r="E366" s="185">
        <v>103.61</v>
      </c>
      <c r="F366" s="186">
        <v>109.16</v>
      </c>
    </row>
    <row r="367" spans="1:6" hidden="1" x14ac:dyDescent="0.35">
      <c r="A367" s="201" t="s">
        <v>497</v>
      </c>
      <c r="B367" s="202">
        <v>5821</v>
      </c>
      <c r="C367" s="185">
        <v>99.85</v>
      </c>
      <c r="D367" s="185">
        <v>101.4</v>
      </c>
      <c r="E367" s="185">
        <v>102.35</v>
      </c>
      <c r="F367" s="186">
        <v>104.58</v>
      </c>
    </row>
    <row r="368" spans="1:6" hidden="1" x14ac:dyDescent="0.35">
      <c r="A368" s="201" t="s">
        <v>498</v>
      </c>
      <c r="B368" s="202">
        <v>5817</v>
      </c>
      <c r="C368" s="185">
        <v>100.68</v>
      </c>
      <c r="D368" s="185">
        <v>105.76</v>
      </c>
      <c r="E368" s="185">
        <v>107.67</v>
      </c>
      <c r="F368" s="186">
        <v>108.81</v>
      </c>
    </row>
    <row r="369" spans="1:6" hidden="1" x14ac:dyDescent="0.35">
      <c r="A369" s="201" t="s">
        <v>499</v>
      </c>
      <c r="B369" s="202">
        <v>5822</v>
      </c>
      <c r="C369" s="185">
        <v>100.44</v>
      </c>
      <c r="D369" s="185">
        <v>103.87</v>
      </c>
      <c r="E369" s="185">
        <v>104.97</v>
      </c>
      <c r="F369" s="186">
        <v>105.55</v>
      </c>
    </row>
    <row r="370" spans="1:6" hidden="1" x14ac:dyDescent="0.35">
      <c r="A370" s="201" t="s">
        <v>500</v>
      </c>
      <c r="B370" s="202">
        <v>5823</v>
      </c>
      <c r="C370" s="185">
        <v>100.5</v>
      </c>
      <c r="D370" s="185">
        <v>105.93</v>
      </c>
      <c r="E370" s="185">
        <v>107.59</v>
      </c>
      <c r="F370" s="186">
        <v>104.06</v>
      </c>
    </row>
    <row r="371" spans="1:6" hidden="1" x14ac:dyDescent="0.35">
      <c r="A371" s="201" t="s">
        <v>501</v>
      </c>
      <c r="B371" s="202">
        <v>5812</v>
      </c>
      <c r="C371" s="185">
        <v>100.4</v>
      </c>
      <c r="D371" s="185">
        <v>101.8</v>
      </c>
      <c r="E371" s="185">
        <v>105.45</v>
      </c>
      <c r="F371" s="186">
        <v>107.47</v>
      </c>
    </row>
    <row r="372" spans="1:6" hidden="1" x14ac:dyDescent="0.35">
      <c r="A372" s="201" t="s">
        <v>502</v>
      </c>
      <c r="B372" s="202">
        <v>5820</v>
      </c>
      <c r="C372" s="185">
        <v>101.4</v>
      </c>
      <c r="D372" s="185">
        <v>104.79</v>
      </c>
      <c r="E372" s="185">
        <v>104.45</v>
      </c>
      <c r="F372" s="186">
        <v>104.27</v>
      </c>
    </row>
    <row r="373" spans="1:6" hidden="1" x14ac:dyDescent="0.35">
      <c r="A373" s="200" t="s">
        <v>503</v>
      </c>
      <c r="B373" s="198">
        <v>5900</v>
      </c>
      <c r="C373" s="178">
        <v>100.69</v>
      </c>
      <c r="D373" s="178">
        <v>103.8</v>
      </c>
      <c r="E373" s="178">
        <v>104.77</v>
      </c>
      <c r="F373" s="182">
        <v>105.88</v>
      </c>
    </row>
    <row r="374" spans="1:6" ht="25" hidden="1" x14ac:dyDescent="0.35">
      <c r="A374" s="201" t="s">
        <v>504</v>
      </c>
      <c r="B374" s="202">
        <v>5903</v>
      </c>
      <c r="C374" s="185">
        <v>100.69</v>
      </c>
      <c r="D374" s="185">
        <v>103.8</v>
      </c>
      <c r="E374" s="185">
        <v>104.77</v>
      </c>
      <c r="F374" s="186">
        <v>105.88</v>
      </c>
    </row>
    <row r="375" spans="1:6" ht="26" hidden="1" x14ac:dyDescent="0.35">
      <c r="A375" s="200" t="s">
        <v>505</v>
      </c>
      <c r="B375" s="198">
        <v>6000</v>
      </c>
      <c r="C375" s="178">
        <v>99.84</v>
      </c>
      <c r="D375" s="178">
        <v>105.43</v>
      </c>
      <c r="E375" s="178">
        <v>105.2</v>
      </c>
      <c r="F375" s="182">
        <v>104.45</v>
      </c>
    </row>
    <row r="376" spans="1:6" hidden="1" x14ac:dyDescent="0.35">
      <c r="A376" s="201" t="s">
        <v>506</v>
      </c>
      <c r="B376" s="202">
        <v>6010</v>
      </c>
      <c r="C376" s="185">
        <v>99.59</v>
      </c>
      <c r="D376" s="185">
        <v>105.87</v>
      </c>
      <c r="E376" s="185">
        <v>105.45</v>
      </c>
      <c r="F376" s="186">
        <v>105.82</v>
      </c>
    </row>
    <row r="377" spans="1:6" hidden="1" x14ac:dyDescent="0.35">
      <c r="A377" s="201" t="s">
        <v>507</v>
      </c>
      <c r="B377" s="202">
        <v>6011</v>
      </c>
      <c r="C377" s="185">
        <v>99.99</v>
      </c>
      <c r="D377" s="185">
        <v>108.95</v>
      </c>
      <c r="E377" s="185">
        <v>107.36</v>
      </c>
      <c r="F377" s="186">
        <v>104.52</v>
      </c>
    </row>
    <row r="378" spans="1:6" hidden="1" x14ac:dyDescent="0.35">
      <c r="A378" s="201" t="s">
        <v>508</v>
      </c>
      <c r="B378" s="202">
        <v>6012</v>
      </c>
      <c r="C378" s="185">
        <v>100.02</v>
      </c>
      <c r="D378" s="185">
        <v>103.34</v>
      </c>
      <c r="E378" s="185">
        <v>103.98</v>
      </c>
      <c r="F378" s="186">
        <v>102.61</v>
      </c>
    </row>
    <row r="379" spans="1:6" ht="25" hidden="1" x14ac:dyDescent="0.35">
      <c r="A379" s="201" t="s">
        <v>509</v>
      </c>
      <c r="B379" s="202">
        <v>6013</v>
      </c>
      <c r="C379" s="185">
        <v>100.3</v>
      </c>
      <c r="D379" s="185">
        <v>104.31</v>
      </c>
      <c r="E379" s="185">
        <v>104.55</v>
      </c>
      <c r="F379" s="186">
        <v>106.98</v>
      </c>
    </row>
    <row r="380" spans="1:6" hidden="1" x14ac:dyDescent="0.35">
      <c r="A380" s="200" t="s">
        <v>510</v>
      </c>
      <c r="B380" s="198">
        <v>6100</v>
      </c>
      <c r="C380" s="178">
        <v>100.11</v>
      </c>
      <c r="D380" s="178">
        <v>104.28</v>
      </c>
      <c r="E380" s="178">
        <v>104.52</v>
      </c>
      <c r="F380" s="182">
        <v>104.61</v>
      </c>
    </row>
    <row r="381" spans="1:6" hidden="1" x14ac:dyDescent="0.35">
      <c r="A381" s="201" t="s">
        <v>511</v>
      </c>
      <c r="B381" s="202">
        <v>6103</v>
      </c>
      <c r="C381" s="185">
        <v>100.11</v>
      </c>
      <c r="D381" s="185">
        <v>104.28</v>
      </c>
      <c r="E381" s="185">
        <v>104.52</v>
      </c>
      <c r="F381" s="186">
        <v>104.61</v>
      </c>
    </row>
    <row r="382" spans="1:6" hidden="1" x14ac:dyDescent="0.35">
      <c r="A382" s="200" t="s">
        <v>512</v>
      </c>
      <c r="B382" s="198">
        <v>6200</v>
      </c>
      <c r="C382" s="178">
        <v>99.94</v>
      </c>
      <c r="D382" s="178">
        <v>104.16</v>
      </c>
      <c r="E382" s="178">
        <v>104.84</v>
      </c>
      <c r="F382" s="182">
        <v>108.52</v>
      </c>
    </row>
    <row r="383" spans="1:6" hidden="1" x14ac:dyDescent="0.35">
      <c r="A383" s="201" t="s">
        <v>513</v>
      </c>
      <c r="B383" s="202">
        <v>6205</v>
      </c>
      <c r="C383" s="185">
        <v>100.02</v>
      </c>
      <c r="D383" s="185">
        <v>104.93</v>
      </c>
      <c r="E383" s="185">
        <v>106.09</v>
      </c>
      <c r="F383" s="186">
        <v>109.95</v>
      </c>
    </row>
    <row r="384" spans="1:6" hidden="1" x14ac:dyDescent="0.35">
      <c r="A384" s="201" t="s">
        <v>514</v>
      </c>
      <c r="B384" s="202">
        <v>6202</v>
      </c>
      <c r="C384" s="185">
        <v>99.68</v>
      </c>
      <c r="D384" s="185">
        <v>101.6</v>
      </c>
      <c r="E384" s="185">
        <v>100.86</v>
      </c>
      <c r="F384" s="186">
        <v>104.01</v>
      </c>
    </row>
    <row r="385" spans="1:6" hidden="1" x14ac:dyDescent="0.35">
      <c r="A385" s="200" t="s">
        <v>515</v>
      </c>
      <c r="B385" s="198">
        <v>6300</v>
      </c>
      <c r="C385" s="178">
        <v>100.1</v>
      </c>
      <c r="D385" s="178">
        <v>97.1</v>
      </c>
      <c r="E385" s="178">
        <v>98.59</v>
      </c>
      <c r="F385" s="182">
        <v>102.57</v>
      </c>
    </row>
    <row r="386" spans="1:6" hidden="1" x14ac:dyDescent="0.35">
      <c r="A386" s="201" t="s">
        <v>516</v>
      </c>
      <c r="B386" s="202">
        <v>6305</v>
      </c>
      <c r="C386" s="185">
        <v>100.1</v>
      </c>
      <c r="D386" s="185">
        <v>97.1</v>
      </c>
      <c r="E386" s="185">
        <v>98.59</v>
      </c>
      <c r="F386" s="186">
        <v>102.57</v>
      </c>
    </row>
    <row r="387" spans="1:6" hidden="1" x14ac:dyDescent="0.35">
      <c r="A387" s="200" t="s">
        <v>517</v>
      </c>
      <c r="B387" s="198">
        <v>6400</v>
      </c>
      <c r="C387" s="178">
        <v>99.4</v>
      </c>
      <c r="D387" s="178">
        <v>96.63</v>
      </c>
      <c r="E387" s="178">
        <v>100</v>
      </c>
      <c r="F387" s="182">
        <v>102.72</v>
      </c>
    </row>
    <row r="388" spans="1:6" hidden="1" x14ac:dyDescent="0.35">
      <c r="A388" s="200" t="s">
        <v>518</v>
      </c>
      <c r="B388" s="198">
        <v>6420</v>
      </c>
      <c r="C388" s="178">
        <v>99.53</v>
      </c>
      <c r="D388" s="178">
        <v>95.11</v>
      </c>
      <c r="E388" s="178">
        <v>99.21</v>
      </c>
      <c r="F388" s="182">
        <v>104.38</v>
      </c>
    </row>
    <row r="389" spans="1:6" hidden="1" x14ac:dyDescent="0.35">
      <c r="A389" s="201" t="s">
        <v>519</v>
      </c>
      <c r="B389" s="202">
        <v>6429</v>
      </c>
      <c r="C389" s="185">
        <v>99.53</v>
      </c>
      <c r="D389" s="185">
        <v>95.11</v>
      </c>
      <c r="E389" s="185">
        <v>99.21</v>
      </c>
      <c r="F389" s="186">
        <v>104.38</v>
      </c>
    </row>
    <row r="390" spans="1:6" hidden="1" x14ac:dyDescent="0.35">
      <c r="A390" s="200" t="s">
        <v>520</v>
      </c>
      <c r="B390" s="198">
        <v>6430</v>
      </c>
      <c r="C390" s="178">
        <v>99.13</v>
      </c>
      <c r="D390" s="178">
        <v>97.24</v>
      </c>
      <c r="E390" s="178">
        <v>100.55</v>
      </c>
      <c r="F390" s="182">
        <v>102.8</v>
      </c>
    </row>
    <row r="391" spans="1:6" hidden="1" x14ac:dyDescent="0.35">
      <c r="A391" s="201" t="s">
        <v>521</v>
      </c>
      <c r="B391" s="202">
        <v>6428</v>
      </c>
      <c r="C391" s="185">
        <v>99.13</v>
      </c>
      <c r="D391" s="185">
        <v>97.24</v>
      </c>
      <c r="E391" s="185">
        <v>100.55</v>
      </c>
      <c r="F391" s="186">
        <v>102.8</v>
      </c>
    </row>
    <row r="392" spans="1:6" hidden="1" x14ac:dyDescent="0.35">
      <c r="A392" s="201" t="s">
        <v>522</v>
      </c>
      <c r="B392" s="202">
        <v>6413</v>
      </c>
      <c r="C392" s="185">
        <v>96.96</v>
      </c>
      <c r="D392" s="185">
        <v>91.38</v>
      </c>
      <c r="E392" s="185">
        <v>98.97</v>
      </c>
      <c r="F392" s="186">
        <v>95.84</v>
      </c>
    </row>
    <row r="393" spans="1:6" hidden="1" x14ac:dyDescent="0.35">
      <c r="A393" s="201" t="s">
        <v>523</v>
      </c>
      <c r="B393" s="202">
        <v>6436</v>
      </c>
      <c r="C393" s="185">
        <v>99.85</v>
      </c>
      <c r="D393" s="185">
        <v>89.92</v>
      </c>
      <c r="E393" s="185">
        <v>91.13</v>
      </c>
      <c r="F393" s="186">
        <v>93.32</v>
      </c>
    </row>
    <row r="394" spans="1:6" hidden="1" x14ac:dyDescent="0.35">
      <c r="A394" s="201" t="s">
        <v>524</v>
      </c>
      <c r="B394" s="202">
        <v>6423</v>
      </c>
      <c r="C394" s="185">
        <v>98.26</v>
      </c>
      <c r="D394" s="185">
        <v>97.04</v>
      </c>
      <c r="E394" s="185">
        <v>100.2</v>
      </c>
      <c r="F394" s="186">
        <v>104.31</v>
      </c>
    </row>
    <row r="395" spans="1:6" hidden="1" x14ac:dyDescent="0.35">
      <c r="A395" s="201" t="s">
        <v>525</v>
      </c>
      <c r="B395" s="202">
        <v>6424</v>
      </c>
      <c r="C395" s="185">
        <v>98.72</v>
      </c>
      <c r="D395" s="185">
        <v>98.15</v>
      </c>
      <c r="E395" s="185">
        <v>102.94</v>
      </c>
      <c r="F395" s="186">
        <v>106.36</v>
      </c>
    </row>
    <row r="396" spans="1:6" hidden="1" x14ac:dyDescent="0.35">
      <c r="A396" s="201" t="s">
        <v>526</v>
      </c>
      <c r="B396" s="202">
        <v>6425</v>
      </c>
      <c r="C396" s="185">
        <v>102.39</v>
      </c>
      <c r="D396" s="185">
        <v>98.77</v>
      </c>
      <c r="E396" s="185">
        <v>101.62</v>
      </c>
      <c r="F396" s="186">
        <v>99.88</v>
      </c>
    </row>
    <row r="397" spans="1:6" hidden="1" x14ac:dyDescent="0.35">
      <c r="A397" s="201" t="s">
        <v>527</v>
      </c>
      <c r="B397" s="202">
        <v>6426</v>
      </c>
      <c r="C397" s="185">
        <v>97.58</v>
      </c>
      <c r="D397" s="185">
        <v>95.05</v>
      </c>
      <c r="E397" s="185">
        <v>96.43</v>
      </c>
      <c r="F397" s="186">
        <v>106.59</v>
      </c>
    </row>
    <row r="398" spans="1:6" hidden="1" x14ac:dyDescent="0.35">
      <c r="A398" s="201" t="s">
        <v>528</v>
      </c>
      <c r="B398" s="202">
        <v>6435</v>
      </c>
      <c r="C398" s="185">
        <v>103.61</v>
      </c>
      <c r="D398" s="185">
        <v>95.11</v>
      </c>
      <c r="E398" s="185">
        <v>97</v>
      </c>
      <c r="F398" s="186">
        <v>100.69</v>
      </c>
    </row>
    <row r="399" spans="1:6" hidden="1" x14ac:dyDescent="0.35">
      <c r="A399" s="201" t="s">
        <v>529</v>
      </c>
      <c r="B399" s="202">
        <v>6418</v>
      </c>
      <c r="C399" s="185">
        <v>100.38</v>
      </c>
      <c r="D399" s="185">
        <v>106.08</v>
      </c>
      <c r="E399" s="185">
        <v>105.67</v>
      </c>
      <c r="F399" s="186">
        <v>105.45</v>
      </c>
    </row>
    <row r="400" spans="1:6" hidden="1" x14ac:dyDescent="0.35">
      <c r="A400" s="201" t="s">
        <v>530</v>
      </c>
      <c r="B400" s="202">
        <v>6416</v>
      </c>
      <c r="C400" s="185">
        <v>100.49</v>
      </c>
      <c r="D400" s="185">
        <v>105.1</v>
      </c>
      <c r="E400" s="185">
        <v>106.12</v>
      </c>
      <c r="F400" s="186">
        <v>106.86</v>
      </c>
    </row>
    <row r="401" spans="1:6" hidden="1" x14ac:dyDescent="0.35">
      <c r="A401" s="201" t="s">
        <v>531</v>
      </c>
      <c r="B401" s="202">
        <v>6431</v>
      </c>
      <c r="C401" s="185">
        <v>99.99</v>
      </c>
      <c r="D401" s="185">
        <v>102.31</v>
      </c>
      <c r="E401" s="185">
        <v>104.32</v>
      </c>
      <c r="F401" s="186">
        <v>103.38</v>
      </c>
    </row>
    <row r="402" spans="1:6" hidden="1" x14ac:dyDescent="0.35">
      <c r="A402" s="201" t="s">
        <v>532</v>
      </c>
      <c r="B402" s="202">
        <v>6434</v>
      </c>
      <c r="C402" s="185">
        <v>101.02</v>
      </c>
      <c r="D402" s="185">
        <v>101.86</v>
      </c>
      <c r="E402" s="185">
        <v>102.09</v>
      </c>
      <c r="F402" s="186">
        <v>103.02</v>
      </c>
    </row>
    <row r="403" spans="1:6" hidden="1" x14ac:dyDescent="0.35">
      <c r="A403" s="201" t="s">
        <v>533</v>
      </c>
      <c r="B403" s="202">
        <v>6427</v>
      </c>
      <c r="C403" s="185">
        <v>97.66</v>
      </c>
      <c r="D403" s="185">
        <v>100</v>
      </c>
      <c r="E403" s="185">
        <v>102.28</v>
      </c>
      <c r="F403" s="186">
        <v>101.12</v>
      </c>
    </row>
    <row r="404" spans="1:6" hidden="1" x14ac:dyDescent="0.35">
      <c r="A404" s="200" t="s">
        <v>534</v>
      </c>
      <c r="B404" s="198">
        <v>6440</v>
      </c>
      <c r="C404" s="178">
        <v>100.24</v>
      </c>
      <c r="D404" s="178">
        <v>94.19</v>
      </c>
      <c r="E404" s="178">
        <v>98.07</v>
      </c>
      <c r="F404" s="182">
        <v>104.62</v>
      </c>
    </row>
    <row r="405" spans="1:6" hidden="1" x14ac:dyDescent="0.35">
      <c r="A405" s="201" t="s">
        <v>535</v>
      </c>
      <c r="B405" s="202">
        <v>6441</v>
      </c>
      <c r="C405" s="185">
        <v>99.89</v>
      </c>
      <c r="D405" s="185">
        <v>94.35</v>
      </c>
      <c r="E405" s="185">
        <v>98.99</v>
      </c>
      <c r="F405" s="186">
        <v>104.7</v>
      </c>
    </row>
    <row r="406" spans="1:6" hidden="1" x14ac:dyDescent="0.35">
      <c r="A406" s="201" t="s">
        <v>536</v>
      </c>
      <c r="B406" s="202">
        <v>6442</v>
      </c>
      <c r="C406" s="185">
        <v>101</v>
      </c>
      <c r="D406" s="185">
        <v>93.93</v>
      </c>
      <c r="E406" s="185">
        <v>96.85</v>
      </c>
      <c r="F406" s="186">
        <v>105.21</v>
      </c>
    </row>
    <row r="407" spans="1:6" hidden="1" x14ac:dyDescent="0.35">
      <c r="A407" s="200" t="s">
        <v>537</v>
      </c>
      <c r="B407" s="198">
        <v>6500</v>
      </c>
      <c r="C407" s="178">
        <v>100.46</v>
      </c>
      <c r="D407" s="178">
        <v>102.99</v>
      </c>
      <c r="E407" s="178">
        <v>102.62</v>
      </c>
      <c r="F407" s="182">
        <v>104.18</v>
      </c>
    </row>
    <row r="408" spans="1:6" hidden="1" x14ac:dyDescent="0.35">
      <c r="A408" s="201" t="s">
        <v>538</v>
      </c>
      <c r="B408" s="202">
        <v>6501</v>
      </c>
      <c r="C408" s="185">
        <v>100.83</v>
      </c>
      <c r="D408" s="185">
        <v>102.5</v>
      </c>
      <c r="E408" s="185">
        <v>102.32</v>
      </c>
      <c r="F408" s="186">
        <v>106.39</v>
      </c>
    </row>
    <row r="409" spans="1:6" hidden="1" x14ac:dyDescent="0.35">
      <c r="A409" s="201" t="s">
        <v>539</v>
      </c>
      <c r="B409" s="202">
        <v>6601</v>
      </c>
      <c r="C409" s="185">
        <v>101.66</v>
      </c>
      <c r="D409" s="185">
        <v>104.57</v>
      </c>
      <c r="E409" s="185">
        <v>107.32</v>
      </c>
      <c r="F409" s="186">
        <v>104.92</v>
      </c>
    </row>
    <row r="410" spans="1:6" hidden="1" x14ac:dyDescent="0.35">
      <c r="A410" s="201" t="s">
        <v>540</v>
      </c>
      <c r="B410" s="202">
        <v>6509</v>
      </c>
      <c r="C410" s="185">
        <v>100.35</v>
      </c>
      <c r="D410" s="185">
        <v>104.03</v>
      </c>
      <c r="E410" s="185">
        <v>102.37</v>
      </c>
      <c r="F410" s="186">
        <v>104.95</v>
      </c>
    </row>
    <row r="411" spans="1:6" hidden="1" x14ac:dyDescent="0.35">
      <c r="A411" s="201" t="s">
        <v>541</v>
      </c>
      <c r="B411" s="202">
        <v>6502</v>
      </c>
      <c r="C411" s="185">
        <v>101.21</v>
      </c>
      <c r="D411" s="185">
        <v>106.2</v>
      </c>
      <c r="E411" s="185">
        <v>107.26</v>
      </c>
      <c r="F411" s="186">
        <v>104.65</v>
      </c>
    </row>
    <row r="412" spans="1:6" hidden="1" x14ac:dyDescent="0.35">
      <c r="A412" s="201" t="s">
        <v>543</v>
      </c>
      <c r="B412" s="202">
        <v>6505</v>
      </c>
      <c r="C412" s="185">
        <v>95.66</v>
      </c>
      <c r="D412" s="185">
        <v>107.18</v>
      </c>
      <c r="E412" s="185">
        <v>105.1</v>
      </c>
      <c r="F412" s="186">
        <v>106.67</v>
      </c>
    </row>
    <row r="413" spans="1:6" hidden="1" x14ac:dyDescent="0.35">
      <c r="A413" s="201" t="s">
        <v>544</v>
      </c>
      <c r="B413" s="202">
        <v>6506</v>
      </c>
      <c r="C413" s="185">
        <v>101.15</v>
      </c>
      <c r="D413" s="185">
        <v>102.79</v>
      </c>
      <c r="E413" s="185">
        <v>102.65</v>
      </c>
      <c r="F413" s="186">
        <v>102.73</v>
      </c>
    </row>
    <row r="414" spans="1:6" hidden="1" x14ac:dyDescent="0.35">
      <c r="A414" s="201" t="s">
        <v>545</v>
      </c>
      <c r="B414" s="202">
        <v>6507</v>
      </c>
      <c r="C414" s="185">
        <v>106.07</v>
      </c>
      <c r="D414" s="185">
        <v>99.76</v>
      </c>
      <c r="E414" s="185">
        <v>99.76</v>
      </c>
      <c r="F414" s="186">
        <v>104.05</v>
      </c>
    </row>
    <row r="415" spans="1:6" hidden="1" x14ac:dyDescent="0.35">
      <c r="A415" s="201" t="s">
        <v>542</v>
      </c>
      <c r="B415" s="202">
        <v>6504</v>
      </c>
      <c r="C415" s="185">
        <v>99.22</v>
      </c>
      <c r="D415" s="185">
        <v>104.28</v>
      </c>
      <c r="E415" s="185">
        <v>101.89</v>
      </c>
      <c r="F415" s="186">
        <v>106.06</v>
      </c>
    </row>
    <row r="416" spans="1:6" hidden="1" x14ac:dyDescent="0.35">
      <c r="A416" s="201" t="s">
        <v>546</v>
      </c>
      <c r="B416" s="202">
        <v>6508</v>
      </c>
      <c r="C416" s="185">
        <v>99.5</v>
      </c>
      <c r="D416" s="185">
        <v>97.36</v>
      </c>
      <c r="E416" s="185">
        <v>97.28</v>
      </c>
      <c r="F416" s="186">
        <v>101.68</v>
      </c>
    </row>
    <row r="417" spans="1:6" ht="26" hidden="1" x14ac:dyDescent="0.35">
      <c r="A417" s="200" t="s">
        <v>547</v>
      </c>
      <c r="B417" s="198">
        <v>6600</v>
      </c>
      <c r="C417" s="178">
        <v>99.44</v>
      </c>
      <c r="D417" s="178">
        <v>102.92</v>
      </c>
      <c r="E417" s="178">
        <v>102.96</v>
      </c>
      <c r="F417" s="182">
        <v>103.79</v>
      </c>
    </row>
    <row r="418" spans="1:6" hidden="1" x14ac:dyDescent="0.35">
      <c r="A418" s="201" t="s">
        <v>548</v>
      </c>
      <c r="B418" s="202">
        <v>6606</v>
      </c>
      <c r="C418" s="185">
        <v>99.37</v>
      </c>
      <c r="D418" s="185">
        <v>106.95</v>
      </c>
      <c r="E418" s="185">
        <v>107.31</v>
      </c>
      <c r="F418" s="186">
        <v>105.11</v>
      </c>
    </row>
    <row r="419" spans="1:6" hidden="1" x14ac:dyDescent="0.35">
      <c r="A419" s="201" t="s">
        <v>549</v>
      </c>
      <c r="B419" s="202">
        <v>6603</v>
      </c>
      <c r="C419" s="185">
        <v>98.74</v>
      </c>
      <c r="D419" s="185">
        <v>100.42</v>
      </c>
      <c r="E419" s="185">
        <v>100.77</v>
      </c>
      <c r="F419" s="186">
        <v>103.92</v>
      </c>
    </row>
    <row r="420" spans="1:6" hidden="1" x14ac:dyDescent="0.35">
      <c r="A420" s="201" t="s">
        <v>550</v>
      </c>
      <c r="B420" s="202">
        <v>6604</v>
      </c>
      <c r="C420" s="185">
        <v>100.38</v>
      </c>
      <c r="D420" s="185">
        <v>97.87</v>
      </c>
      <c r="E420" s="185">
        <v>96.89</v>
      </c>
      <c r="F420" s="186">
        <v>101.18</v>
      </c>
    </row>
    <row r="421" spans="1:6" hidden="1" x14ac:dyDescent="0.35">
      <c r="A421" s="200" t="s">
        <v>551</v>
      </c>
      <c r="B421" s="198">
        <v>6700</v>
      </c>
      <c r="C421" s="178">
        <v>101.8</v>
      </c>
      <c r="D421" s="178">
        <v>105.34</v>
      </c>
      <c r="E421" s="178">
        <v>105.83</v>
      </c>
      <c r="F421" s="182">
        <v>106.28</v>
      </c>
    </row>
    <row r="422" spans="1:6" hidden="1" x14ac:dyDescent="0.35">
      <c r="A422" s="201" t="s">
        <v>552</v>
      </c>
      <c r="B422" s="202">
        <v>6710</v>
      </c>
      <c r="C422" s="185">
        <v>100.16</v>
      </c>
      <c r="D422" s="185">
        <v>117.22</v>
      </c>
      <c r="E422" s="185">
        <v>117.32</v>
      </c>
      <c r="F422" s="186">
        <v>117.8</v>
      </c>
    </row>
    <row r="423" spans="1:6" hidden="1" x14ac:dyDescent="0.35">
      <c r="A423" s="201" t="s">
        <v>553</v>
      </c>
      <c r="B423" s="202">
        <v>6709</v>
      </c>
      <c r="C423" s="185">
        <v>102.58</v>
      </c>
      <c r="D423" s="185">
        <v>102.08</v>
      </c>
      <c r="E423" s="185">
        <v>102.88</v>
      </c>
      <c r="F423" s="186">
        <v>102.66</v>
      </c>
    </row>
    <row r="424" spans="1:6" ht="25" hidden="1" x14ac:dyDescent="0.35">
      <c r="A424" s="201" t="s">
        <v>554</v>
      </c>
      <c r="B424" s="202">
        <v>6708</v>
      </c>
      <c r="C424" s="185">
        <v>101.74</v>
      </c>
      <c r="D424" s="185">
        <v>102.17</v>
      </c>
      <c r="E424" s="185">
        <v>102.2</v>
      </c>
      <c r="F424" s="186">
        <v>104.35</v>
      </c>
    </row>
    <row r="425" spans="1:6" hidden="1" x14ac:dyDescent="0.35">
      <c r="A425" s="200" t="s">
        <v>555</v>
      </c>
      <c r="B425" s="198">
        <v>6800</v>
      </c>
      <c r="C425" s="178">
        <v>100.31</v>
      </c>
      <c r="D425" s="178">
        <v>99.28</v>
      </c>
      <c r="E425" s="178">
        <v>99.8</v>
      </c>
      <c r="F425" s="182">
        <v>100.52</v>
      </c>
    </row>
    <row r="426" spans="1:6" hidden="1" x14ac:dyDescent="0.35">
      <c r="A426" s="201" t="s">
        <v>556</v>
      </c>
      <c r="B426" s="202">
        <v>6801</v>
      </c>
      <c r="C426" s="185">
        <v>99.9</v>
      </c>
      <c r="D426" s="185">
        <v>102.92</v>
      </c>
      <c r="E426" s="185">
        <v>103.31</v>
      </c>
      <c r="F426" s="186">
        <v>101.77</v>
      </c>
    </row>
    <row r="427" spans="1:6" hidden="1" x14ac:dyDescent="0.35">
      <c r="A427" s="201" t="s">
        <v>557</v>
      </c>
      <c r="B427" s="202">
        <v>6802</v>
      </c>
      <c r="C427" s="185">
        <v>100.1</v>
      </c>
      <c r="D427" s="185">
        <v>99.59</v>
      </c>
      <c r="E427" s="185">
        <v>99.57</v>
      </c>
      <c r="F427" s="186">
        <v>100.22</v>
      </c>
    </row>
    <row r="428" spans="1:6" hidden="1" x14ac:dyDescent="0.35">
      <c r="A428" s="201" t="s">
        <v>558</v>
      </c>
      <c r="B428" s="202">
        <v>6803</v>
      </c>
      <c r="C428" s="185">
        <v>100.52</v>
      </c>
      <c r="D428" s="185">
        <v>97.69</v>
      </c>
      <c r="E428" s="185">
        <v>98.52</v>
      </c>
      <c r="F428" s="186">
        <v>101.92</v>
      </c>
    </row>
    <row r="429" spans="1:6" hidden="1" x14ac:dyDescent="0.35">
      <c r="A429" s="200" t="s">
        <v>559</v>
      </c>
      <c r="B429" s="198">
        <v>7000</v>
      </c>
      <c r="C429" s="178">
        <v>100.71</v>
      </c>
      <c r="D429" s="178">
        <v>95.12</v>
      </c>
      <c r="E429" s="178">
        <v>99.91</v>
      </c>
      <c r="F429" s="182">
        <v>100.78</v>
      </c>
    </row>
    <row r="430" spans="1:6" hidden="1" x14ac:dyDescent="0.35">
      <c r="A430" s="201" t="s">
        <v>560</v>
      </c>
      <c r="B430" s="202">
        <v>7007</v>
      </c>
      <c r="C430" s="185">
        <v>100.75</v>
      </c>
      <c r="D430" s="185">
        <v>95.1</v>
      </c>
      <c r="E430" s="185">
        <v>99.89</v>
      </c>
      <c r="F430" s="186">
        <v>100.65</v>
      </c>
    </row>
    <row r="431" spans="1:6" hidden="1" x14ac:dyDescent="0.35">
      <c r="A431" s="201" t="s">
        <v>561</v>
      </c>
      <c r="B431" s="202">
        <v>7022</v>
      </c>
      <c r="C431" s="185">
        <v>99.38</v>
      </c>
      <c r="D431" s="185">
        <v>95.11</v>
      </c>
      <c r="E431" s="185">
        <v>99.73</v>
      </c>
      <c r="F431" s="186">
        <v>105.58</v>
      </c>
    </row>
    <row r="432" spans="1:6" hidden="1" x14ac:dyDescent="0.35">
      <c r="A432" s="200" t="s">
        <v>562</v>
      </c>
      <c r="B432" s="198">
        <v>7030</v>
      </c>
      <c r="C432" s="178">
        <v>100.09</v>
      </c>
      <c r="D432" s="178">
        <v>94.99</v>
      </c>
      <c r="E432" s="178">
        <v>96.53</v>
      </c>
      <c r="F432" s="182">
        <v>98.7</v>
      </c>
    </row>
    <row r="433" spans="1:6" hidden="1" x14ac:dyDescent="0.35">
      <c r="A433" s="201" t="s">
        <v>563</v>
      </c>
      <c r="B433" s="202">
        <v>7031</v>
      </c>
      <c r="C433" s="185">
        <v>99.24</v>
      </c>
      <c r="D433" s="185">
        <v>95.09</v>
      </c>
      <c r="E433" s="185">
        <v>96.44</v>
      </c>
      <c r="F433" s="186">
        <v>101</v>
      </c>
    </row>
    <row r="434" spans="1:6" ht="25" hidden="1" x14ac:dyDescent="0.35">
      <c r="A434" s="201" t="s">
        <v>564</v>
      </c>
      <c r="B434" s="202">
        <v>7032</v>
      </c>
      <c r="C434" s="185">
        <v>99.5</v>
      </c>
      <c r="D434" s="185">
        <v>93.03</v>
      </c>
      <c r="E434" s="185">
        <v>95.68</v>
      </c>
      <c r="F434" s="186">
        <v>97.79</v>
      </c>
    </row>
    <row r="435" spans="1:6" hidden="1" x14ac:dyDescent="0.35">
      <c r="A435" s="201" t="s">
        <v>565</v>
      </c>
      <c r="B435" s="202">
        <v>7033</v>
      </c>
      <c r="C435" s="185">
        <v>101.95</v>
      </c>
      <c r="D435" s="185">
        <v>100.2</v>
      </c>
      <c r="E435" s="185">
        <v>100.78</v>
      </c>
      <c r="F435" s="186">
        <v>98.84</v>
      </c>
    </row>
    <row r="436" spans="1:6" hidden="1" x14ac:dyDescent="0.35">
      <c r="A436" s="201" t="s">
        <v>566</v>
      </c>
      <c r="B436" s="202">
        <v>7035</v>
      </c>
      <c r="C436" s="185">
        <v>99.44</v>
      </c>
      <c r="D436" s="185">
        <v>91.77</v>
      </c>
      <c r="E436" s="185">
        <v>92.43</v>
      </c>
      <c r="F436" s="186">
        <v>99.4</v>
      </c>
    </row>
    <row r="437" spans="1:6" hidden="1" x14ac:dyDescent="0.35">
      <c r="A437" s="200" t="s">
        <v>567</v>
      </c>
      <c r="B437" s="198">
        <v>7100</v>
      </c>
      <c r="C437" s="178">
        <v>97.83</v>
      </c>
      <c r="D437" s="178">
        <v>94.75</v>
      </c>
      <c r="E437" s="178">
        <v>96.94</v>
      </c>
      <c r="F437" s="182">
        <v>102.47</v>
      </c>
    </row>
    <row r="438" spans="1:6" hidden="1" x14ac:dyDescent="0.35">
      <c r="A438" s="201" t="s">
        <v>973</v>
      </c>
      <c r="B438" s="202">
        <v>7103</v>
      </c>
      <c r="C438" s="185">
        <v>99.77</v>
      </c>
      <c r="D438" s="185">
        <v>101.37</v>
      </c>
      <c r="E438" s="185">
        <v>108.56</v>
      </c>
      <c r="F438" s="186">
        <v>107.59</v>
      </c>
    </row>
    <row r="439" spans="1:6" hidden="1" x14ac:dyDescent="0.35">
      <c r="A439" s="201" t="s">
        <v>568</v>
      </c>
      <c r="B439" s="202">
        <v>7104</v>
      </c>
      <c r="C439" s="185">
        <v>97.85</v>
      </c>
      <c r="D439" s="185">
        <v>96.03</v>
      </c>
      <c r="E439" s="185">
        <v>98.88</v>
      </c>
      <c r="F439" s="186">
        <v>103.88</v>
      </c>
    </row>
    <row r="440" spans="1:6" hidden="1" x14ac:dyDescent="0.35">
      <c r="A440" s="201" t="s">
        <v>569</v>
      </c>
      <c r="B440" s="202">
        <v>7105</v>
      </c>
      <c r="C440" s="185">
        <v>97.3</v>
      </c>
      <c r="D440" s="185">
        <v>89.97</v>
      </c>
      <c r="E440" s="185">
        <v>90.13</v>
      </c>
      <c r="F440" s="186">
        <v>98.09</v>
      </c>
    </row>
    <row r="441" spans="1:6" hidden="1" x14ac:dyDescent="0.35">
      <c r="A441" s="201" t="s">
        <v>570</v>
      </c>
      <c r="B441" s="202">
        <v>7106</v>
      </c>
      <c r="C441" s="185">
        <v>100.08</v>
      </c>
      <c r="D441" s="185">
        <v>92.96</v>
      </c>
      <c r="E441" s="185">
        <v>92.74</v>
      </c>
      <c r="F441" s="186">
        <v>96.99</v>
      </c>
    </row>
    <row r="442" spans="1:6" hidden="1" x14ac:dyDescent="0.35">
      <c r="A442" s="200" t="s">
        <v>571</v>
      </c>
      <c r="B442" s="198">
        <v>7200</v>
      </c>
      <c r="C442" s="178">
        <v>100.61</v>
      </c>
      <c r="D442" s="178">
        <v>102.03</v>
      </c>
      <c r="E442" s="178">
        <v>102.23</v>
      </c>
      <c r="F442" s="182">
        <v>102.21</v>
      </c>
    </row>
    <row r="443" spans="1:6" ht="25" hidden="1" x14ac:dyDescent="0.35">
      <c r="A443" s="201" t="s">
        <v>572</v>
      </c>
      <c r="B443" s="202">
        <v>7202</v>
      </c>
      <c r="C443" s="185">
        <v>100.63</v>
      </c>
      <c r="D443" s="185">
        <v>101.9</v>
      </c>
      <c r="E443" s="185">
        <v>101.97</v>
      </c>
      <c r="F443" s="186">
        <v>103.29</v>
      </c>
    </row>
    <row r="444" spans="1:6" hidden="1" x14ac:dyDescent="0.35">
      <c r="A444" s="201" t="s">
        <v>573</v>
      </c>
      <c r="B444" s="202">
        <v>7207</v>
      </c>
      <c r="C444" s="185">
        <v>100.07</v>
      </c>
      <c r="D444" s="185">
        <v>104.86</v>
      </c>
      <c r="E444" s="185">
        <v>104.66</v>
      </c>
      <c r="F444" s="186">
        <v>100.54</v>
      </c>
    </row>
    <row r="445" spans="1:6" hidden="1" x14ac:dyDescent="0.35">
      <c r="A445" s="201" t="s">
        <v>574</v>
      </c>
      <c r="B445" s="202">
        <v>7208</v>
      </c>
      <c r="C445" s="185">
        <v>100.83</v>
      </c>
      <c r="D445" s="185">
        <v>101.02</v>
      </c>
      <c r="E445" s="185">
        <v>101.86</v>
      </c>
      <c r="F445" s="186">
        <v>99.74</v>
      </c>
    </row>
    <row r="446" spans="1:6" hidden="1" x14ac:dyDescent="0.35">
      <c r="A446" s="200" t="s">
        <v>575</v>
      </c>
      <c r="B446" s="198">
        <v>7300</v>
      </c>
      <c r="C446" s="178">
        <v>101.4</v>
      </c>
      <c r="D446" s="178">
        <v>97.64</v>
      </c>
      <c r="E446" s="178">
        <v>100.57</v>
      </c>
      <c r="F446" s="182">
        <v>112.64</v>
      </c>
    </row>
    <row r="447" spans="1:6" hidden="1" x14ac:dyDescent="0.35">
      <c r="A447" s="201" t="s">
        <v>576</v>
      </c>
      <c r="B447" s="202">
        <v>7305</v>
      </c>
      <c r="C447" s="185">
        <v>101.4</v>
      </c>
      <c r="D447" s="185">
        <v>97.64</v>
      </c>
      <c r="E447" s="185">
        <v>100.57</v>
      </c>
      <c r="F447" s="186">
        <v>112.64</v>
      </c>
    </row>
    <row r="448" spans="1:6" ht="26" hidden="1" x14ac:dyDescent="0.35">
      <c r="A448" s="200" t="s">
        <v>577</v>
      </c>
      <c r="B448" s="198">
        <v>7350</v>
      </c>
      <c r="C448" s="178">
        <v>100.01</v>
      </c>
      <c r="D448" s="178">
        <v>99.22</v>
      </c>
      <c r="E448" s="178">
        <v>99.61</v>
      </c>
      <c r="F448" s="182">
        <v>101.86</v>
      </c>
    </row>
    <row r="449" spans="1:6" hidden="1" x14ac:dyDescent="0.35">
      <c r="A449" s="201" t="s">
        <v>578</v>
      </c>
      <c r="B449" s="202">
        <v>7354</v>
      </c>
      <c r="C449" s="185">
        <v>99.98</v>
      </c>
      <c r="D449" s="185">
        <v>96.77</v>
      </c>
      <c r="E449" s="185">
        <v>96.77</v>
      </c>
      <c r="F449" s="186">
        <v>99.75</v>
      </c>
    </row>
    <row r="450" spans="1:6" hidden="1" x14ac:dyDescent="0.35">
      <c r="A450" s="201" t="s">
        <v>579</v>
      </c>
      <c r="B450" s="202">
        <v>7353</v>
      </c>
      <c r="C450" s="185">
        <v>100.04</v>
      </c>
      <c r="D450" s="185">
        <v>101.17</v>
      </c>
      <c r="E450" s="185">
        <v>101.93</v>
      </c>
      <c r="F450" s="186">
        <v>103.62</v>
      </c>
    </row>
    <row r="451" spans="1:6" hidden="1" x14ac:dyDescent="0.35">
      <c r="A451" s="200" t="s">
        <v>580</v>
      </c>
      <c r="B451" s="198">
        <v>7400</v>
      </c>
      <c r="C451" s="178">
        <v>100.15</v>
      </c>
      <c r="D451" s="178">
        <v>104.64</v>
      </c>
      <c r="E451" s="178">
        <v>104.89</v>
      </c>
      <c r="F451" s="182">
        <v>106.86</v>
      </c>
    </row>
    <row r="452" spans="1:6" hidden="1" x14ac:dyDescent="0.35">
      <c r="A452" s="200" t="s">
        <v>581</v>
      </c>
      <c r="B452" s="198">
        <v>7420</v>
      </c>
      <c r="C452" s="178">
        <v>100.69</v>
      </c>
      <c r="D452" s="178">
        <v>107.55</v>
      </c>
      <c r="E452" s="178">
        <v>107.48</v>
      </c>
      <c r="F452" s="182">
        <v>112.01</v>
      </c>
    </row>
    <row r="453" spans="1:6" hidden="1" x14ac:dyDescent="0.35">
      <c r="A453" s="201" t="s">
        <v>582</v>
      </c>
      <c r="B453" s="202">
        <v>7418</v>
      </c>
      <c r="C453" s="185">
        <v>100.85</v>
      </c>
      <c r="D453" s="185">
        <v>106.85</v>
      </c>
      <c r="E453" s="185">
        <v>106.85</v>
      </c>
      <c r="F453" s="186">
        <v>112.11</v>
      </c>
    </row>
    <row r="454" spans="1:6" ht="25" hidden="1" x14ac:dyDescent="0.35">
      <c r="A454" s="201" t="s">
        <v>583</v>
      </c>
      <c r="B454" s="202">
        <v>7403</v>
      </c>
      <c r="C454" s="185">
        <v>100.4</v>
      </c>
      <c r="D454" s="185">
        <v>108.92</v>
      </c>
      <c r="E454" s="185">
        <v>108.7</v>
      </c>
      <c r="F454" s="186">
        <v>111.74</v>
      </c>
    </row>
    <row r="455" spans="1:6" hidden="1" x14ac:dyDescent="0.35">
      <c r="A455" s="201" t="s">
        <v>584</v>
      </c>
      <c r="B455" s="202">
        <v>7407</v>
      </c>
      <c r="C455" s="185">
        <v>100.98</v>
      </c>
      <c r="D455" s="185">
        <v>107.5</v>
      </c>
      <c r="E455" s="185">
        <v>107.73</v>
      </c>
      <c r="F455" s="186">
        <v>108.68</v>
      </c>
    </row>
    <row r="456" spans="1:6" hidden="1" x14ac:dyDescent="0.35">
      <c r="A456" s="201" t="s">
        <v>585</v>
      </c>
      <c r="B456" s="202">
        <v>7429</v>
      </c>
      <c r="C456" s="185">
        <v>100.73</v>
      </c>
      <c r="D456" s="185">
        <v>103.67</v>
      </c>
      <c r="E456" s="185">
        <v>103.67</v>
      </c>
      <c r="F456" s="186">
        <v>106.44</v>
      </c>
    </row>
    <row r="457" spans="1:6" hidden="1" x14ac:dyDescent="0.35">
      <c r="A457" s="201" t="s">
        <v>586</v>
      </c>
      <c r="B457" s="202">
        <v>7404</v>
      </c>
      <c r="C457" s="185">
        <v>98.34</v>
      </c>
      <c r="D457" s="185">
        <v>100.79</v>
      </c>
      <c r="E457" s="185">
        <v>101.06</v>
      </c>
      <c r="F457" s="186">
        <v>106.13</v>
      </c>
    </row>
    <row r="458" spans="1:6" hidden="1" x14ac:dyDescent="0.35">
      <c r="A458" s="201" t="s">
        <v>587</v>
      </c>
      <c r="B458" s="202">
        <v>7419</v>
      </c>
      <c r="C458" s="185">
        <v>100</v>
      </c>
      <c r="D458" s="185">
        <v>107.84</v>
      </c>
      <c r="E458" s="185">
        <v>107.84</v>
      </c>
      <c r="F458" s="186">
        <v>106</v>
      </c>
    </row>
    <row r="459" spans="1:6" hidden="1" x14ac:dyDescent="0.35">
      <c r="A459" s="201" t="s">
        <v>588</v>
      </c>
      <c r="B459" s="202">
        <v>7431</v>
      </c>
      <c r="C459" s="185">
        <v>100</v>
      </c>
      <c r="D459" s="185">
        <v>104.88</v>
      </c>
      <c r="E459" s="185">
        <v>104.88</v>
      </c>
      <c r="F459" s="186">
        <v>109.99</v>
      </c>
    </row>
    <row r="460" spans="1:6" hidden="1" x14ac:dyDescent="0.35">
      <c r="A460" s="201" t="s">
        <v>590</v>
      </c>
      <c r="B460" s="202">
        <v>7422</v>
      </c>
      <c r="C460" s="185">
        <v>100.91</v>
      </c>
      <c r="D460" s="185">
        <v>106.49</v>
      </c>
      <c r="E460" s="185">
        <v>107.35</v>
      </c>
      <c r="F460" s="186">
        <v>109.72</v>
      </c>
    </row>
    <row r="461" spans="1:6" hidden="1" x14ac:dyDescent="0.35">
      <c r="A461" s="201" t="s">
        <v>591</v>
      </c>
      <c r="B461" s="202">
        <v>7427</v>
      </c>
      <c r="C461" s="185">
        <v>101.03</v>
      </c>
      <c r="D461" s="185">
        <v>97.72</v>
      </c>
      <c r="E461" s="185">
        <v>96.88</v>
      </c>
      <c r="F461" s="186">
        <v>98.97</v>
      </c>
    </row>
    <row r="462" spans="1:6" hidden="1" x14ac:dyDescent="0.35">
      <c r="A462" s="201" t="s">
        <v>592</v>
      </c>
      <c r="B462" s="202">
        <v>7428</v>
      </c>
      <c r="C462" s="185">
        <v>100.12</v>
      </c>
      <c r="D462" s="185">
        <v>102.1</v>
      </c>
      <c r="E462" s="185">
        <v>103.39</v>
      </c>
      <c r="F462" s="186">
        <v>104.41</v>
      </c>
    </row>
    <row r="463" spans="1:6" hidden="1" x14ac:dyDescent="0.35">
      <c r="A463" s="201" t="s">
        <v>593</v>
      </c>
      <c r="B463" s="202">
        <v>7411</v>
      </c>
      <c r="C463" s="185">
        <v>100.1</v>
      </c>
      <c r="D463" s="185">
        <v>102.37</v>
      </c>
      <c r="E463" s="185">
        <v>103.09</v>
      </c>
      <c r="F463" s="186">
        <v>106.99</v>
      </c>
    </row>
    <row r="464" spans="1:6" ht="25" hidden="1" x14ac:dyDescent="0.35">
      <c r="A464" s="201" t="s">
        <v>594</v>
      </c>
      <c r="B464" s="202">
        <v>7426</v>
      </c>
      <c r="C464" s="185">
        <v>100.07</v>
      </c>
      <c r="D464" s="185">
        <v>103.88</v>
      </c>
      <c r="E464" s="185">
        <v>104.52</v>
      </c>
      <c r="F464" s="186">
        <v>105.38</v>
      </c>
    </row>
    <row r="465" spans="1:6" hidden="1" x14ac:dyDescent="0.35">
      <c r="A465" s="201" t="s">
        <v>595</v>
      </c>
      <c r="B465" s="202">
        <v>7415</v>
      </c>
      <c r="C465" s="185">
        <v>100.6</v>
      </c>
      <c r="D465" s="185">
        <v>109.72</v>
      </c>
      <c r="E465" s="185">
        <v>109.84</v>
      </c>
      <c r="F465" s="186">
        <v>108.08</v>
      </c>
    </row>
    <row r="466" spans="1:6" hidden="1" x14ac:dyDescent="0.35">
      <c r="A466" s="201" t="s">
        <v>596</v>
      </c>
      <c r="B466" s="202">
        <v>7425</v>
      </c>
      <c r="C466" s="185">
        <v>100.07</v>
      </c>
      <c r="D466" s="185">
        <v>103.19</v>
      </c>
      <c r="E466" s="185">
        <v>103.39</v>
      </c>
      <c r="F466" s="186">
        <v>101.97</v>
      </c>
    </row>
    <row r="467" spans="1:6" hidden="1" x14ac:dyDescent="0.35">
      <c r="A467" s="201" t="s">
        <v>597</v>
      </c>
      <c r="B467" s="202">
        <v>7432</v>
      </c>
      <c r="C467" s="185">
        <v>100.82</v>
      </c>
      <c r="D467" s="185">
        <v>107.99</v>
      </c>
      <c r="E467" s="185">
        <v>107.99</v>
      </c>
      <c r="F467" s="186">
        <v>106.35</v>
      </c>
    </row>
    <row r="468" spans="1:6" hidden="1" x14ac:dyDescent="0.35">
      <c r="A468" s="200" t="s">
        <v>598</v>
      </c>
      <c r="B468" s="198">
        <v>7500</v>
      </c>
      <c r="C468" s="178">
        <v>98.83</v>
      </c>
      <c r="D468" s="178">
        <v>109.95</v>
      </c>
      <c r="E468" s="178">
        <v>113.03</v>
      </c>
      <c r="F468" s="182">
        <v>126.42</v>
      </c>
    </row>
    <row r="469" spans="1:6" hidden="1" x14ac:dyDescent="0.35">
      <c r="A469" s="201" t="s">
        <v>599</v>
      </c>
      <c r="B469" s="202">
        <v>7503</v>
      </c>
      <c r="C469" s="185">
        <v>98.83</v>
      </c>
      <c r="D469" s="185">
        <v>109.95</v>
      </c>
      <c r="E469" s="185">
        <v>113.03</v>
      </c>
      <c r="F469" s="186">
        <v>126.42</v>
      </c>
    </row>
    <row r="470" spans="1:6" hidden="1" x14ac:dyDescent="0.35">
      <c r="A470" s="200" t="s">
        <v>600</v>
      </c>
      <c r="B470" s="198">
        <v>7700</v>
      </c>
      <c r="C470" s="178">
        <v>100.05</v>
      </c>
      <c r="D470" s="178">
        <v>99</v>
      </c>
      <c r="E470" s="178">
        <v>99.32</v>
      </c>
      <c r="F470" s="182">
        <v>102.35</v>
      </c>
    </row>
    <row r="471" spans="1:6" hidden="1" x14ac:dyDescent="0.35">
      <c r="A471" s="201" t="s">
        <v>601</v>
      </c>
      <c r="B471" s="202">
        <v>7703</v>
      </c>
      <c r="C471" s="185">
        <v>100</v>
      </c>
      <c r="D471" s="185">
        <v>102.65</v>
      </c>
      <c r="E471" s="185">
        <v>102.65</v>
      </c>
      <c r="F471" s="186">
        <v>104.31</v>
      </c>
    </row>
    <row r="472" spans="1:6" ht="25" hidden="1" x14ac:dyDescent="0.35">
      <c r="A472" s="201" t="s">
        <v>602</v>
      </c>
      <c r="B472" s="202">
        <v>7708</v>
      </c>
      <c r="C472" s="185">
        <v>100.78</v>
      </c>
      <c r="D472" s="185">
        <v>101.31</v>
      </c>
      <c r="E472" s="185">
        <v>103.24</v>
      </c>
      <c r="F472" s="186">
        <v>101.04</v>
      </c>
    </row>
    <row r="473" spans="1:6" ht="25" hidden="1" x14ac:dyDescent="0.35">
      <c r="A473" s="201" t="s">
        <v>603</v>
      </c>
      <c r="B473" s="202">
        <v>7702</v>
      </c>
      <c r="C473" s="185">
        <v>99.7</v>
      </c>
      <c r="D473" s="185">
        <v>94.89</v>
      </c>
      <c r="E473" s="185">
        <v>94.75</v>
      </c>
      <c r="F473" s="186">
        <v>101.53</v>
      </c>
    </row>
    <row r="474" spans="1:6" hidden="1" x14ac:dyDescent="0.35">
      <c r="A474" s="201" t="s">
        <v>604</v>
      </c>
      <c r="B474" s="202">
        <v>7705</v>
      </c>
      <c r="C474" s="185">
        <v>99.77</v>
      </c>
      <c r="D474" s="185">
        <v>104.51</v>
      </c>
      <c r="E474" s="185">
        <v>105.34</v>
      </c>
      <c r="F474" s="186">
        <v>104</v>
      </c>
    </row>
    <row r="475" spans="1:6" hidden="1" x14ac:dyDescent="0.35">
      <c r="A475" s="201" t="s">
        <v>605</v>
      </c>
      <c r="B475" s="202">
        <v>7709</v>
      </c>
      <c r="C475" s="185">
        <v>104.93</v>
      </c>
      <c r="D475" s="185">
        <v>100.77</v>
      </c>
      <c r="E475" s="185">
        <v>100.75</v>
      </c>
      <c r="F475" s="186">
        <v>99.95</v>
      </c>
    </row>
    <row r="476" spans="1:6" hidden="1" x14ac:dyDescent="0.35">
      <c r="A476" s="200" t="s">
        <v>606</v>
      </c>
      <c r="B476" s="198">
        <v>42</v>
      </c>
      <c r="C476" s="178">
        <v>98.89</v>
      </c>
      <c r="D476" s="178">
        <v>115.32</v>
      </c>
      <c r="E476" s="178">
        <v>115.7</v>
      </c>
      <c r="F476" s="182">
        <v>112.04</v>
      </c>
    </row>
    <row r="477" spans="1:6" hidden="1" x14ac:dyDescent="0.35">
      <c r="A477" s="201" t="s">
        <v>607</v>
      </c>
      <c r="B477" s="202">
        <v>7805</v>
      </c>
      <c r="C477" s="185">
        <v>99.83</v>
      </c>
      <c r="D477" s="185">
        <v>91.18</v>
      </c>
      <c r="E477" s="185">
        <v>91.18</v>
      </c>
      <c r="F477" s="186">
        <v>105.33</v>
      </c>
    </row>
    <row r="478" spans="1:6" x14ac:dyDescent="0.35">
      <c r="A478" s="201" t="s">
        <v>608</v>
      </c>
      <c r="B478" s="202">
        <v>7804</v>
      </c>
      <c r="C478" s="188">
        <v>105.23</v>
      </c>
      <c r="D478" s="185">
        <v>105.19</v>
      </c>
      <c r="E478" s="185">
        <v>105.16</v>
      </c>
      <c r="F478" s="186">
        <v>107.33</v>
      </c>
    </row>
    <row r="479" spans="1:6" hidden="1" x14ac:dyDescent="0.35">
      <c r="A479" s="200" t="s">
        <v>609</v>
      </c>
      <c r="B479" s="198">
        <v>7800</v>
      </c>
      <c r="C479" s="178">
        <v>98.3</v>
      </c>
      <c r="D479" s="178">
        <v>116.55</v>
      </c>
      <c r="E479" s="178">
        <v>116.97</v>
      </c>
      <c r="F479" s="182">
        <v>112.62</v>
      </c>
    </row>
    <row r="480" spans="1:6" hidden="1" x14ac:dyDescent="0.35">
      <c r="A480" s="201" t="s">
        <v>610</v>
      </c>
      <c r="B480" s="202">
        <v>7802</v>
      </c>
      <c r="C480" s="185">
        <v>98</v>
      </c>
      <c r="D480" s="185">
        <v>119.03</v>
      </c>
      <c r="E480" s="185">
        <v>120.02</v>
      </c>
      <c r="F480" s="186">
        <v>113.54</v>
      </c>
    </row>
    <row r="481" spans="1:6" hidden="1" x14ac:dyDescent="0.35">
      <c r="A481" s="201" t="s">
        <v>611</v>
      </c>
      <c r="B481" s="202">
        <v>7803</v>
      </c>
      <c r="C481" s="185">
        <v>98.41</v>
      </c>
      <c r="D481" s="185">
        <v>115.15</v>
      </c>
      <c r="E481" s="185">
        <v>115.12</v>
      </c>
      <c r="F481" s="186">
        <v>111.16</v>
      </c>
    </row>
    <row r="482" spans="1:6" hidden="1" x14ac:dyDescent="0.35">
      <c r="A482" s="201" t="s">
        <v>612</v>
      </c>
      <c r="B482" s="202">
        <v>7806</v>
      </c>
      <c r="C482" s="185">
        <v>101.16</v>
      </c>
      <c r="D482" s="185">
        <v>103.13</v>
      </c>
      <c r="E482" s="185">
        <v>103.12</v>
      </c>
      <c r="F482" s="186">
        <v>110.35</v>
      </c>
    </row>
    <row r="483" spans="1:6" hidden="1" x14ac:dyDescent="0.35">
      <c r="A483" s="200" t="s">
        <v>613</v>
      </c>
      <c r="B483" s="198">
        <v>41</v>
      </c>
      <c r="C483" s="178">
        <v>100.6</v>
      </c>
      <c r="D483" s="178">
        <v>109.56</v>
      </c>
      <c r="E483" s="178">
        <v>110.07</v>
      </c>
      <c r="F483" s="182">
        <v>108.07</v>
      </c>
    </row>
    <row r="484" spans="1:6" hidden="1" x14ac:dyDescent="0.35">
      <c r="A484" s="201" t="s">
        <v>614</v>
      </c>
      <c r="B484" s="202">
        <v>8009</v>
      </c>
      <c r="C484" s="185">
        <v>99.96</v>
      </c>
      <c r="D484" s="185">
        <v>104.71</v>
      </c>
      <c r="E484" s="185">
        <v>104.61</v>
      </c>
      <c r="F484" s="186">
        <v>105.43</v>
      </c>
    </row>
    <row r="485" spans="1:6" ht="25" hidden="1" x14ac:dyDescent="0.35">
      <c r="A485" s="201" t="s">
        <v>621</v>
      </c>
      <c r="B485" s="202">
        <v>8017</v>
      </c>
      <c r="C485" s="185">
        <v>100.26</v>
      </c>
      <c r="D485" s="185">
        <v>109.84</v>
      </c>
      <c r="E485" s="185">
        <v>110.73</v>
      </c>
      <c r="F485" s="186">
        <v>105.41</v>
      </c>
    </row>
    <row r="486" spans="1:6" ht="25" hidden="1" x14ac:dyDescent="0.35">
      <c r="A486" s="201" t="s">
        <v>615</v>
      </c>
      <c r="B486" s="202">
        <v>8013</v>
      </c>
      <c r="C486" s="185">
        <v>100.14</v>
      </c>
      <c r="D486" s="185">
        <v>102.55</v>
      </c>
      <c r="E486" s="185">
        <v>102.62</v>
      </c>
      <c r="F486" s="186">
        <v>104.22</v>
      </c>
    </row>
    <row r="487" spans="1:6" ht="25" hidden="1" x14ac:dyDescent="0.35">
      <c r="A487" s="201" t="s">
        <v>616</v>
      </c>
      <c r="B487" s="202">
        <v>8012</v>
      </c>
      <c r="C487" s="185">
        <v>99.93</v>
      </c>
      <c r="D487" s="185">
        <v>102.74</v>
      </c>
      <c r="E487" s="185">
        <v>102.22</v>
      </c>
      <c r="F487" s="186">
        <v>103.48</v>
      </c>
    </row>
    <row r="488" spans="1:6" hidden="1" x14ac:dyDescent="0.35">
      <c r="A488" s="201" t="s">
        <v>617</v>
      </c>
      <c r="B488" s="202">
        <v>8014</v>
      </c>
      <c r="C488" s="185">
        <v>99.34</v>
      </c>
      <c r="D488" s="185">
        <v>105.3</v>
      </c>
      <c r="E488" s="185">
        <v>105.31</v>
      </c>
      <c r="F488" s="186">
        <v>104.52</v>
      </c>
    </row>
    <row r="489" spans="1:6" ht="25" hidden="1" x14ac:dyDescent="0.35">
      <c r="A489" s="201" t="s">
        <v>974</v>
      </c>
      <c r="B489" s="202">
        <v>8015</v>
      </c>
      <c r="C489" s="185">
        <v>102.46</v>
      </c>
      <c r="D489" s="185">
        <v>104.21</v>
      </c>
      <c r="E489" s="185">
        <v>104.57</v>
      </c>
      <c r="F489" s="186">
        <v>102.29</v>
      </c>
    </row>
    <row r="490" spans="1:6" hidden="1" x14ac:dyDescent="0.35">
      <c r="A490" s="201" t="s">
        <v>618</v>
      </c>
      <c r="B490" s="202">
        <v>8006</v>
      </c>
      <c r="C490" s="185">
        <v>102.56</v>
      </c>
      <c r="D490" s="185">
        <v>102.8</v>
      </c>
      <c r="E490" s="185">
        <v>102.73</v>
      </c>
      <c r="F490" s="186">
        <v>104.18</v>
      </c>
    </row>
    <row r="491" spans="1:6" hidden="1" x14ac:dyDescent="0.35">
      <c r="A491" s="201" t="s">
        <v>619</v>
      </c>
      <c r="B491" s="202">
        <v>8007</v>
      </c>
      <c r="C491" s="185">
        <v>106.05</v>
      </c>
      <c r="D491" s="185">
        <v>112.3</v>
      </c>
      <c r="E491" s="185">
        <v>110.48</v>
      </c>
      <c r="F491" s="186">
        <v>106.17</v>
      </c>
    </row>
    <row r="492" spans="1:6" hidden="1" x14ac:dyDescent="0.35">
      <c r="A492" s="201" t="s">
        <v>620</v>
      </c>
      <c r="B492" s="202">
        <v>8016</v>
      </c>
      <c r="C492" s="185">
        <v>99.02</v>
      </c>
      <c r="D492" s="185">
        <v>114.25</v>
      </c>
      <c r="E492" s="185">
        <v>117.65</v>
      </c>
      <c r="F492" s="186">
        <v>108.16</v>
      </c>
    </row>
    <row r="493" spans="1:6" hidden="1" x14ac:dyDescent="0.35">
      <c r="A493" s="200" t="s">
        <v>622</v>
      </c>
      <c r="B493" s="198">
        <v>7900</v>
      </c>
      <c r="C493" s="178">
        <v>100.44</v>
      </c>
      <c r="D493" s="178">
        <v>109.82</v>
      </c>
      <c r="E493" s="178">
        <v>110.43</v>
      </c>
      <c r="F493" s="182">
        <v>108.32</v>
      </c>
    </row>
    <row r="494" spans="1:6" hidden="1" x14ac:dyDescent="0.35">
      <c r="A494" s="200" t="s">
        <v>623</v>
      </c>
      <c r="B494" s="203" t="s">
        <v>624</v>
      </c>
      <c r="C494" s="178">
        <v>100.39</v>
      </c>
      <c r="D494" s="178">
        <v>106.67</v>
      </c>
      <c r="E494" s="178">
        <v>107.09</v>
      </c>
      <c r="F494" s="182">
        <v>107.14</v>
      </c>
    </row>
    <row r="495" spans="1:6" ht="25" hidden="1" x14ac:dyDescent="0.35">
      <c r="A495" s="201" t="s">
        <v>975</v>
      </c>
      <c r="B495" s="202">
        <v>7921</v>
      </c>
      <c r="C495" s="185">
        <v>100.64</v>
      </c>
      <c r="D495" s="185">
        <v>112.74</v>
      </c>
      <c r="E495" s="185">
        <v>114.76</v>
      </c>
      <c r="F495" s="186">
        <v>115.36</v>
      </c>
    </row>
    <row r="496" spans="1:6" hidden="1" x14ac:dyDescent="0.35">
      <c r="A496" s="201" t="s">
        <v>642</v>
      </c>
      <c r="B496" s="202">
        <v>8040</v>
      </c>
      <c r="C496" s="185">
        <v>100.9</v>
      </c>
      <c r="D496" s="185">
        <v>103.69</v>
      </c>
      <c r="E496" s="185">
        <v>103.85</v>
      </c>
      <c r="F496" s="186">
        <v>99.76</v>
      </c>
    </row>
    <row r="497" spans="1:6" hidden="1" x14ac:dyDescent="0.35">
      <c r="A497" s="201" t="s">
        <v>976</v>
      </c>
      <c r="B497" s="202">
        <v>7922</v>
      </c>
      <c r="C497" s="185">
        <v>99.51</v>
      </c>
      <c r="D497" s="185">
        <v>106.86</v>
      </c>
      <c r="E497" s="185">
        <v>108.35</v>
      </c>
      <c r="F497" s="186">
        <v>111.55</v>
      </c>
    </row>
    <row r="498" spans="1:6" hidden="1" x14ac:dyDescent="0.35">
      <c r="A498" s="201" t="s">
        <v>641</v>
      </c>
      <c r="B498" s="202">
        <v>7997</v>
      </c>
      <c r="C498" s="185">
        <v>101.9</v>
      </c>
      <c r="D498" s="185">
        <v>114.29</v>
      </c>
      <c r="E498" s="185">
        <v>114.47</v>
      </c>
      <c r="F498" s="186">
        <v>106.75</v>
      </c>
    </row>
    <row r="499" spans="1:6" hidden="1" x14ac:dyDescent="0.35">
      <c r="A499" s="201" t="s">
        <v>626</v>
      </c>
      <c r="B499" s="202">
        <v>7951</v>
      </c>
      <c r="C499" s="185">
        <v>100.27</v>
      </c>
      <c r="D499" s="185">
        <v>99.09</v>
      </c>
      <c r="E499" s="185">
        <v>99.76</v>
      </c>
      <c r="F499" s="186">
        <v>103.8</v>
      </c>
    </row>
    <row r="500" spans="1:6" hidden="1" x14ac:dyDescent="0.35">
      <c r="A500" s="201" t="s">
        <v>977</v>
      </c>
      <c r="B500" s="202">
        <v>7966</v>
      </c>
      <c r="C500" s="185">
        <v>99.37</v>
      </c>
      <c r="D500" s="185">
        <v>104.21</v>
      </c>
      <c r="E500" s="185">
        <v>105.3</v>
      </c>
      <c r="F500" s="186">
        <v>104.54</v>
      </c>
    </row>
    <row r="501" spans="1:6" hidden="1" x14ac:dyDescent="0.35">
      <c r="A501" s="201" t="s">
        <v>978</v>
      </c>
      <c r="B501" s="202">
        <v>8036</v>
      </c>
      <c r="C501" s="185">
        <v>98.87</v>
      </c>
      <c r="D501" s="185">
        <v>100.18</v>
      </c>
      <c r="E501" s="185">
        <v>101.23</v>
      </c>
      <c r="F501" s="186">
        <v>101.7</v>
      </c>
    </row>
    <row r="502" spans="1:6" hidden="1" x14ac:dyDescent="0.35">
      <c r="A502" s="201" t="s">
        <v>979</v>
      </c>
      <c r="B502" s="202">
        <v>8034</v>
      </c>
      <c r="C502" s="185">
        <v>102.41</v>
      </c>
      <c r="D502" s="185">
        <v>115.96</v>
      </c>
      <c r="E502" s="185">
        <v>115.68</v>
      </c>
      <c r="F502" s="186">
        <v>105.82</v>
      </c>
    </row>
    <row r="503" spans="1:6" hidden="1" x14ac:dyDescent="0.35">
      <c r="A503" s="201" t="s">
        <v>630</v>
      </c>
      <c r="B503" s="202">
        <v>7986</v>
      </c>
      <c r="C503" s="185">
        <v>99.71</v>
      </c>
      <c r="D503" s="185">
        <v>102.63</v>
      </c>
      <c r="E503" s="185">
        <v>103.32</v>
      </c>
      <c r="F503" s="186">
        <v>100.77</v>
      </c>
    </row>
    <row r="504" spans="1:6" hidden="1" x14ac:dyDescent="0.35">
      <c r="A504" s="201" t="s">
        <v>980</v>
      </c>
      <c r="B504" s="202">
        <v>7909</v>
      </c>
      <c r="C504" s="185">
        <v>100.09</v>
      </c>
      <c r="D504" s="185">
        <v>107.98</v>
      </c>
      <c r="E504" s="185">
        <v>108.46</v>
      </c>
      <c r="F504" s="186">
        <v>112.39</v>
      </c>
    </row>
    <row r="505" spans="1:6" hidden="1" x14ac:dyDescent="0.35">
      <c r="A505" s="201" t="s">
        <v>631</v>
      </c>
      <c r="B505" s="202">
        <v>7929</v>
      </c>
      <c r="C505" s="185">
        <v>100.28</v>
      </c>
      <c r="D505" s="185">
        <v>106.18</v>
      </c>
      <c r="E505" s="185">
        <v>106</v>
      </c>
      <c r="F505" s="186">
        <v>109.58</v>
      </c>
    </row>
    <row r="506" spans="1:6" ht="25" hidden="1" x14ac:dyDescent="0.35">
      <c r="A506" s="201" t="s">
        <v>636</v>
      </c>
      <c r="B506" s="202">
        <v>7943</v>
      </c>
      <c r="C506" s="185">
        <v>100.65</v>
      </c>
      <c r="D506" s="185">
        <v>102.88</v>
      </c>
      <c r="E506" s="185">
        <v>103.01</v>
      </c>
      <c r="F506" s="186">
        <v>110.84</v>
      </c>
    </row>
    <row r="507" spans="1:6" hidden="1" x14ac:dyDescent="0.35">
      <c r="A507" s="201" t="s">
        <v>635</v>
      </c>
      <c r="B507" s="202">
        <v>7933</v>
      </c>
      <c r="C507" s="185">
        <v>99.67</v>
      </c>
      <c r="D507" s="185">
        <v>101.09</v>
      </c>
      <c r="E507" s="185">
        <v>101.31</v>
      </c>
      <c r="F507" s="186">
        <v>104.13</v>
      </c>
    </row>
    <row r="508" spans="1:6" hidden="1" x14ac:dyDescent="0.35">
      <c r="A508" s="201" t="s">
        <v>981</v>
      </c>
      <c r="B508" s="202">
        <v>7999</v>
      </c>
      <c r="C508" s="185">
        <v>98.29</v>
      </c>
      <c r="D508" s="185">
        <v>102.73</v>
      </c>
      <c r="E508" s="185">
        <v>102.81</v>
      </c>
      <c r="F508" s="186">
        <v>104.6</v>
      </c>
    </row>
    <row r="509" spans="1:6" hidden="1" x14ac:dyDescent="0.35">
      <c r="A509" s="201" t="s">
        <v>982</v>
      </c>
      <c r="B509" s="202">
        <v>7948</v>
      </c>
      <c r="C509" s="185">
        <v>100.42</v>
      </c>
      <c r="D509" s="185">
        <v>105.07</v>
      </c>
      <c r="E509" s="185">
        <v>104.4</v>
      </c>
      <c r="F509" s="186">
        <v>103.83</v>
      </c>
    </row>
    <row r="510" spans="1:6" hidden="1" x14ac:dyDescent="0.35">
      <c r="A510" s="201" t="s">
        <v>645</v>
      </c>
      <c r="B510" s="202">
        <v>7974</v>
      </c>
      <c r="C510" s="185">
        <v>99.5</v>
      </c>
      <c r="D510" s="185">
        <v>106.92</v>
      </c>
      <c r="E510" s="185">
        <v>105.46</v>
      </c>
      <c r="F510" s="186">
        <v>120.34</v>
      </c>
    </row>
    <row r="511" spans="1:6" hidden="1" x14ac:dyDescent="0.35">
      <c r="A511" s="201" t="s">
        <v>639</v>
      </c>
      <c r="B511" s="202">
        <v>7941</v>
      </c>
      <c r="C511" s="185">
        <v>102.42</v>
      </c>
      <c r="D511" s="185">
        <v>116.5</v>
      </c>
      <c r="E511" s="185">
        <v>119.41</v>
      </c>
      <c r="F511" s="186">
        <v>109.75</v>
      </c>
    </row>
    <row r="512" spans="1:6" hidden="1" x14ac:dyDescent="0.35">
      <c r="A512" s="201" t="s">
        <v>632</v>
      </c>
      <c r="B512" s="202">
        <v>7962</v>
      </c>
      <c r="C512" s="185">
        <v>99.9</v>
      </c>
      <c r="D512" s="185">
        <v>103.36</v>
      </c>
      <c r="E512" s="185">
        <v>104.24</v>
      </c>
      <c r="F512" s="186">
        <v>102.1</v>
      </c>
    </row>
    <row r="513" spans="1:6" hidden="1" x14ac:dyDescent="0.35">
      <c r="A513" s="201" t="s">
        <v>633</v>
      </c>
      <c r="B513" s="202">
        <v>7954</v>
      </c>
      <c r="C513" s="185">
        <v>99.14</v>
      </c>
      <c r="D513" s="185">
        <v>97.89</v>
      </c>
      <c r="E513" s="185">
        <v>98.11</v>
      </c>
      <c r="F513" s="186">
        <v>99.51</v>
      </c>
    </row>
    <row r="514" spans="1:6" hidden="1" x14ac:dyDescent="0.35">
      <c r="A514" s="201" t="s">
        <v>983</v>
      </c>
      <c r="B514" s="202">
        <v>7916</v>
      </c>
      <c r="C514" s="185">
        <v>100.96</v>
      </c>
      <c r="D514" s="185">
        <v>106.13</v>
      </c>
      <c r="E514" s="185">
        <v>107.83</v>
      </c>
      <c r="F514" s="186">
        <v>104.34</v>
      </c>
    </row>
    <row r="515" spans="1:6" hidden="1" x14ac:dyDescent="0.35">
      <c r="A515" s="201" t="s">
        <v>640</v>
      </c>
      <c r="B515" s="202">
        <v>7946</v>
      </c>
      <c r="C515" s="185">
        <v>104.48</v>
      </c>
      <c r="D515" s="185">
        <v>113.5</v>
      </c>
      <c r="E515" s="185">
        <v>115.96</v>
      </c>
      <c r="F515" s="186">
        <v>108.21</v>
      </c>
    </row>
    <row r="516" spans="1:6" hidden="1" x14ac:dyDescent="0.35">
      <c r="A516" s="201" t="s">
        <v>984</v>
      </c>
      <c r="B516" s="202">
        <v>7950</v>
      </c>
      <c r="C516" s="185">
        <v>99.91</v>
      </c>
      <c r="D516" s="185">
        <v>111.98</v>
      </c>
      <c r="E516" s="185">
        <v>112.66</v>
      </c>
      <c r="F516" s="186">
        <v>114.03</v>
      </c>
    </row>
    <row r="517" spans="1:6" hidden="1" x14ac:dyDescent="0.35">
      <c r="A517" s="201" t="s">
        <v>643</v>
      </c>
      <c r="B517" s="202">
        <v>8038</v>
      </c>
      <c r="C517" s="185">
        <v>101.13</v>
      </c>
      <c r="D517" s="185">
        <v>102.48</v>
      </c>
      <c r="E517" s="185">
        <v>103.1</v>
      </c>
      <c r="F517" s="186">
        <v>108.73</v>
      </c>
    </row>
    <row r="518" spans="1:6" ht="25" hidden="1" x14ac:dyDescent="0.35">
      <c r="A518" s="201" t="s">
        <v>649</v>
      </c>
      <c r="B518" s="202">
        <v>8041</v>
      </c>
      <c r="C518" s="185">
        <v>97.74</v>
      </c>
      <c r="D518" s="185">
        <v>112.4</v>
      </c>
      <c r="E518" s="185">
        <v>113.08</v>
      </c>
      <c r="F518" s="186">
        <v>113.96</v>
      </c>
    </row>
    <row r="519" spans="1:6" hidden="1" x14ac:dyDescent="0.35">
      <c r="A519" s="201" t="s">
        <v>644</v>
      </c>
      <c r="B519" s="202">
        <v>7947</v>
      </c>
      <c r="C519" s="185">
        <v>101.4</v>
      </c>
      <c r="D519" s="185">
        <v>105.95</v>
      </c>
      <c r="E519" s="185">
        <v>106.45</v>
      </c>
      <c r="F519" s="186">
        <v>105.11</v>
      </c>
    </row>
    <row r="520" spans="1:6" hidden="1" x14ac:dyDescent="0.35">
      <c r="A520" s="200" t="s">
        <v>653</v>
      </c>
      <c r="B520" s="203" t="s">
        <v>654</v>
      </c>
      <c r="C520" s="178">
        <v>100.48</v>
      </c>
      <c r="D520" s="178">
        <v>112.61</v>
      </c>
      <c r="E520" s="178">
        <v>113.42</v>
      </c>
      <c r="F520" s="182">
        <v>109.26</v>
      </c>
    </row>
    <row r="521" spans="1:6" hidden="1" x14ac:dyDescent="0.35">
      <c r="A521" s="201" t="s">
        <v>985</v>
      </c>
      <c r="B521" s="202">
        <v>8035</v>
      </c>
      <c r="C521" s="185">
        <v>102.77</v>
      </c>
      <c r="D521" s="185">
        <v>106.64</v>
      </c>
      <c r="E521" s="185">
        <v>106.97</v>
      </c>
      <c r="F521" s="186">
        <v>106.1</v>
      </c>
    </row>
    <row r="522" spans="1:6" hidden="1" x14ac:dyDescent="0.35">
      <c r="A522" s="201" t="s">
        <v>658</v>
      </c>
      <c r="B522" s="202">
        <v>8047</v>
      </c>
      <c r="C522" s="185">
        <v>103.52</v>
      </c>
      <c r="D522" s="185">
        <v>105.3</v>
      </c>
      <c r="E522" s="185">
        <v>105.75</v>
      </c>
      <c r="F522" s="186">
        <v>103.98</v>
      </c>
    </row>
    <row r="523" spans="1:6" ht="25" hidden="1" x14ac:dyDescent="0.35">
      <c r="A523" s="201" t="s">
        <v>986</v>
      </c>
      <c r="B523" s="202">
        <v>7927</v>
      </c>
      <c r="C523" s="185">
        <v>100.03</v>
      </c>
      <c r="D523" s="185">
        <v>116.87</v>
      </c>
      <c r="E523" s="185">
        <v>113.55</v>
      </c>
      <c r="F523" s="186">
        <v>112.6</v>
      </c>
    </row>
    <row r="524" spans="1:6" hidden="1" x14ac:dyDescent="0.35">
      <c r="A524" s="201" t="s">
        <v>659</v>
      </c>
      <c r="B524" s="202">
        <v>8042</v>
      </c>
      <c r="C524" s="185">
        <v>98.99</v>
      </c>
      <c r="D524" s="185">
        <v>104.46</v>
      </c>
      <c r="E524" s="185">
        <v>101.49</v>
      </c>
      <c r="F524" s="186">
        <v>104</v>
      </c>
    </row>
    <row r="525" spans="1:6" hidden="1" x14ac:dyDescent="0.35">
      <c r="A525" s="201" t="s">
        <v>657</v>
      </c>
      <c r="B525" s="202">
        <v>8046</v>
      </c>
      <c r="C525" s="185">
        <v>101.57</v>
      </c>
      <c r="D525" s="185">
        <v>109.93</v>
      </c>
      <c r="E525" s="185">
        <v>110.27</v>
      </c>
      <c r="F525" s="186">
        <v>111.09</v>
      </c>
    </row>
    <row r="526" spans="1:6" hidden="1" x14ac:dyDescent="0.35">
      <c r="A526" s="201" t="s">
        <v>656</v>
      </c>
      <c r="B526" s="202">
        <v>7953</v>
      </c>
      <c r="C526" s="185">
        <v>100.18</v>
      </c>
      <c r="D526" s="185">
        <v>116.08</v>
      </c>
      <c r="E526" s="185">
        <v>116.44</v>
      </c>
      <c r="F526" s="186">
        <v>116.18</v>
      </c>
    </row>
    <row r="527" spans="1:6" hidden="1" x14ac:dyDescent="0.35">
      <c r="A527" s="201" t="s">
        <v>987</v>
      </c>
      <c r="B527" s="202">
        <v>8037</v>
      </c>
      <c r="C527" s="185">
        <v>99.4</v>
      </c>
      <c r="D527" s="185">
        <v>114.76</v>
      </c>
      <c r="E527" s="185">
        <v>116.07</v>
      </c>
      <c r="F527" s="186">
        <v>114.29</v>
      </c>
    </row>
    <row r="528" spans="1:6" hidden="1" x14ac:dyDescent="0.35">
      <c r="A528" s="201" t="s">
        <v>988</v>
      </c>
      <c r="B528" s="202">
        <v>7970</v>
      </c>
      <c r="C528" s="185">
        <v>101.18</v>
      </c>
      <c r="D528" s="185">
        <v>119.86</v>
      </c>
      <c r="E528" s="185">
        <v>121.04</v>
      </c>
      <c r="F528" s="186">
        <v>114.99</v>
      </c>
    </row>
    <row r="529" spans="1:6" hidden="1" x14ac:dyDescent="0.35">
      <c r="A529" s="201" t="s">
        <v>661</v>
      </c>
      <c r="B529" s="202">
        <v>7990</v>
      </c>
      <c r="C529" s="185">
        <v>100.64</v>
      </c>
      <c r="D529" s="185">
        <v>106.68</v>
      </c>
      <c r="E529" s="185">
        <v>106.5</v>
      </c>
      <c r="F529" s="186">
        <v>106.78</v>
      </c>
    </row>
    <row r="530" spans="1:6" hidden="1" x14ac:dyDescent="0.35">
      <c r="A530" s="201" t="s">
        <v>989</v>
      </c>
      <c r="B530" s="202">
        <v>8049</v>
      </c>
      <c r="C530" s="185">
        <v>99.68</v>
      </c>
      <c r="D530" s="185">
        <v>100.96</v>
      </c>
      <c r="E530" s="185">
        <v>106.97</v>
      </c>
      <c r="F530" s="186">
        <v>103.53</v>
      </c>
    </row>
    <row r="531" spans="1:6" hidden="1" x14ac:dyDescent="0.35">
      <c r="A531" s="201" t="s">
        <v>678</v>
      </c>
      <c r="B531" s="202">
        <v>8027</v>
      </c>
      <c r="C531" s="185">
        <v>100.24</v>
      </c>
      <c r="D531" s="185">
        <v>109.6</v>
      </c>
      <c r="E531" s="185">
        <v>110.14</v>
      </c>
      <c r="F531" s="186">
        <v>110.2</v>
      </c>
    </row>
    <row r="532" spans="1:6" hidden="1" x14ac:dyDescent="0.35">
      <c r="A532" s="201" t="s">
        <v>671</v>
      </c>
      <c r="B532" s="202">
        <v>7976</v>
      </c>
      <c r="C532" s="185">
        <v>97.88</v>
      </c>
      <c r="D532" s="185">
        <v>115.89</v>
      </c>
      <c r="E532" s="185">
        <v>117.53</v>
      </c>
      <c r="F532" s="186">
        <v>115.25</v>
      </c>
    </row>
    <row r="533" spans="1:6" hidden="1" x14ac:dyDescent="0.35">
      <c r="A533" s="201" t="s">
        <v>990</v>
      </c>
      <c r="B533" s="202">
        <v>7998</v>
      </c>
      <c r="C533" s="185">
        <v>100.07</v>
      </c>
      <c r="D533" s="185">
        <v>110.84</v>
      </c>
      <c r="E533" s="185">
        <v>110.48</v>
      </c>
      <c r="F533" s="186">
        <v>103.17</v>
      </c>
    </row>
    <row r="534" spans="1:6" hidden="1" x14ac:dyDescent="0.35">
      <c r="A534" s="201" t="s">
        <v>991</v>
      </c>
      <c r="B534" s="202">
        <v>8043</v>
      </c>
      <c r="C534" s="185">
        <v>105.04</v>
      </c>
      <c r="D534" s="185">
        <v>115.82</v>
      </c>
      <c r="E534" s="185">
        <v>118.44</v>
      </c>
      <c r="F534" s="186">
        <v>111.73</v>
      </c>
    </row>
    <row r="535" spans="1:6" hidden="1" x14ac:dyDescent="0.35">
      <c r="A535" s="201" t="s">
        <v>668</v>
      </c>
      <c r="B535" s="202">
        <v>7980</v>
      </c>
      <c r="C535" s="185">
        <v>98.86</v>
      </c>
      <c r="D535" s="185">
        <v>124.69</v>
      </c>
      <c r="E535" s="185">
        <v>124.99</v>
      </c>
      <c r="F535" s="186">
        <v>117.1</v>
      </c>
    </row>
    <row r="536" spans="1:6" hidden="1" x14ac:dyDescent="0.35">
      <c r="A536" s="201" t="s">
        <v>673</v>
      </c>
      <c r="B536" s="202">
        <v>8031</v>
      </c>
      <c r="C536" s="185">
        <v>102.63</v>
      </c>
      <c r="D536" s="185">
        <v>114.04</v>
      </c>
      <c r="E536" s="185">
        <v>116.62</v>
      </c>
      <c r="F536" s="186">
        <v>112.71</v>
      </c>
    </row>
    <row r="537" spans="1:6" ht="25" hidden="1" x14ac:dyDescent="0.35">
      <c r="A537" s="201" t="s">
        <v>992</v>
      </c>
      <c r="B537" s="202">
        <v>8030</v>
      </c>
      <c r="C537" s="185">
        <v>99.91</v>
      </c>
      <c r="D537" s="185">
        <v>110.3</v>
      </c>
      <c r="E537" s="185">
        <v>111.25</v>
      </c>
      <c r="F537" s="186">
        <v>106.55</v>
      </c>
    </row>
    <row r="538" spans="1:6" hidden="1" x14ac:dyDescent="0.35">
      <c r="A538" s="201" t="s">
        <v>675</v>
      </c>
      <c r="B538" s="202">
        <v>7917</v>
      </c>
      <c r="C538" s="185">
        <v>101.69</v>
      </c>
      <c r="D538" s="185">
        <v>112.84</v>
      </c>
      <c r="E538" s="185">
        <v>118.58</v>
      </c>
      <c r="F538" s="186">
        <v>115.8</v>
      </c>
    </row>
    <row r="539" spans="1:6" hidden="1" x14ac:dyDescent="0.35">
      <c r="A539" s="201" t="s">
        <v>667</v>
      </c>
      <c r="B539" s="202">
        <v>7994</v>
      </c>
      <c r="C539" s="185">
        <v>101.83</v>
      </c>
      <c r="D539" s="185">
        <v>119.62</v>
      </c>
      <c r="E539" s="185">
        <v>118.95</v>
      </c>
      <c r="F539" s="186">
        <v>110.04</v>
      </c>
    </row>
    <row r="540" spans="1:6" hidden="1" x14ac:dyDescent="0.35">
      <c r="A540" s="201" t="s">
        <v>677</v>
      </c>
      <c r="B540" s="202">
        <v>8018</v>
      </c>
      <c r="C540" s="185">
        <v>100.53</v>
      </c>
      <c r="D540" s="185">
        <v>110.11</v>
      </c>
      <c r="E540" s="185">
        <v>110.27</v>
      </c>
      <c r="F540" s="186">
        <v>107.36</v>
      </c>
    </row>
    <row r="541" spans="1:6" hidden="1" x14ac:dyDescent="0.35">
      <c r="A541" s="201" t="s">
        <v>666</v>
      </c>
      <c r="B541" s="202">
        <v>8023</v>
      </c>
      <c r="C541" s="185">
        <v>99.54</v>
      </c>
      <c r="D541" s="185">
        <v>104.18</v>
      </c>
      <c r="E541" s="185">
        <v>104.03</v>
      </c>
      <c r="F541" s="186">
        <v>107.18</v>
      </c>
    </row>
    <row r="542" spans="1:6" hidden="1" x14ac:dyDescent="0.35">
      <c r="A542" s="201" t="s">
        <v>669</v>
      </c>
      <c r="B542" s="202">
        <v>7926</v>
      </c>
      <c r="C542" s="185">
        <v>99.19</v>
      </c>
      <c r="D542" s="185">
        <v>112.96</v>
      </c>
      <c r="E542" s="185">
        <v>112.54</v>
      </c>
      <c r="F542" s="186">
        <v>106.68</v>
      </c>
    </row>
    <row r="543" spans="1:6" hidden="1" x14ac:dyDescent="0.35">
      <c r="A543" s="201" t="s">
        <v>679</v>
      </c>
      <c r="B543" s="202">
        <v>8039</v>
      </c>
      <c r="C543" s="185">
        <v>101.36</v>
      </c>
      <c r="D543" s="185">
        <v>121.33</v>
      </c>
      <c r="E543" s="185">
        <v>120.92</v>
      </c>
      <c r="F543" s="186">
        <v>113.5</v>
      </c>
    </row>
    <row r="544" spans="1:6" hidden="1" x14ac:dyDescent="0.35">
      <c r="A544" s="201" t="s">
        <v>665</v>
      </c>
      <c r="B544" s="202">
        <v>7924</v>
      </c>
      <c r="C544" s="185">
        <v>99.49</v>
      </c>
      <c r="D544" s="185">
        <v>112.93</v>
      </c>
      <c r="E544" s="185">
        <v>113.53</v>
      </c>
      <c r="F544" s="186">
        <v>114.27</v>
      </c>
    </row>
    <row r="545" spans="1:6" hidden="1" x14ac:dyDescent="0.35">
      <c r="A545" s="201" t="s">
        <v>664</v>
      </c>
      <c r="B545" s="202">
        <v>8033</v>
      </c>
      <c r="C545" s="185">
        <v>98.08</v>
      </c>
      <c r="D545" s="185">
        <v>110.61</v>
      </c>
      <c r="E545" s="185">
        <v>110.8</v>
      </c>
      <c r="F545" s="186">
        <v>107.21</v>
      </c>
    </row>
    <row r="546" spans="1:6" hidden="1" x14ac:dyDescent="0.35">
      <c r="A546" s="201" t="s">
        <v>663</v>
      </c>
      <c r="B546" s="202">
        <v>7967</v>
      </c>
      <c r="C546" s="185">
        <v>101.78</v>
      </c>
      <c r="D546" s="185">
        <v>112.28</v>
      </c>
      <c r="E546" s="185">
        <v>113.56</v>
      </c>
      <c r="F546" s="186">
        <v>112.04</v>
      </c>
    </row>
    <row r="547" spans="1:6" hidden="1" x14ac:dyDescent="0.35">
      <c r="A547" s="201" t="s">
        <v>672</v>
      </c>
      <c r="B547" s="202">
        <v>7992</v>
      </c>
      <c r="C547" s="185">
        <v>98.78</v>
      </c>
      <c r="D547" s="185">
        <v>108.63</v>
      </c>
      <c r="E547" s="185">
        <v>108.99</v>
      </c>
      <c r="F547" s="186">
        <v>104.16</v>
      </c>
    </row>
    <row r="548" spans="1:6" hidden="1" x14ac:dyDescent="0.35">
      <c r="A548" s="201" t="s">
        <v>993</v>
      </c>
      <c r="B548" s="202">
        <v>8045</v>
      </c>
      <c r="C548" s="185">
        <v>101.17</v>
      </c>
      <c r="D548" s="185">
        <v>114.38</v>
      </c>
      <c r="E548" s="185">
        <v>115.37</v>
      </c>
      <c r="F548" s="186">
        <v>106.86</v>
      </c>
    </row>
    <row r="549" spans="1:6" hidden="1" x14ac:dyDescent="0.35">
      <c r="A549" s="201" t="s">
        <v>994</v>
      </c>
      <c r="B549" s="202">
        <v>8048</v>
      </c>
      <c r="C549" s="185">
        <v>100.42</v>
      </c>
      <c r="D549" s="185">
        <v>118.46</v>
      </c>
      <c r="E549" s="185">
        <v>118.64</v>
      </c>
      <c r="F549" s="186">
        <v>112.66</v>
      </c>
    </row>
    <row r="550" spans="1:6" hidden="1" x14ac:dyDescent="0.35">
      <c r="A550" s="200" t="s">
        <v>680</v>
      </c>
      <c r="B550" s="198">
        <v>8100</v>
      </c>
      <c r="C550" s="178">
        <v>99.7</v>
      </c>
      <c r="D550" s="178">
        <v>114.83</v>
      </c>
      <c r="E550" s="178">
        <v>118.31</v>
      </c>
      <c r="F550" s="182">
        <v>114.87</v>
      </c>
    </row>
    <row r="551" spans="1:6" hidden="1" x14ac:dyDescent="0.35">
      <c r="A551" s="201" t="s">
        <v>681</v>
      </c>
      <c r="B551" s="202">
        <v>8101</v>
      </c>
      <c r="C551" s="185">
        <v>100.06</v>
      </c>
      <c r="D551" s="185">
        <v>112.31</v>
      </c>
      <c r="E551" s="185">
        <v>114.53</v>
      </c>
      <c r="F551" s="186">
        <v>110.96</v>
      </c>
    </row>
    <row r="552" spans="1:6" hidden="1" x14ac:dyDescent="0.35">
      <c r="A552" s="201" t="s">
        <v>682</v>
      </c>
      <c r="B552" s="202">
        <v>8103</v>
      </c>
      <c r="C552" s="185">
        <v>99.58</v>
      </c>
      <c r="D552" s="185">
        <v>115.69</v>
      </c>
      <c r="E552" s="185">
        <v>119.54</v>
      </c>
      <c r="F552" s="186">
        <v>116.1</v>
      </c>
    </row>
    <row r="553" spans="1:6" hidden="1" x14ac:dyDescent="0.35">
      <c r="A553" s="200" t="s">
        <v>683</v>
      </c>
      <c r="B553" s="198">
        <v>8200</v>
      </c>
      <c r="C553" s="178">
        <v>100.97</v>
      </c>
      <c r="D553" s="178">
        <v>116.8</v>
      </c>
      <c r="E553" s="178">
        <v>116.91</v>
      </c>
      <c r="F553" s="182">
        <v>113.8</v>
      </c>
    </row>
    <row r="554" spans="1:6" hidden="1" x14ac:dyDescent="0.35">
      <c r="A554" s="201" t="s">
        <v>684</v>
      </c>
      <c r="B554" s="202">
        <v>8201</v>
      </c>
      <c r="C554" s="185">
        <v>101.04</v>
      </c>
      <c r="D554" s="185">
        <v>113.29</v>
      </c>
      <c r="E554" s="185">
        <v>113.35</v>
      </c>
      <c r="F554" s="186">
        <v>112.78</v>
      </c>
    </row>
    <row r="555" spans="1:6" hidden="1" x14ac:dyDescent="0.35">
      <c r="A555" s="201" t="s">
        <v>685</v>
      </c>
      <c r="B555" s="202">
        <v>8203</v>
      </c>
      <c r="C555" s="185">
        <v>100.83</v>
      </c>
      <c r="D555" s="185">
        <v>124.24</v>
      </c>
      <c r="E555" s="185">
        <v>124.47</v>
      </c>
      <c r="F555" s="186">
        <v>115.92</v>
      </c>
    </row>
    <row r="556" spans="1:6" hidden="1" x14ac:dyDescent="0.35">
      <c r="A556" s="200" t="s">
        <v>686</v>
      </c>
      <c r="B556" s="198">
        <v>8300</v>
      </c>
      <c r="C556" s="178">
        <v>101.54</v>
      </c>
      <c r="D556" s="178">
        <v>102.2</v>
      </c>
      <c r="E556" s="178">
        <v>105.32</v>
      </c>
      <c r="F556" s="182">
        <v>109.44</v>
      </c>
    </row>
    <row r="557" spans="1:6" hidden="1" x14ac:dyDescent="0.35">
      <c r="A557" s="201" t="s">
        <v>687</v>
      </c>
      <c r="B557" s="202">
        <v>8301</v>
      </c>
      <c r="C557" s="185">
        <v>101.51</v>
      </c>
      <c r="D557" s="185">
        <v>101.71</v>
      </c>
      <c r="E557" s="185">
        <v>105.01</v>
      </c>
      <c r="F557" s="186">
        <v>109.45</v>
      </c>
    </row>
    <row r="558" spans="1:6" hidden="1" x14ac:dyDescent="0.35">
      <c r="A558" s="201" t="s">
        <v>688</v>
      </c>
      <c r="B558" s="202">
        <v>8302</v>
      </c>
      <c r="C558" s="185">
        <v>103.95</v>
      </c>
      <c r="D558" s="185">
        <v>111.67</v>
      </c>
      <c r="E558" s="185">
        <v>111.62</v>
      </c>
      <c r="F558" s="186">
        <v>111.31</v>
      </c>
    </row>
    <row r="559" spans="1:6" hidden="1" x14ac:dyDescent="0.35">
      <c r="A559" s="201" t="s">
        <v>689</v>
      </c>
      <c r="B559" s="202">
        <v>8303</v>
      </c>
      <c r="C559" s="185">
        <v>99.24</v>
      </c>
      <c r="D559" s="185">
        <v>101.2</v>
      </c>
      <c r="E559" s="185">
        <v>103.79</v>
      </c>
      <c r="F559" s="186">
        <v>105.85</v>
      </c>
    </row>
    <row r="560" spans="1:6" hidden="1" x14ac:dyDescent="0.35">
      <c r="A560" s="200" t="s">
        <v>690</v>
      </c>
      <c r="B560" s="198">
        <v>8310</v>
      </c>
      <c r="C560" s="178">
        <v>100.14</v>
      </c>
      <c r="D560" s="178">
        <v>102.38</v>
      </c>
      <c r="E560" s="178">
        <v>104.69</v>
      </c>
      <c r="F560" s="182">
        <v>107.81</v>
      </c>
    </row>
    <row r="561" spans="1:6" hidden="1" x14ac:dyDescent="0.35">
      <c r="A561" s="201" t="s">
        <v>691</v>
      </c>
      <c r="B561" s="202">
        <v>8311</v>
      </c>
      <c r="C561" s="185">
        <v>100.14</v>
      </c>
      <c r="D561" s="185">
        <v>102.38</v>
      </c>
      <c r="E561" s="185">
        <v>104.69</v>
      </c>
      <c r="F561" s="186">
        <v>107.81</v>
      </c>
    </row>
    <row r="562" spans="1:6" hidden="1" x14ac:dyDescent="0.35">
      <c r="A562" s="200" t="s">
        <v>692</v>
      </c>
      <c r="B562" s="198">
        <v>9100</v>
      </c>
      <c r="C562" s="178">
        <v>100.42</v>
      </c>
      <c r="D562" s="178">
        <v>108.38</v>
      </c>
      <c r="E562" s="178">
        <v>109.27</v>
      </c>
      <c r="F562" s="182">
        <v>111.14</v>
      </c>
    </row>
    <row r="563" spans="1:6" hidden="1" x14ac:dyDescent="0.35">
      <c r="A563" s="200" t="s">
        <v>693</v>
      </c>
      <c r="B563" s="198">
        <v>81</v>
      </c>
      <c r="C563" s="178">
        <v>100.82</v>
      </c>
      <c r="D563" s="178">
        <v>111.49</v>
      </c>
      <c r="E563" s="178">
        <v>112.92</v>
      </c>
      <c r="F563" s="182">
        <v>112.38</v>
      </c>
    </row>
    <row r="564" spans="1:6" hidden="1" x14ac:dyDescent="0.35">
      <c r="A564" s="201" t="s">
        <v>694</v>
      </c>
      <c r="B564" s="202">
        <v>9101</v>
      </c>
      <c r="C564" s="185">
        <v>102.3</v>
      </c>
      <c r="D564" s="185">
        <v>111.9</v>
      </c>
      <c r="E564" s="185">
        <v>111.9</v>
      </c>
      <c r="F564" s="186">
        <v>105.93</v>
      </c>
    </row>
    <row r="565" spans="1:6" hidden="1" x14ac:dyDescent="0.35">
      <c r="A565" s="200" t="s">
        <v>695</v>
      </c>
      <c r="B565" s="198">
        <v>9110</v>
      </c>
      <c r="C565" s="178">
        <v>100.23</v>
      </c>
      <c r="D565" s="178">
        <v>111.34</v>
      </c>
      <c r="E565" s="178">
        <v>113.32</v>
      </c>
      <c r="F565" s="182">
        <v>115.06</v>
      </c>
    </row>
    <row r="566" spans="1:6" ht="25" hidden="1" x14ac:dyDescent="0.35">
      <c r="A566" s="201" t="s">
        <v>995</v>
      </c>
      <c r="B566" s="202">
        <v>9102</v>
      </c>
      <c r="C566" s="185">
        <v>100.23</v>
      </c>
      <c r="D566" s="185">
        <v>111.34</v>
      </c>
      <c r="E566" s="185">
        <v>113.32</v>
      </c>
      <c r="F566" s="186">
        <v>115.06</v>
      </c>
    </row>
    <row r="567" spans="1:6" ht="39" hidden="1" x14ac:dyDescent="0.35">
      <c r="A567" s="200" t="s">
        <v>697</v>
      </c>
      <c r="B567" s="198">
        <v>82</v>
      </c>
      <c r="C567" s="178">
        <v>99.98</v>
      </c>
      <c r="D567" s="178">
        <v>105.61</v>
      </c>
      <c r="E567" s="178">
        <v>105.61</v>
      </c>
      <c r="F567" s="182">
        <v>104.25</v>
      </c>
    </row>
    <row r="568" spans="1:6" hidden="1" x14ac:dyDescent="0.35">
      <c r="A568" s="201" t="s">
        <v>996</v>
      </c>
      <c r="B568" s="202">
        <v>9120</v>
      </c>
      <c r="C568" s="185">
        <v>100</v>
      </c>
      <c r="D568" s="185">
        <v>103.03</v>
      </c>
      <c r="E568" s="185">
        <v>103.03</v>
      </c>
      <c r="F568" s="186">
        <v>102.44</v>
      </c>
    </row>
    <row r="569" spans="1:6" ht="25" hidden="1" x14ac:dyDescent="0.35">
      <c r="A569" s="201" t="s">
        <v>997</v>
      </c>
      <c r="B569" s="202">
        <v>9107</v>
      </c>
      <c r="C569" s="185">
        <v>100</v>
      </c>
      <c r="D569" s="185">
        <v>110.22</v>
      </c>
      <c r="E569" s="185">
        <v>110.22</v>
      </c>
      <c r="F569" s="186">
        <v>108.09</v>
      </c>
    </row>
    <row r="570" spans="1:6" ht="25" hidden="1" x14ac:dyDescent="0.35">
      <c r="A570" s="201" t="s">
        <v>998</v>
      </c>
      <c r="B570" s="202">
        <v>9141</v>
      </c>
      <c r="C570" s="185">
        <v>99.45</v>
      </c>
      <c r="D570" s="185">
        <v>110.48</v>
      </c>
      <c r="E570" s="185">
        <v>110.48</v>
      </c>
      <c r="F570" s="186">
        <v>108.55</v>
      </c>
    </row>
    <row r="571" spans="1:6" ht="26" hidden="1" x14ac:dyDescent="0.35">
      <c r="A571" s="200" t="s">
        <v>700</v>
      </c>
      <c r="B571" s="198">
        <v>83</v>
      </c>
      <c r="C571" s="178">
        <v>100.07</v>
      </c>
      <c r="D571" s="178">
        <v>108.77</v>
      </c>
      <c r="E571" s="178">
        <v>109.13</v>
      </c>
      <c r="F571" s="182">
        <v>111.15</v>
      </c>
    </row>
    <row r="572" spans="1:6" ht="25" hidden="1" x14ac:dyDescent="0.35">
      <c r="A572" s="201" t="s">
        <v>999</v>
      </c>
      <c r="B572" s="202">
        <v>9136</v>
      </c>
      <c r="C572" s="185">
        <v>100</v>
      </c>
      <c r="D572" s="185">
        <v>105.31</v>
      </c>
      <c r="E572" s="185">
        <v>105.31</v>
      </c>
      <c r="F572" s="186">
        <v>108.6</v>
      </c>
    </row>
    <row r="573" spans="1:6" hidden="1" x14ac:dyDescent="0.35">
      <c r="A573" s="201" t="s">
        <v>702</v>
      </c>
      <c r="B573" s="202">
        <v>9137</v>
      </c>
      <c r="C573" s="185">
        <v>100</v>
      </c>
      <c r="D573" s="185">
        <v>106.58</v>
      </c>
      <c r="E573" s="185">
        <v>106.58</v>
      </c>
      <c r="F573" s="186">
        <v>106.67</v>
      </c>
    </row>
    <row r="574" spans="1:6" hidden="1" x14ac:dyDescent="0.35">
      <c r="A574" s="201" t="s">
        <v>703</v>
      </c>
      <c r="B574" s="202">
        <v>9143</v>
      </c>
      <c r="C574" s="185">
        <v>100.19</v>
      </c>
      <c r="D574" s="185">
        <v>114.41</v>
      </c>
      <c r="E574" s="185">
        <v>115.44</v>
      </c>
      <c r="F574" s="186">
        <v>118.37</v>
      </c>
    </row>
    <row r="575" spans="1:6" hidden="1" x14ac:dyDescent="0.35">
      <c r="A575" s="200" t="s">
        <v>704</v>
      </c>
      <c r="B575" s="198">
        <v>84</v>
      </c>
      <c r="C575" s="178">
        <v>101.11</v>
      </c>
      <c r="D575" s="178">
        <v>118.14</v>
      </c>
      <c r="E575" s="178">
        <v>118.14</v>
      </c>
      <c r="F575" s="182">
        <v>117.88</v>
      </c>
    </row>
    <row r="576" spans="1:6" hidden="1" x14ac:dyDescent="0.35">
      <c r="A576" s="201" t="s">
        <v>705</v>
      </c>
      <c r="B576" s="202">
        <v>9125</v>
      </c>
      <c r="C576" s="185">
        <v>101.01</v>
      </c>
      <c r="D576" s="185">
        <v>120.94</v>
      </c>
      <c r="E576" s="185">
        <v>120.94</v>
      </c>
      <c r="F576" s="186">
        <v>116.2</v>
      </c>
    </row>
    <row r="577" spans="1:6" hidden="1" x14ac:dyDescent="0.35">
      <c r="A577" s="201" t="s">
        <v>706</v>
      </c>
      <c r="B577" s="202">
        <v>9135</v>
      </c>
      <c r="C577" s="185">
        <v>101.12</v>
      </c>
      <c r="D577" s="185">
        <v>117.93</v>
      </c>
      <c r="E577" s="185">
        <v>117.93</v>
      </c>
      <c r="F577" s="186">
        <v>117.97</v>
      </c>
    </row>
    <row r="578" spans="1:6" hidden="1" x14ac:dyDescent="0.35">
      <c r="A578" s="200" t="s">
        <v>707</v>
      </c>
      <c r="B578" s="198">
        <v>85</v>
      </c>
      <c r="C578" s="178">
        <v>100.24</v>
      </c>
      <c r="D578" s="178">
        <v>108.99</v>
      </c>
      <c r="E578" s="178">
        <v>108.87</v>
      </c>
      <c r="F578" s="182">
        <v>109.6</v>
      </c>
    </row>
    <row r="579" spans="1:6" hidden="1" x14ac:dyDescent="0.35">
      <c r="A579" s="201" t="s">
        <v>708</v>
      </c>
      <c r="B579" s="202">
        <v>9128</v>
      </c>
      <c r="C579" s="185">
        <v>100.16</v>
      </c>
      <c r="D579" s="185">
        <v>115.93</v>
      </c>
      <c r="E579" s="185">
        <v>115.93</v>
      </c>
      <c r="F579" s="186">
        <v>112.86</v>
      </c>
    </row>
    <row r="580" spans="1:6" ht="25" hidden="1" x14ac:dyDescent="0.35">
      <c r="A580" s="201" t="s">
        <v>709</v>
      </c>
      <c r="B580" s="202">
        <v>9138</v>
      </c>
      <c r="C580" s="185">
        <v>100.2</v>
      </c>
      <c r="D580" s="185">
        <v>109.69</v>
      </c>
      <c r="E580" s="185">
        <v>109.69</v>
      </c>
      <c r="F580" s="186">
        <v>114.21</v>
      </c>
    </row>
    <row r="581" spans="1:6" hidden="1" x14ac:dyDescent="0.35">
      <c r="A581" s="201" t="s">
        <v>710</v>
      </c>
      <c r="B581" s="202">
        <v>9142</v>
      </c>
      <c r="C581" s="185">
        <v>100.13</v>
      </c>
      <c r="D581" s="185">
        <v>103.73</v>
      </c>
      <c r="E581" s="185">
        <v>103.33</v>
      </c>
      <c r="F581" s="186">
        <v>103.87</v>
      </c>
    </row>
    <row r="582" spans="1:6" hidden="1" x14ac:dyDescent="0.35">
      <c r="A582" s="201" t="s">
        <v>711</v>
      </c>
      <c r="B582" s="202">
        <v>9145</v>
      </c>
      <c r="C582" s="185">
        <v>100.92</v>
      </c>
      <c r="D582" s="185">
        <v>105.19</v>
      </c>
      <c r="E582" s="185">
        <v>105.19</v>
      </c>
      <c r="F582" s="186">
        <v>106.25</v>
      </c>
    </row>
    <row r="583" spans="1:6" hidden="1" x14ac:dyDescent="0.35">
      <c r="A583" s="200" t="s">
        <v>712</v>
      </c>
      <c r="B583" s="198">
        <v>86</v>
      </c>
      <c r="C583" s="178">
        <v>101.44</v>
      </c>
      <c r="D583" s="178">
        <v>109.55</v>
      </c>
      <c r="E583" s="178">
        <v>110.09</v>
      </c>
      <c r="F583" s="182">
        <v>109.01</v>
      </c>
    </row>
    <row r="584" spans="1:6" hidden="1" x14ac:dyDescent="0.35">
      <c r="A584" s="201" t="s">
        <v>713</v>
      </c>
      <c r="B584" s="202">
        <v>9129</v>
      </c>
      <c r="C584" s="185">
        <v>100</v>
      </c>
      <c r="D584" s="185">
        <v>108.63</v>
      </c>
      <c r="E584" s="185">
        <v>108.63</v>
      </c>
      <c r="F584" s="186">
        <v>108.68</v>
      </c>
    </row>
    <row r="585" spans="1:6" hidden="1" x14ac:dyDescent="0.35">
      <c r="A585" s="201" t="s">
        <v>714</v>
      </c>
      <c r="B585" s="202">
        <v>9134</v>
      </c>
      <c r="C585" s="185">
        <v>102.56</v>
      </c>
      <c r="D585" s="185">
        <v>110.24</v>
      </c>
      <c r="E585" s="185">
        <v>111.07</v>
      </c>
      <c r="F585" s="186">
        <v>109.13</v>
      </c>
    </row>
    <row r="586" spans="1:6" hidden="1" x14ac:dyDescent="0.35">
      <c r="A586" s="200" t="s">
        <v>715</v>
      </c>
      <c r="B586" s="198">
        <v>87</v>
      </c>
      <c r="C586" s="178">
        <v>100</v>
      </c>
      <c r="D586" s="178">
        <v>112.99</v>
      </c>
      <c r="E586" s="178">
        <v>119.85</v>
      </c>
      <c r="F586" s="182">
        <v>123.76</v>
      </c>
    </row>
    <row r="587" spans="1:6" hidden="1" x14ac:dyDescent="0.35">
      <c r="A587" s="201" t="s">
        <v>716</v>
      </c>
      <c r="B587" s="202">
        <v>9115</v>
      </c>
      <c r="C587" s="185">
        <v>100</v>
      </c>
      <c r="D587" s="185">
        <v>112.99</v>
      </c>
      <c r="E587" s="185">
        <v>119.85</v>
      </c>
      <c r="F587" s="186">
        <v>123.76</v>
      </c>
    </row>
    <row r="588" spans="1:6" hidden="1" x14ac:dyDescent="0.35">
      <c r="A588" s="200" t="s">
        <v>717</v>
      </c>
      <c r="B588" s="198">
        <v>88</v>
      </c>
      <c r="C588" s="178">
        <v>100.58</v>
      </c>
      <c r="D588" s="178">
        <v>107.8</v>
      </c>
      <c r="E588" s="178">
        <v>108.14</v>
      </c>
      <c r="F588" s="182">
        <v>109.91</v>
      </c>
    </row>
    <row r="589" spans="1:6" hidden="1" x14ac:dyDescent="0.35">
      <c r="A589" s="201" t="s">
        <v>718</v>
      </c>
      <c r="B589" s="202">
        <v>9116</v>
      </c>
      <c r="C589" s="185">
        <v>100.88</v>
      </c>
      <c r="D589" s="185">
        <v>110.85</v>
      </c>
      <c r="E589" s="185">
        <v>111</v>
      </c>
      <c r="F589" s="186">
        <v>111.12</v>
      </c>
    </row>
    <row r="590" spans="1:6" hidden="1" x14ac:dyDescent="0.35">
      <c r="A590" s="201" t="s">
        <v>719</v>
      </c>
      <c r="B590" s="202">
        <v>9118</v>
      </c>
      <c r="C590" s="185">
        <v>100</v>
      </c>
      <c r="D590" s="185">
        <v>110.73</v>
      </c>
      <c r="E590" s="185">
        <v>110.91</v>
      </c>
      <c r="F590" s="186">
        <v>112.23</v>
      </c>
    </row>
    <row r="591" spans="1:6" hidden="1" x14ac:dyDescent="0.35">
      <c r="A591" s="201" t="s">
        <v>720</v>
      </c>
      <c r="B591" s="202">
        <v>9144</v>
      </c>
      <c r="C591" s="185">
        <v>100.48</v>
      </c>
      <c r="D591" s="185">
        <v>104.52</v>
      </c>
      <c r="E591" s="185">
        <v>105.02</v>
      </c>
      <c r="F591" s="186">
        <v>108.29</v>
      </c>
    </row>
    <row r="592" spans="1:6" hidden="1" x14ac:dyDescent="0.35">
      <c r="A592" s="200" t="s">
        <v>721</v>
      </c>
      <c r="B592" s="198">
        <v>89</v>
      </c>
      <c r="C592" s="178">
        <v>100.23</v>
      </c>
      <c r="D592" s="178">
        <v>105.69</v>
      </c>
      <c r="E592" s="178">
        <v>108.55</v>
      </c>
      <c r="F592" s="182">
        <v>113.25</v>
      </c>
    </row>
    <row r="593" spans="1:6" hidden="1" x14ac:dyDescent="0.35">
      <c r="A593" s="201" t="s">
        <v>722</v>
      </c>
      <c r="B593" s="202">
        <v>9122</v>
      </c>
      <c r="C593" s="185">
        <v>100.31</v>
      </c>
      <c r="D593" s="185">
        <v>106.23</v>
      </c>
      <c r="E593" s="185">
        <v>106.61</v>
      </c>
      <c r="F593" s="186">
        <v>108.23</v>
      </c>
    </row>
    <row r="594" spans="1:6" hidden="1" x14ac:dyDescent="0.35">
      <c r="A594" s="201" t="s">
        <v>1000</v>
      </c>
      <c r="B594" s="202">
        <v>9121</v>
      </c>
      <c r="C594" s="185">
        <v>100.15</v>
      </c>
      <c r="D594" s="185">
        <v>105.44</v>
      </c>
      <c r="E594" s="185">
        <v>110.87</v>
      </c>
      <c r="F594" s="186">
        <v>118.73</v>
      </c>
    </row>
    <row r="595" spans="1:6" hidden="1" x14ac:dyDescent="0.35">
      <c r="A595" s="201" t="s">
        <v>724</v>
      </c>
      <c r="B595" s="202">
        <v>9146</v>
      </c>
      <c r="C595" s="185">
        <v>100</v>
      </c>
      <c r="D595" s="185">
        <v>101.09</v>
      </c>
      <c r="E595" s="185">
        <v>101.09</v>
      </c>
      <c r="F595" s="186">
        <v>108.53</v>
      </c>
    </row>
    <row r="596" spans="1:6" hidden="1" x14ac:dyDescent="0.35">
      <c r="A596" s="200" t="s">
        <v>725</v>
      </c>
      <c r="B596" s="198">
        <v>9190</v>
      </c>
      <c r="C596" s="178">
        <v>100.66</v>
      </c>
      <c r="D596" s="178">
        <v>106.62</v>
      </c>
      <c r="E596" s="178">
        <v>106.86</v>
      </c>
      <c r="F596" s="182">
        <v>107.28</v>
      </c>
    </row>
    <row r="597" spans="1:6" hidden="1" x14ac:dyDescent="0.35">
      <c r="A597" s="201" t="s">
        <v>726</v>
      </c>
      <c r="B597" s="202">
        <v>9191</v>
      </c>
      <c r="C597" s="185">
        <v>101.13</v>
      </c>
      <c r="D597" s="185">
        <v>106.28</v>
      </c>
      <c r="E597" s="185">
        <v>106.93</v>
      </c>
      <c r="F597" s="186">
        <v>106.95</v>
      </c>
    </row>
    <row r="598" spans="1:6" ht="25" hidden="1" x14ac:dyDescent="0.35">
      <c r="A598" s="201" t="s">
        <v>727</v>
      </c>
      <c r="B598" s="202">
        <v>9911</v>
      </c>
      <c r="C598" s="185">
        <v>100</v>
      </c>
      <c r="D598" s="185">
        <v>107.08</v>
      </c>
      <c r="E598" s="185">
        <v>107.08</v>
      </c>
      <c r="F598" s="186">
        <v>106.97</v>
      </c>
    </row>
    <row r="599" spans="1:6" hidden="1" x14ac:dyDescent="0.35">
      <c r="A599" s="200" t="s">
        <v>728</v>
      </c>
      <c r="B599" s="198">
        <v>9200</v>
      </c>
      <c r="C599" s="178">
        <v>100.48</v>
      </c>
      <c r="D599" s="178">
        <v>111.65</v>
      </c>
      <c r="E599" s="178">
        <v>114.58</v>
      </c>
      <c r="F599" s="182">
        <v>115.83</v>
      </c>
    </row>
    <row r="600" spans="1:6" hidden="1" x14ac:dyDescent="0.35">
      <c r="A600" s="200" t="s">
        <v>729</v>
      </c>
      <c r="B600" s="198">
        <v>90</v>
      </c>
      <c r="C600" s="178">
        <v>99.9</v>
      </c>
      <c r="D600" s="178">
        <v>106.66</v>
      </c>
      <c r="E600" s="178">
        <v>106.01</v>
      </c>
      <c r="F600" s="182">
        <v>114.45</v>
      </c>
    </row>
    <row r="601" spans="1:6" ht="37.5" hidden="1" x14ac:dyDescent="0.35">
      <c r="A601" s="201" t="s">
        <v>730</v>
      </c>
      <c r="B601" s="202">
        <v>9218</v>
      </c>
      <c r="C601" s="185">
        <v>100</v>
      </c>
      <c r="D601" s="185">
        <v>129.63</v>
      </c>
      <c r="E601" s="185">
        <v>129.63</v>
      </c>
      <c r="F601" s="186">
        <v>142.66999999999999</v>
      </c>
    </row>
    <row r="602" spans="1:6" hidden="1" x14ac:dyDescent="0.35">
      <c r="A602" s="200" t="s">
        <v>731</v>
      </c>
      <c r="B602" s="198">
        <v>9210</v>
      </c>
      <c r="C602" s="178">
        <v>99.94</v>
      </c>
      <c r="D602" s="178">
        <v>105.52</v>
      </c>
      <c r="E602" s="178">
        <v>105.26</v>
      </c>
      <c r="F602" s="182">
        <v>112.61</v>
      </c>
    </row>
    <row r="603" spans="1:6" ht="25" hidden="1" x14ac:dyDescent="0.35">
      <c r="A603" s="201" t="s">
        <v>732</v>
      </c>
      <c r="B603" s="202">
        <v>9215</v>
      </c>
      <c r="C603" s="185">
        <v>100.38</v>
      </c>
      <c r="D603" s="185">
        <v>111.78</v>
      </c>
      <c r="E603" s="185">
        <v>114.66</v>
      </c>
      <c r="F603" s="186">
        <v>114.69</v>
      </c>
    </row>
    <row r="604" spans="1:6" hidden="1" x14ac:dyDescent="0.35">
      <c r="A604" s="200" t="s">
        <v>1001</v>
      </c>
      <c r="B604" s="198">
        <v>9220</v>
      </c>
      <c r="C604" s="178">
        <v>99.89</v>
      </c>
      <c r="D604" s="178">
        <v>104.77</v>
      </c>
      <c r="E604" s="178">
        <v>104.13</v>
      </c>
      <c r="F604" s="182">
        <v>112.37</v>
      </c>
    </row>
    <row r="605" spans="1:6" hidden="1" x14ac:dyDescent="0.35">
      <c r="A605" s="201" t="s">
        <v>734</v>
      </c>
      <c r="B605" s="202">
        <v>9222</v>
      </c>
      <c r="C605" s="185">
        <v>100</v>
      </c>
      <c r="D605" s="185">
        <v>105.09</v>
      </c>
      <c r="E605" s="185">
        <v>105.09</v>
      </c>
      <c r="F605" s="186">
        <v>116.45</v>
      </c>
    </row>
    <row r="606" spans="1:6" hidden="1" x14ac:dyDescent="0.35">
      <c r="A606" s="201" t="s">
        <v>735</v>
      </c>
      <c r="B606" s="202">
        <v>9219</v>
      </c>
      <c r="C606" s="185">
        <v>99.69</v>
      </c>
      <c r="D606" s="185">
        <v>104.34</v>
      </c>
      <c r="E606" s="185">
        <v>102.21</v>
      </c>
      <c r="F606" s="186">
        <v>106.44</v>
      </c>
    </row>
    <row r="607" spans="1:6" hidden="1" x14ac:dyDescent="0.35">
      <c r="A607" s="201" t="s">
        <v>736</v>
      </c>
      <c r="B607" s="202">
        <v>9223</v>
      </c>
      <c r="C607" s="185">
        <v>99.65</v>
      </c>
      <c r="D607" s="185">
        <v>101.81</v>
      </c>
      <c r="E607" s="185">
        <v>102.9</v>
      </c>
      <c r="F607" s="186">
        <v>102.89</v>
      </c>
    </row>
    <row r="608" spans="1:6" hidden="1" x14ac:dyDescent="0.35">
      <c r="A608" s="200" t="s">
        <v>737</v>
      </c>
      <c r="B608" s="198">
        <v>9280</v>
      </c>
      <c r="C608" s="178">
        <v>100</v>
      </c>
      <c r="D608" s="178">
        <v>115.44</v>
      </c>
      <c r="E608" s="178">
        <v>115.44</v>
      </c>
      <c r="F608" s="182">
        <v>116.73</v>
      </c>
    </row>
    <row r="609" spans="1:6" hidden="1" x14ac:dyDescent="0.35">
      <c r="A609" s="201" t="s">
        <v>738</v>
      </c>
      <c r="B609" s="202">
        <v>9212</v>
      </c>
      <c r="C609" s="185">
        <v>100</v>
      </c>
      <c r="D609" s="185">
        <v>115.87</v>
      </c>
      <c r="E609" s="185">
        <v>115.87</v>
      </c>
      <c r="F609" s="186">
        <v>116.58</v>
      </c>
    </row>
    <row r="610" spans="1:6" hidden="1" x14ac:dyDescent="0.35">
      <c r="A610" s="201" t="s">
        <v>739</v>
      </c>
      <c r="B610" s="202">
        <v>9213</v>
      </c>
      <c r="C610" s="185">
        <v>100</v>
      </c>
      <c r="D610" s="185">
        <v>115</v>
      </c>
      <c r="E610" s="185">
        <v>115</v>
      </c>
      <c r="F610" s="186">
        <v>116.84</v>
      </c>
    </row>
    <row r="611" spans="1:6" hidden="1" x14ac:dyDescent="0.35">
      <c r="A611" s="200" t="s">
        <v>740</v>
      </c>
      <c r="B611" s="198">
        <v>9290</v>
      </c>
      <c r="C611" s="178">
        <v>113.5</v>
      </c>
      <c r="D611" s="178">
        <v>117.89</v>
      </c>
      <c r="E611" s="178">
        <v>113.76</v>
      </c>
      <c r="F611" s="182">
        <v>114.38</v>
      </c>
    </row>
    <row r="612" spans="1:6" hidden="1" x14ac:dyDescent="0.35">
      <c r="A612" s="201" t="s">
        <v>741</v>
      </c>
      <c r="B612" s="202">
        <v>9291</v>
      </c>
      <c r="C612" s="185">
        <v>100</v>
      </c>
      <c r="D612" s="185">
        <v>109.73</v>
      </c>
      <c r="E612" s="185">
        <v>109.73</v>
      </c>
      <c r="F612" s="186">
        <v>112.15</v>
      </c>
    </row>
    <row r="613" spans="1:6" s="196" customFormat="1" hidden="1" x14ac:dyDescent="0.35">
      <c r="A613" s="200" t="s">
        <v>742</v>
      </c>
      <c r="B613" s="198">
        <v>9250</v>
      </c>
      <c r="C613" s="178">
        <v>114.09</v>
      </c>
      <c r="D613" s="178">
        <v>118.22</v>
      </c>
      <c r="E613" s="178">
        <v>113.92</v>
      </c>
      <c r="F613" s="182">
        <v>114.46</v>
      </c>
    </row>
    <row r="614" spans="1:6" ht="37.5" hidden="1" x14ac:dyDescent="0.35">
      <c r="A614" s="201" t="s">
        <v>743</v>
      </c>
      <c r="B614" s="202">
        <v>9292</v>
      </c>
      <c r="C614" s="185">
        <v>112.6</v>
      </c>
      <c r="D614" s="185">
        <v>117.14</v>
      </c>
      <c r="E614" s="185">
        <v>116.51</v>
      </c>
      <c r="F614" s="186">
        <v>117.33</v>
      </c>
    </row>
    <row r="615" spans="1:6" ht="37.5" hidden="1" x14ac:dyDescent="0.35">
      <c r="A615" s="201" t="s">
        <v>744</v>
      </c>
      <c r="B615" s="202">
        <v>9293</v>
      </c>
      <c r="C615" s="185">
        <v>114.22</v>
      </c>
      <c r="D615" s="185">
        <v>118.22</v>
      </c>
      <c r="E615" s="185">
        <v>123.57</v>
      </c>
      <c r="F615" s="186">
        <v>118.98</v>
      </c>
    </row>
    <row r="616" spans="1:6" ht="37.5" hidden="1" x14ac:dyDescent="0.35">
      <c r="A616" s="201" t="s">
        <v>745</v>
      </c>
      <c r="B616" s="202">
        <v>9294</v>
      </c>
      <c r="C616" s="185">
        <v>114.94</v>
      </c>
      <c r="D616" s="185">
        <v>119.45</v>
      </c>
      <c r="E616" s="185">
        <v>107.97</v>
      </c>
      <c r="F616" s="186">
        <v>109.9</v>
      </c>
    </row>
    <row r="617" spans="1:6" ht="37.5" hidden="1" x14ac:dyDescent="0.35">
      <c r="A617" s="201" t="s">
        <v>746</v>
      </c>
      <c r="B617" s="202">
        <v>9295</v>
      </c>
      <c r="C617" s="185">
        <v>114.94</v>
      </c>
      <c r="D617" s="185">
        <v>118.07</v>
      </c>
      <c r="E617" s="185">
        <v>106.13</v>
      </c>
      <c r="F617" s="186">
        <v>109.08</v>
      </c>
    </row>
    <row r="618" spans="1:6" hidden="1" x14ac:dyDescent="0.35">
      <c r="A618" s="200" t="s">
        <v>747</v>
      </c>
      <c r="B618" s="203" t="s">
        <v>748</v>
      </c>
      <c r="C618" s="178">
        <v>100</v>
      </c>
      <c r="D618" s="178">
        <v>101.88</v>
      </c>
      <c r="E618" s="178">
        <v>101.88</v>
      </c>
      <c r="F618" s="182">
        <v>114.07</v>
      </c>
    </row>
    <row r="619" spans="1:6" ht="25" hidden="1" x14ac:dyDescent="0.35">
      <c r="A619" s="201" t="s">
        <v>749</v>
      </c>
      <c r="B619" s="202">
        <v>9312</v>
      </c>
      <c r="C619" s="185">
        <v>100</v>
      </c>
      <c r="D619" s="185">
        <v>106.45</v>
      </c>
      <c r="E619" s="185">
        <v>106.45</v>
      </c>
      <c r="F619" s="186">
        <v>109.73</v>
      </c>
    </row>
    <row r="620" spans="1:6" ht="25" hidden="1" x14ac:dyDescent="0.35">
      <c r="A620" s="201" t="s">
        <v>750</v>
      </c>
      <c r="B620" s="202">
        <v>9313</v>
      </c>
      <c r="C620" s="185">
        <v>100</v>
      </c>
      <c r="D620" s="185">
        <v>100.83</v>
      </c>
      <c r="E620" s="185">
        <v>100.83</v>
      </c>
      <c r="F620" s="186">
        <v>117.08</v>
      </c>
    </row>
    <row r="621" spans="1:6" hidden="1" x14ac:dyDescent="0.35">
      <c r="A621" s="200" t="s">
        <v>756</v>
      </c>
      <c r="B621" s="203" t="s">
        <v>757</v>
      </c>
      <c r="C621" s="178">
        <v>100.14</v>
      </c>
      <c r="D621" s="178">
        <v>99.95</v>
      </c>
      <c r="E621" s="178">
        <v>100.55</v>
      </c>
      <c r="F621" s="182">
        <v>110.97</v>
      </c>
    </row>
    <row r="622" spans="1:6" hidden="1" x14ac:dyDescent="0.35">
      <c r="A622" s="200" t="s">
        <v>758</v>
      </c>
      <c r="B622" s="198">
        <v>9320</v>
      </c>
      <c r="C622" s="178">
        <v>100.3</v>
      </c>
      <c r="D622" s="178">
        <v>104.09</v>
      </c>
      <c r="E622" s="178">
        <v>104.09</v>
      </c>
      <c r="F622" s="182">
        <v>103.2</v>
      </c>
    </row>
    <row r="623" spans="1:6" ht="25" hidden="1" x14ac:dyDescent="0.35">
      <c r="A623" s="201" t="s">
        <v>759</v>
      </c>
      <c r="B623" s="202">
        <v>9321</v>
      </c>
      <c r="C623" s="185">
        <v>100.84</v>
      </c>
      <c r="D623" s="185">
        <v>105.42</v>
      </c>
      <c r="E623" s="185">
        <v>105.42</v>
      </c>
      <c r="F623" s="186">
        <v>103.87</v>
      </c>
    </row>
    <row r="624" spans="1:6" ht="37.5" hidden="1" x14ac:dyDescent="0.35">
      <c r="A624" s="201" t="s">
        <v>760</v>
      </c>
      <c r="B624" s="202">
        <v>9322</v>
      </c>
      <c r="C624" s="185">
        <v>100</v>
      </c>
      <c r="D624" s="185">
        <v>101.87</v>
      </c>
      <c r="E624" s="185">
        <v>101.87</v>
      </c>
      <c r="F624" s="186">
        <v>101.68</v>
      </c>
    </row>
    <row r="625" spans="1:6" ht="37.5" hidden="1" x14ac:dyDescent="0.35">
      <c r="A625" s="201" t="s">
        <v>761</v>
      </c>
      <c r="B625" s="202">
        <v>9323</v>
      </c>
      <c r="C625" s="185">
        <v>100</v>
      </c>
      <c r="D625" s="185">
        <v>104.57</v>
      </c>
      <c r="E625" s="185">
        <v>104.57</v>
      </c>
      <c r="F625" s="186">
        <v>103.75</v>
      </c>
    </row>
    <row r="626" spans="1:6" ht="25" hidden="1" x14ac:dyDescent="0.35">
      <c r="A626" s="201" t="s">
        <v>762</v>
      </c>
      <c r="B626" s="202">
        <v>9324</v>
      </c>
      <c r="C626" s="185">
        <v>100</v>
      </c>
      <c r="D626" s="185">
        <v>104.48</v>
      </c>
      <c r="E626" s="185">
        <v>104.48</v>
      </c>
      <c r="F626" s="186">
        <v>103.7</v>
      </c>
    </row>
    <row r="627" spans="1:6" hidden="1" x14ac:dyDescent="0.35">
      <c r="A627" s="200" t="s">
        <v>763</v>
      </c>
      <c r="B627" s="198">
        <v>9330</v>
      </c>
      <c r="C627" s="178">
        <v>100</v>
      </c>
      <c r="D627" s="178">
        <v>107.78</v>
      </c>
      <c r="E627" s="178">
        <v>107.78</v>
      </c>
      <c r="F627" s="182">
        <v>107.78</v>
      </c>
    </row>
    <row r="628" spans="1:6" ht="37.5" hidden="1" x14ac:dyDescent="0.35">
      <c r="A628" s="201" t="s">
        <v>1002</v>
      </c>
      <c r="B628" s="202">
        <v>9332</v>
      </c>
      <c r="C628" s="185">
        <v>100</v>
      </c>
      <c r="D628" s="185">
        <v>107.78</v>
      </c>
      <c r="E628" s="185">
        <v>107.78</v>
      </c>
      <c r="F628" s="186">
        <v>107.78</v>
      </c>
    </row>
    <row r="629" spans="1:6" ht="37.5" hidden="1" x14ac:dyDescent="0.35">
      <c r="A629" s="201" t="s">
        <v>1003</v>
      </c>
      <c r="B629" s="202">
        <v>9333</v>
      </c>
      <c r="C629" s="185">
        <v>100</v>
      </c>
      <c r="D629" s="185">
        <v>107.78</v>
      </c>
      <c r="E629" s="185">
        <v>107.78</v>
      </c>
      <c r="F629" s="186">
        <v>107.78</v>
      </c>
    </row>
    <row r="630" spans="1:6" hidden="1" x14ac:dyDescent="0.35">
      <c r="A630" s="200" t="s">
        <v>765</v>
      </c>
      <c r="B630" s="198">
        <v>9390</v>
      </c>
      <c r="C630" s="178">
        <v>100.42</v>
      </c>
      <c r="D630" s="178">
        <v>104.42</v>
      </c>
      <c r="E630" s="178">
        <v>104.42</v>
      </c>
      <c r="F630" s="182">
        <v>106.66</v>
      </c>
    </row>
    <row r="631" spans="1:6" ht="25" hidden="1" x14ac:dyDescent="0.35">
      <c r="A631" s="201" t="s">
        <v>766</v>
      </c>
      <c r="B631" s="202">
        <v>9391</v>
      </c>
      <c r="C631" s="185">
        <v>100.42</v>
      </c>
      <c r="D631" s="185">
        <v>104.42</v>
      </c>
      <c r="E631" s="185">
        <v>104.42</v>
      </c>
      <c r="F631" s="186">
        <v>106.66</v>
      </c>
    </row>
    <row r="632" spans="1:6" hidden="1" x14ac:dyDescent="0.35">
      <c r="A632" s="200" t="s">
        <v>767</v>
      </c>
      <c r="B632" s="198">
        <v>9360</v>
      </c>
      <c r="C632" s="178">
        <v>100</v>
      </c>
      <c r="D632" s="178">
        <v>94.68</v>
      </c>
      <c r="E632" s="178">
        <v>95.87</v>
      </c>
      <c r="F632" s="182">
        <v>115.46</v>
      </c>
    </row>
    <row r="633" spans="1:6" ht="25" hidden="1" x14ac:dyDescent="0.35">
      <c r="A633" s="201" t="s">
        <v>768</v>
      </c>
      <c r="B633" s="202">
        <v>9365</v>
      </c>
      <c r="C633" s="185">
        <v>100</v>
      </c>
      <c r="D633" s="185">
        <v>94.68</v>
      </c>
      <c r="E633" s="185">
        <v>95.87</v>
      </c>
      <c r="F633" s="186">
        <v>115.46</v>
      </c>
    </row>
    <row r="634" spans="1:6" hidden="1" x14ac:dyDescent="0.35">
      <c r="A634" s="200" t="s">
        <v>769</v>
      </c>
      <c r="B634" s="198">
        <v>9370</v>
      </c>
      <c r="C634" s="178">
        <v>100.21</v>
      </c>
      <c r="D634" s="178">
        <v>104.13</v>
      </c>
      <c r="E634" s="178">
        <v>104.13</v>
      </c>
      <c r="F634" s="182">
        <v>107.13</v>
      </c>
    </row>
    <row r="635" spans="1:6" ht="25" hidden="1" x14ac:dyDescent="0.35">
      <c r="A635" s="201" t="s">
        <v>770</v>
      </c>
      <c r="B635" s="202">
        <v>9372</v>
      </c>
      <c r="C635" s="185">
        <v>100.44</v>
      </c>
      <c r="D635" s="185">
        <v>106.28</v>
      </c>
      <c r="E635" s="185">
        <v>106.28</v>
      </c>
      <c r="F635" s="186">
        <v>107.7</v>
      </c>
    </row>
    <row r="636" spans="1:6" hidden="1" x14ac:dyDescent="0.35">
      <c r="A636" s="201" t="s">
        <v>771</v>
      </c>
      <c r="B636" s="202">
        <v>9374</v>
      </c>
      <c r="C636" s="185">
        <v>100</v>
      </c>
      <c r="D636" s="185">
        <v>102.18</v>
      </c>
      <c r="E636" s="185">
        <v>102.18</v>
      </c>
      <c r="F636" s="186">
        <v>106.52</v>
      </c>
    </row>
    <row r="637" spans="1:6" ht="26" hidden="1" x14ac:dyDescent="0.35">
      <c r="A637" s="200" t="s">
        <v>772</v>
      </c>
      <c r="B637" s="203" t="s">
        <v>773</v>
      </c>
      <c r="C637" s="178">
        <v>100.13</v>
      </c>
      <c r="D637" s="178">
        <v>108.95</v>
      </c>
      <c r="E637" s="178">
        <v>109.33</v>
      </c>
      <c r="F637" s="182">
        <v>109.08</v>
      </c>
    </row>
    <row r="638" spans="1:6" hidden="1" x14ac:dyDescent="0.35">
      <c r="A638" s="200" t="s">
        <v>775</v>
      </c>
      <c r="B638" s="198">
        <v>9480</v>
      </c>
      <c r="C638" s="178">
        <v>100.29</v>
      </c>
      <c r="D638" s="178">
        <v>103.81</v>
      </c>
      <c r="E638" s="178">
        <v>104.54</v>
      </c>
      <c r="F638" s="182">
        <v>105.66</v>
      </c>
    </row>
    <row r="639" spans="1:6" ht="26" hidden="1" x14ac:dyDescent="0.35">
      <c r="A639" s="200" t="s">
        <v>776</v>
      </c>
      <c r="B639" s="198">
        <v>77</v>
      </c>
      <c r="C639" s="178">
        <v>100.12</v>
      </c>
      <c r="D639" s="178">
        <v>104.2</v>
      </c>
      <c r="E639" s="178">
        <v>104.29</v>
      </c>
      <c r="F639" s="182">
        <v>104.52</v>
      </c>
    </row>
    <row r="640" spans="1:6" ht="26" hidden="1" x14ac:dyDescent="0.35">
      <c r="A640" s="200" t="s">
        <v>777</v>
      </c>
      <c r="B640" s="198">
        <v>9411</v>
      </c>
      <c r="C640" s="178">
        <v>100.1</v>
      </c>
      <c r="D640" s="178">
        <v>103.13</v>
      </c>
      <c r="E640" s="178">
        <v>103.19</v>
      </c>
      <c r="F640" s="182">
        <v>102.66</v>
      </c>
    </row>
    <row r="641" spans="1:6" ht="37.5" hidden="1" x14ac:dyDescent="0.35">
      <c r="A641" s="201" t="s">
        <v>778</v>
      </c>
      <c r="B641" s="202">
        <v>9416</v>
      </c>
      <c r="C641" s="185">
        <v>100.17</v>
      </c>
      <c r="D641" s="185">
        <v>103.98</v>
      </c>
      <c r="E641" s="185">
        <v>104.12</v>
      </c>
      <c r="F641" s="186">
        <v>103.43</v>
      </c>
    </row>
    <row r="642" spans="1:6" ht="37.5" hidden="1" x14ac:dyDescent="0.35">
      <c r="A642" s="201" t="s">
        <v>779</v>
      </c>
      <c r="B642" s="202">
        <v>9417</v>
      </c>
      <c r="C642" s="185">
        <v>100</v>
      </c>
      <c r="D642" s="185">
        <v>101.92</v>
      </c>
      <c r="E642" s="185">
        <v>101.92</v>
      </c>
      <c r="F642" s="186">
        <v>101.92</v>
      </c>
    </row>
    <row r="643" spans="1:6" ht="50" hidden="1" x14ac:dyDescent="0.35">
      <c r="A643" s="201" t="s">
        <v>780</v>
      </c>
      <c r="B643" s="202">
        <v>9412</v>
      </c>
      <c r="C643" s="185">
        <v>100.17</v>
      </c>
      <c r="D643" s="185">
        <v>104.15</v>
      </c>
      <c r="E643" s="185">
        <v>104.28</v>
      </c>
      <c r="F643" s="186">
        <v>104.63</v>
      </c>
    </row>
    <row r="644" spans="1:6" ht="37.5" hidden="1" x14ac:dyDescent="0.35">
      <c r="A644" s="201" t="s">
        <v>781</v>
      </c>
      <c r="B644" s="202">
        <v>9413</v>
      </c>
      <c r="C644" s="185">
        <v>100</v>
      </c>
      <c r="D644" s="185">
        <v>105.53</v>
      </c>
      <c r="E644" s="185">
        <v>105.53</v>
      </c>
      <c r="F644" s="186">
        <v>105.27</v>
      </c>
    </row>
    <row r="645" spans="1:6" ht="25" hidden="1" x14ac:dyDescent="0.35">
      <c r="A645" s="201" t="s">
        <v>782</v>
      </c>
      <c r="B645" s="202">
        <v>9422</v>
      </c>
      <c r="C645" s="185">
        <v>100</v>
      </c>
      <c r="D645" s="185">
        <v>104.42</v>
      </c>
      <c r="E645" s="185">
        <v>104.42</v>
      </c>
      <c r="F645" s="186">
        <v>104.42</v>
      </c>
    </row>
    <row r="646" spans="1:6" hidden="1" x14ac:dyDescent="0.35">
      <c r="A646" s="200" t="s">
        <v>802</v>
      </c>
      <c r="B646" s="203" t="s">
        <v>803</v>
      </c>
      <c r="C646" s="178">
        <v>100.44</v>
      </c>
      <c r="D646" s="178">
        <v>103.44</v>
      </c>
      <c r="E646" s="178">
        <v>104.77</v>
      </c>
      <c r="F646" s="182">
        <v>106.87</v>
      </c>
    </row>
    <row r="647" spans="1:6" ht="25" hidden="1" x14ac:dyDescent="0.35">
      <c r="A647" s="201" t="s">
        <v>804</v>
      </c>
      <c r="B647" s="202">
        <v>9419</v>
      </c>
      <c r="C647" s="185">
        <v>99.68</v>
      </c>
      <c r="D647" s="185">
        <v>107.52</v>
      </c>
      <c r="E647" s="185">
        <v>109.01</v>
      </c>
      <c r="F647" s="186">
        <v>108.04</v>
      </c>
    </row>
    <row r="648" spans="1:6" ht="25" hidden="1" x14ac:dyDescent="0.35">
      <c r="A648" s="201" t="s">
        <v>805</v>
      </c>
      <c r="B648" s="202">
        <v>9421</v>
      </c>
      <c r="C648" s="185">
        <v>101.04</v>
      </c>
      <c r="D648" s="185">
        <v>100.43</v>
      </c>
      <c r="E648" s="185">
        <v>101.67</v>
      </c>
      <c r="F648" s="186">
        <v>106.05</v>
      </c>
    </row>
    <row r="649" spans="1:6" hidden="1" x14ac:dyDescent="0.35">
      <c r="A649" s="200" t="s">
        <v>806</v>
      </c>
      <c r="B649" s="198">
        <v>9490</v>
      </c>
      <c r="C649" s="178">
        <v>99.43</v>
      </c>
      <c r="D649" s="178">
        <v>109.52</v>
      </c>
      <c r="E649" s="178">
        <v>109.51</v>
      </c>
      <c r="F649" s="182">
        <v>111.24</v>
      </c>
    </row>
    <row r="650" spans="1:6" hidden="1" x14ac:dyDescent="0.35">
      <c r="A650" s="200" t="s">
        <v>807</v>
      </c>
      <c r="B650" s="203" t="s">
        <v>808</v>
      </c>
      <c r="C650" s="178">
        <v>99.19</v>
      </c>
      <c r="D650" s="178">
        <v>109.03</v>
      </c>
      <c r="E650" s="178"/>
      <c r="F650" s="182"/>
    </row>
    <row r="651" spans="1:6" ht="25" hidden="1" x14ac:dyDescent="0.35">
      <c r="A651" s="201" t="s">
        <v>809</v>
      </c>
      <c r="B651" s="202">
        <v>9462</v>
      </c>
      <c r="C651" s="185">
        <v>104.25</v>
      </c>
      <c r="D651" s="185">
        <v>105.13</v>
      </c>
      <c r="E651" s="185"/>
      <c r="F651" s="186"/>
    </row>
    <row r="652" spans="1:6" hidden="1" x14ac:dyDescent="0.35">
      <c r="A652" s="201" t="s">
        <v>810</v>
      </c>
      <c r="B652" s="202">
        <v>9463</v>
      </c>
      <c r="C652" s="185">
        <v>100.79</v>
      </c>
      <c r="D652" s="185">
        <v>111.82</v>
      </c>
      <c r="E652" s="185"/>
      <c r="F652" s="186"/>
    </row>
    <row r="653" spans="1:6" hidden="1" x14ac:dyDescent="0.35">
      <c r="A653" s="201" t="s">
        <v>811</v>
      </c>
      <c r="B653" s="202">
        <v>9464</v>
      </c>
      <c r="C653" s="185">
        <v>99.97</v>
      </c>
      <c r="D653" s="185">
        <v>109.08</v>
      </c>
      <c r="E653" s="185"/>
      <c r="F653" s="186"/>
    </row>
    <row r="654" spans="1:6" hidden="1" x14ac:dyDescent="0.35">
      <c r="A654" s="201" t="s">
        <v>812</v>
      </c>
      <c r="B654" s="202">
        <v>9465</v>
      </c>
      <c r="C654" s="185">
        <v>95.79</v>
      </c>
      <c r="D654" s="185">
        <v>108.91</v>
      </c>
      <c r="E654" s="185"/>
      <c r="F654" s="186"/>
    </row>
    <row r="655" spans="1:6" hidden="1" x14ac:dyDescent="0.35">
      <c r="A655" s="201" t="s">
        <v>813</v>
      </c>
      <c r="B655" s="202">
        <v>9466</v>
      </c>
      <c r="C655" s="185">
        <v>100</v>
      </c>
      <c r="D655" s="185">
        <v>108.61</v>
      </c>
      <c r="E655" s="185"/>
      <c r="F655" s="186"/>
    </row>
    <row r="656" spans="1:6" hidden="1" x14ac:dyDescent="0.35">
      <c r="A656" s="201" t="s">
        <v>814</v>
      </c>
      <c r="B656" s="202">
        <v>9415</v>
      </c>
      <c r="C656" s="185">
        <v>100</v>
      </c>
      <c r="D656" s="185">
        <v>110.62</v>
      </c>
      <c r="E656" s="185">
        <v>110.62</v>
      </c>
      <c r="F656" s="186">
        <v>110.56</v>
      </c>
    </row>
    <row r="657" spans="1:6" hidden="1" x14ac:dyDescent="0.35">
      <c r="A657" s="200" t="s">
        <v>783</v>
      </c>
      <c r="B657" s="198">
        <v>9470</v>
      </c>
      <c r="C657" s="178">
        <v>100</v>
      </c>
      <c r="D657" s="178">
        <v>113.72</v>
      </c>
      <c r="E657" s="178">
        <v>113.72</v>
      </c>
      <c r="F657" s="182">
        <v>112.33</v>
      </c>
    </row>
    <row r="658" spans="1:6" ht="26" hidden="1" x14ac:dyDescent="0.35">
      <c r="A658" s="200" t="s">
        <v>784</v>
      </c>
      <c r="B658" s="203" t="s">
        <v>785</v>
      </c>
      <c r="C658" s="178">
        <v>100</v>
      </c>
      <c r="D658" s="178">
        <v>108.65</v>
      </c>
      <c r="E658" s="178">
        <v>108.65</v>
      </c>
      <c r="F658" s="182">
        <v>108.7</v>
      </c>
    </row>
    <row r="659" spans="1:6" ht="25" hidden="1" x14ac:dyDescent="0.35">
      <c r="A659" s="201" t="s">
        <v>786</v>
      </c>
      <c r="B659" s="202">
        <v>9447</v>
      </c>
      <c r="C659" s="185">
        <v>100</v>
      </c>
      <c r="D659" s="185">
        <v>108.65</v>
      </c>
      <c r="E659" s="185">
        <v>108.65</v>
      </c>
      <c r="F659" s="186">
        <v>108.7</v>
      </c>
    </row>
    <row r="660" spans="1:6" hidden="1" x14ac:dyDescent="0.35">
      <c r="A660" s="201" t="s">
        <v>792</v>
      </c>
      <c r="B660" s="202">
        <v>9449</v>
      </c>
      <c r="C660" s="185">
        <v>100</v>
      </c>
      <c r="D660" s="185">
        <v>112.63</v>
      </c>
      <c r="E660" s="185">
        <v>112.63</v>
      </c>
      <c r="F660" s="186">
        <v>112.3</v>
      </c>
    </row>
    <row r="661" spans="1:6" ht="26" hidden="1" x14ac:dyDescent="0.35">
      <c r="A661" s="200" t="s">
        <v>787</v>
      </c>
      <c r="B661" s="198">
        <v>75</v>
      </c>
      <c r="C661" s="178">
        <v>100</v>
      </c>
      <c r="D661" s="178">
        <v>116.53</v>
      </c>
      <c r="E661" s="178">
        <v>116.53</v>
      </c>
      <c r="F661" s="182">
        <v>113.81</v>
      </c>
    </row>
    <row r="662" spans="1:6" hidden="1" x14ac:dyDescent="0.35">
      <c r="A662" s="201" t="s">
        <v>788</v>
      </c>
      <c r="B662" s="202">
        <v>9457</v>
      </c>
      <c r="C662" s="185">
        <v>100</v>
      </c>
      <c r="D662" s="185">
        <v>116.02</v>
      </c>
      <c r="E662" s="185">
        <v>116.02</v>
      </c>
      <c r="F662" s="186">
        <v>112.91</v>
      </c>
    </row>
    <row r="663" spans="1:6" hidden="1" x14ac:dyDescent="0.35">
      <c r="A663" s="201" t="s">
        <v>789</v>
      </c>
      <c r="B663" s="202">
        <v>9458</v>
      </c>
      <c r="C663" s="185">
        <v>100</v>
      </c>
      <c r="D663" s="185">
        <v>116.96</v>
      </c>
      <c r="E663" s="185">
        <v>116.96</v>
      </c>
      <c r="F663" s="186">
        <v>114.59</v>
      </c>
    </row>
    <row r="664" spans="1:6" hidden="1" x14ac:dyDescent="0.35">
      <c r="A664" s="200" t="s">
        <v>790</v>
      </c>
      <c r="B664" s="198">
        <v>76</v>
      </c>
      <c r="C664" s="178">
        <v>100</v>
      </c>
      <c r="D664" s="178">
        <v>113.1</v>
      </c>
      <c r="E664" s="178">
        <v>113.1</v>
      </c>
      <c r="F664" s="182">
        <v>112.32</v>
      </c>
    </row>
    <row r="665" spans="1:6" hidden="1" x14ac:dyDescent="0.35">
      <c r="A665" s="201" t="s">
        <v>791</v>
      </c>
      <c r="B665" s="202">
        <v>9448</v>
      </c>
      <c r="C665" s="185">
        <v>100</v>
      </c>
      <c r="D665" s="185">
        <v>113.1</v>
      </c>
      <c r="E665" s="185">
        <v>113.1</v>
      </c>
      <c r="F665" s="186">
        <v>112.32</v>
      </c>
    </row>
    <row r="666" spans="1:6" hidden="1" x14ac:dyDescent="0.35">
      <c r="A666" s="200" t="s">
        <v>793</v>
      </c>
      <c r="B666" s="198">
        <v>9460</v>
      </c>
      <c r="C666" s="178">
        <v>100</v>
      </c>
      <c r="D666" s="178">
        <v>110.3</v>
      </c>
      <c r="E666" s="178">
        <v>110.3</v>
      </c>
      <c r="F666" s="182">
        <v>110.77</v>
      </c>
    </row>
    <row r="667" spans="1:6" hidden="1" x14ac:dyDescent="0.35">
      <c r="A667" s="200" t="s">
        <v>794</v>
      </c>
      <c r="B667" s="198">
        <v>9450</v>
      </c>
      <c r="C667" s="178">
        <v>100</v>
      </c>
      <c r="D667" s="178">
        <v>110.3</v>
      </c>
      <c r="E667" s="178">
        <v>110.3</v>
      </c>
      <c r="F667" s="182">
        <v>110.77</v>
      </c>
    </row>
    <row r="668" spans="1:6" hidden="1" x14ac:dyDescent="0.35">
      <c r="A668" s="201" t="s">
        <v>795</v>
      </c>
      <c r="B668" s="202">
        <v>9454</v>
      </c>
      <c r="C668" s="185">
        <v>100</v>
      </c>
      <c r="D668" s="185">
        <v>110.31</v>
      </c>
      <c r="E668" s="185">
        <v>110.31</v>
      </c>
      <c r="F668" s="186">
        <v>110.77</v>
      </c>
    </row>
    <row r="669" spans="1:6" hidden="1" x14ac:dyDescent="0.35">
      <c r="A669" s="201" t="s">
        <v>796</v>
      </c>
      <c r="B669" s="202">
        <v>9459</v>
      </c>
      <c r="C669" s="185">
        <v>100</v>
      </c>
      <c r="D669" s="185">
        <v>110.3</v>
      </c>
      <c r="E669" s="185">
        <v>110.3</v>
      </c>
      <c r="F669" s="186">
        <v>110.77</v>
      </c>
    </row>
    <row r="670" spans="1:6" hidden="1" x14ac:dyDescent="0.35">
      <c r="A670" s="200" t="s">
        <v>797</v>
      </c>
      <c r="B670" s="198">
        <v>9475</v>
      </c>
      <c r="C670" s="178">
        <v>100</v>
      </c>
      <c r="D670" s="178">
        <v>115.01</v>
      </c>
      <c r="E670" s="178">
        <v>115.01</v>
      </c>
      <c r="F670" s="182">
        <v>111.63</v>
      </c>
    </row>
    <row r="671" spans="1:6" ht="37.5" hidden="1" x14ac:dyDescent="0.35">
      <c r="A671" s="201" t="s">
        <v>798</v>
      </c>
      <c r="B671" s="202">
        <v>9471</v>
      </c>
      <c r="C671" s="185">
        <v>100</v>
      </c>
      <c r="D671" s="185">
        <v>115.01</v>
      </c>
      <c r="E671" s="185">
        <v>115.01</v>
      </c>
      <c r="F671" s="186">
        <v>111.66</v>
      </c>
    </row>
    <row r="672" spans="1:6" ht="37.5" hidden="1" x14ac:dyDescent="0.35">
      <c r="A672" s="201" t="s">
        <v>799</v>
      </c>
      <c r="B672" s="202">
        <v>9472</v>
      </c>
      <c r="C672" s="185">
        <v>100</v>
      </c>
      <c r="D672" s="185">
        <v>114.94</v>
      </c>
      <c r="E672" s="185">
        <v>114.94</v>
      </c>
      <c r="F672" s="186">
        <v>111.72</v>
      </c>
    </row>
    <row r="673" spans="1:6" ht="37.5" hidden="1" x14ac:dyDescent="0.35">
      <c r="A673" s="201" t="s">
        <v>800</v>
      </c>
      <c r="B673" s="202">
        <v>9473</v>
      </c>
      <c r="C673" s="185">
        <v>100</v>
      </c>
      <c r="D673" s="185">
        <v>114.98</v>
      </c>
      <c r="E673" s="185">
        <v>114.98</v>
      </c>
      <c r="F673" s="186">
        <v>111.49</v>
      </c>
    </row>
    <row r="674" spans="1:6" ht="37.5" hidden="1" x14ac:dyDescent="0.35">
      <c r="A674" s="201" t="s">
        <v>801</v>
      </c>
      <c r="B674" s="202">
        <v>9474</v>
      </c>
      <c r="C674" s="185">
        <v>100</v>
      </c>
      <c r="D674" s="185">
        <v>115.07</v>
      </c>
      <c r="E674" s="185">
        <v>115.07</v>
      </c>
      <c r="F674" s="186">
        <v>111.74</v>
      </c>
    </row>
    <row r="675" spans="1:6" ht="26" hidden="1" x14ac:dyDescent="0.35">
      <c r="A675" s="200" t="s">
        <v>774</v>
      </c>
      <c r="B675" s="198">
        <v>9410</v>
      </c>
      <c r="C675" s="178">
        <v>100.03</v>
      </c>
      <c r="D675" s="178">
        <v>110.82</v>
      </c>
      <c r="E675" s="178">
        <v>110.85</v>
      </c>
      <c r="F675" s="182">
        <v>109.8</v>
      </c>
    </row>
    <row r="676" spans="1:6" hidden="1" x14ac:dyDescent="0.35">
      <c r="A676" s="200" t="s">
        <v>815</v>
      </c>
      <c r="B676" s="198">
        <v>9950</v>
      </c>
      <c r="C676" s="178">
        <v>100.15</v>
      </c>
      <c r="D676" s="178">
        <v>111.5</v>
      </c>
      <c r="E676" s="178">
        <v>111.64</v>
      </c>
      <c r="F676" s="182">
        <v>111.07</v>
      </c>
    </row>
    <row r="677" spans="1:6" hidden="1" x14ac:dyDescent="0.35">
      <c r="A677" s="200" t="s">
        <v>816</v>
      </c>
      <c r="B677" s="198">
        <v>9510</v>
      </c>
      <c r="C677" s="178">
        <v>100</v>
      </c>
      <c r="D677" s="178">
        <v>108.48</v>
      </c>
      <c r="E677" s="178">
        <v>108.65</v>
      </c>
      <c r="F677" s="182">
        <v>110.39</v>
      </c>
    </row>
    <row r="678" spans="1:6" hidden="1" x14ac:dyDescent="0.35">
      <c r="A678" s="201" t="s">
        <v>817</v>
      </c>
      <c r="B678" s="202">
        <v>9513</v>
      </c>
      <c r="C678" s="185">
        <v>100</v>
      </c>
      <c r="D678" s="185">
        <v>106.46</v>
      </c>
      <c r="E678" s="185">
        <v>106.46</v>
      </c>
      <c r="F678" s="186">
        <v>109</v>
      </c>
    </row>
    <row r="679" spans="1:6" ht="25" hidden="1" x14ac:dyDescent="0.35">
      <c r="A679" s="201" t="s">
        <v>818</v>
      </c>
      <c r="B679" s="202">
        <v>9515</v>
      </c>
      <c r="C679" s="185">
        <v>100</v>
      </c>
      <c r="D679" s="185">
        <v>108.96</v>
      </c>
      <c r="E679" s="185">
        <v>109.17</v>
      </c>
      <c r="F679" s="186">
        <v>111.07</v>
      </c>
    </row>
    <row r="680" spans="1:6" hidden="1" x14ac:dyDescent="0.35">
      <c r="A680" s="200" t="s">
        <v>819</v>
      </c>
      <c r="B680" s="198">
        <v>9500</v>
      </c>
      <c r="C680" s="178">
        <v>100.2</v>
      </c>
      <c r="D680" s="178">
        <v>112.59</v>
      </c>
      <c r="E680" s="178">
        <v>112.72</v>
      </c>
      <c r="F680" s="182">
        <v>111.32</v>
      </c>
    </row>
    <row r="681" spans="1:6" hidden="1" x14ac:dyDescent="0.35">
      <c r="A681" s="200" t="s">
        <v>820</v>
      </c>
      <c r="B681" s="198">
        <v>9920</v>
      </c>
      <c r="C681" s="178">
        <v>100</v>
      </c>
      <c r="D681" s="178">
        <v>112.18</v>
      </c>
      <c r="E681" s="178">
        <v>112.18</v>
      </c>
      <c r="F681" s="182">
        <v>112.37</v>
      </c>
    </row>
    <row r="682" spans="1:6" ht="25" hidden="1" x14ac:dyDescent="0.35">
      <c r="A682" s="201" t="s">
        <v>821</v>
      </c>
      <c r="B682" s="202">
        <v>9921</v>
      </c>
      <c r="C682" s="185">
        <v>100</v>
      </c>
      <c r="D682" s="185">
        <v>111.04</v>
      </c>
      <c r="E682" s="185">
        <v>111.04</v>
      </c>
      <c r="F682" s="186">
        <v>108.26</v>
      </c>
    </row>
    <row r="683" spans="1:6" ht="50" hidden="1" x14ac:dyDescent="0.35">
      <c r="A683" s="201" t="s">
        <v>822</v>
      </c>
      <c r="B683" s="202">
        <v>9923</v>
      </c>
      <c r="C683" s="185">
        <v>100</v>
      </c>
      <c r="D683" s="185">
        <v>106.41</v>
      </c>
      <c r="E683" s="185">
        <v>106.41</v>
      </c>
      <c r="F683" s="186">
        <v>103.59</v>
      </c>
    </row>
    <row r="684" spans="1:6" ht="37.5" hidden="1" x14ac:dyDescent="0.35">
      <c r="A684" s="201" t="s">
        <v>823</v>
      </c>
      <c r="B684" s="202">
        <v>9922</v>
      </c>
      <c r="C684" s="185">
        <v>100</v>
      </c>
      <c r="D684" s="185">
        <v>113.88</v>
      </c>
      <c r="E684" s="185">
        <v>113.88</v>
      </c>
      <c r="F684" s="186">
        <v>114.6</v>
      </c>
    </row>
    <row r="685" spans="1:6" hidden="1" x14ac:dyDescent="0.35">
      <c r="A685" s="200" t="s">
        <v>824</v>
      </c>
      <c r="B685" s="198">
        <v>9930</v>
      </c>
      <c r="C685" s="178">
        <v>100.35</v>
      </c>
      <c r="D685" s="178">
        <v>112.84</v>
      </c>
      <c r="E685" s="178">
        <v>113.1</v>
      </c>
      <c r="F685" s="182">
        <v>110.67</v>
      </c>
    </row>
    <row r="686" spans="1:6" ht="25" hidden="1" x14ac:dyDescent="0.35">
      <c r="A686" s="201" t="s">
        <v>825</v>
      </c>
      <c r="B686" s="202">
        <v>9931</v>
      </c>
      <c r="C686" s="185">
        <v>100</v>
      </c>
      <c r="D686" s="185">
        <v>115.98</v>
      </c>
      <c r="E686" s="185">
        <v>115.98</v>
      </c>
      <c r="F686" s="186">
        <v>113.05</v>
      </c>
    </row>
    <row r="687" spans="1:6" ht="25" hidden="1" x14ac:dyDescent="0.35">
      <c r="A687" s="201" t="s">
        <v>826</v>
      </c>
      <c r="B687" s="202">
        <v>9932</v>
      </c>
      <c r="C687" s="185">
        <v>100</v>
      </c>
      <c r="D687" s="185">
        <v>115.78</v>
      </c>
      <c r="E687" s="185">
        <v>115.78</v>
      </c>
      <c r="F687" s="186">
        <v>109.38</v>
      </c>
    </row>
    <row r="688" spans="1:6" ht="25" hidden="1" x14ac:dyDescent="0.35">
      <c r="A688" s="201" t="s">
        <v>827</v>
      </c>
      <c r="B688" s="202">
        <v>9933</v>
      </c>
      <c r="C688" s="185">
        <v>101.3</v>
      </c>
      <c r="D688" s="185">
        <v>105.45</v>
      </c>
      <c r="E688" s="185">
        <v>106.07</v>
      </c>
      <c r="F688" s="186">
        <v>107.97</v>
      </c>
    </row>
    <row r="689" spans="1:6" hidden="1" x14ac:dyDescent="0.35">
      <c r="A689" s="200" t="s">
        <v>828</v>
      </c>
      <c r="B689" s="198">
        <v>9940</v>
      </c>
      <c r="C689" s="178">
        <v>100</v>
      </c>
      <c r="D689" s="178">
        <v>112.36</v>
      </c>
      <c r="E689" s="178">
        <v>112.36</v>
      </c>
      <c r="F689" s="182">
        <v>111.3</v>
      </c>
    </row>
    <row r="690" spans="1:6" ht="37.5" hidden="1" x14ac:dyDescent="0.35">
      <c r="A690" s="201" t="s">
        <v>829</v>
      </c>
      <c r="B690" s="202">
        <v>9941</v>
      </c>
      <c r="C690" s="185">
        <v>100</v>
      </c>
      <c r="D690" s="185">
        <v>93.02</v>
      </c>
      <c r="E690" s="185">
        <v>93.02</v>
      </c>
      <c r="F690" s="186">
        <v>113.04</v>
      </c>
    </row>
    <row r="691" spans="1:6" ht="37.5" hidden="1" x14ac:dyDescent="0.35">
      <c r="A691" s="201" t="s">
        <v>830</v>
      </c>
      <c r="B691" s="202">
        <v>9942</v>
      </c>
      <c r="C691" s="185">
        <v>100</v>
      </c>
      <c r="D691" s="185">
        <v>112.67</v>
      </c>
      <c r="E691" s="185">
        <v>112.67</v>
      </c>
      <c r="F691" s="186">
        <v>111.29</v>
      </c>
    </row>
    <row r="692" spans="1:6" hidden="1" x14ac:dyDescent="0.35">
      <c r="A692" s="200" t="s">
        <v>831</v>
      </c>
      <c r="B692" s="198">
        <v>9520</v>
      </c>
      <c r="C692" s="178">
        <v>102.42</v>
      </c>
      <c r="D692" s="178">
        <v>111.06</v>
      </c>
      <c r="E692" s="178">
        <v>112.42</v>
      </c>
      <c r="F692" s="182">
        <v>114.85</v>
      </c>
    </row>
    <row r="693" spans="1:6" hidden="1" x14ac:dyDescent="0.35">
      <c r="A693" s="201" t="s">
        <v>832</v>
      </c>
      <c r="B693" s="202">
        <v>9521</v>
      </c>
      <c r="C693" s="185">
        <v>104.99</v>
      </c>
      <c r="D693" s="185">
        <v>112.54</v>
      </c>
      <c r="E693" s="185">
        <v>115.52</v>
      </c>
      <c r="F693" s="186">
        <v>117.63</v>
      </c>
    </row>
    <row r="694" spans="1:6" hidden="1" x14ac:dyDescent="0.35">
      <c r="A694" s="201" t="s">
        <v>833</v>
      </c>
      <c r="B694" s="202">
        <v>9523</v>
      </c>
      <c r="C694" s="185">
        <v>100.74</v>
      </c>
      <c r="D694" s="185">
        <v>110.22</v>
      </c>
      <c r="E694" s="185">
        <v>110.68</v>
      </c>
      <c r="F694" s="186">
        <v>112.74</v>
      </c>
    </row>
    <row r="695" spans="1:6" hidden="1" x14ac:dyDescent="0.35">
      <c r="A695" s="201" t="s">
        <v>834</v>
      </c>
      <c r="B695" s="202">
        <v>9525</v>
      </c>
      <c r="C695" s="185">
        <v>100</v>
      </c>
      <c r="D695" s="185">
        <v>109.26</v>
      </c>
      <c r="E695" s="185">
        <v>109.26</v>
      </c>
      <c r="F695" s="186">
        <v>114.52</v>
      </c>
    </row>
    <row r="696" spans="1:6" hidden="1" x14ac:dyDescent="0.35">
      <c r="A696" s="200" t="s">
        <v>835</v>
      </c>
      <c r="B696" s="198">
        <v>9540</v>
      </c>
      <c r="C696" s="178">
        <v>103.19</v>
      </c>
      <c r="D696" s="178">
        <v>108.81</v>
      </c>
      <c r="E696" s="178">
        <v>100.97</v>
      </c>
      <c r="F696" s="182">
        <v>102.39</v>
      </c>
    </row>
    <row r="697" spans="1:6" hidden="1" x14ac:dyDescent="0.35">
      <c r="A697" s="201" t="s">
        <v>836</v>
      </c>
      <c r="B697" s="202">
        <v>9541</v>
      </c>
      <c r="C697" s="185">
        <v>105.31</v>
      </c>
      <c r="D697" s="185">
        <v>120.84</v>
      </c>
      <c r="E697" s="185">
        <v>110.59</v>
      </c>
      <c r="F697" s="186">
        <v>118.29</v>
      </c>
    </row>
    <row r="698" spans="1:6" hidden="1" x14ac:dyDescent="0.35">
      <c r="A698" s="201" t="s">
        <v>952</v>
      </c>
      <c r="B698" s="202">
        <v>9551</v>
      </c>
      <c r="C698" s="185">
        <v>98.63</v>
      </c>
      <c r="D698" s="185">
        <v>89.66</v>
      </c>
      <c r="E698" s="185">
        <v>96.93</v>
      </c>
      <c r="F698" s="186">
        <v>103.87</v>
      </c>
    </row>
    <row r="699" spans="1:6" hidden="1" x14ac:dyDescent="0.35">
      <c r="A699" s="201" t="s">
        <v>838</v>
      </c>
      <c r="B699" s="202">
        <v>9552</v>
      </c>
      <c r="C699" s="185">
        <v>95.96</v>
      </c>
      <c r="D699" s="185">
        <v>109.48</v>
      </c>
      <c r="E699" s="185">
        <v>90.61</v>
      </c>
      <c r="F699" s="186">
        <v>95.25</v>
      </c>
    </row>
    <row r="700" spans="1:6" hidden="1" x14ac:dyDescent="0.35">
      <c r="A700" s="201" t="s">
        <v>839</v>
      </c>
      <c r="B700" s="202">
        <v>9553</v>
      </c>
      <c r="C700" s="185">
        <v>109.49</v>
      </c>
      <c r="D700" s="185">
        <v>104.28</v>
      </c>
      <c r="E700" s="185">
        <v>97.76</v>
      </c>
      <c r="F700" s="186">
        <v>98.59</v>
      </c>
    </row>
    <row r="701" spans="1:6" hidden="1" x14ac:dyDescent="0.35">
      <c r="A701" s="201" t="s">
        <v>840</v>
      </c>
      <c r="B701" s="202">
        <v>9555</v>
      </c>
      <c r="C701" s="185">
        <v>108.68</v>
      </c>
      <c r="D701" s="185">
        <v>105.73</v>
      </c>
      <c r="E701" s="185">
        <v>87.4</v>
      </c>
      <c r="F701" s="186">
        <v>84.29</v>
      </c>
    </row>
    <row r="702" spans="1:6" ht="25" hidden="1" x14ac:dyDescent="0.35">
      <c r="A702" s="201" t="s">
        <v>841</v>
      </c>
      <c r="B702" s="202">
        <v>9556</v>
      </c>
      <c r="C702" s="185">
        <v>103.08</v>
      </c>
      <c r="D702" s="185">
        <v>103.65</v>
      </c>
      <c r="E702" s="185">
        <v>106.8</v>
      </c>
      <c r="F702" s="186">
        <v>97.53</v>
      </c>
    </row>
    <row r="703" spans="1:6" ht="25" hidden="1" x14ac:dyDescent="0.35">
      <c r="A703" s="201" t="s">
        <v>842</v>
      </c>
      <c r="B703" s="202">
        <v>9559</v>
      </c>
      <c r="C703" s="185">
        <v>102.25</v>
      </c>
      <c r="D703" s="185">
        <v>103.27</v>
      </c>
      <c r="E703" s="185">
        <v>98.4</v>
      </c>
      <c r="F703" s="186">
        <v>95.58</v>
      </c>
    </row>
    <row r="704" spans="1:6" hidden="1" x14ac:dyDescent="0.35">
      <c r="A704" s="200" t="s">
        <v>843</v>
      </c>
      <c r="B704" s="198">
        <v>9550</v>
      </c>
      <c r="C704" s="178">
        <v>109.67</v>
      </c>
      <c r="D704" s="178">
        <v>119.86</v>
      </c>
      <c r="E704" s="178">
        <v>110.39</v>
      </c>
      <c r="F704" s="182">
        <v>105.08</v>
      </c>
    </row>
    <row r="705" spans="1:6" hidden="1" x14ac:dyDescent="0.35">
      <c r="A705" s="201" t="s">
        <v>844</v>
      </c>
      <c r="B705" s="202">
        <v>9534</v>
      </c>
      <c r="C705" s="185">
        <v>100</v>
      </c>
      <c r="D705" s="185">
        <v>136.71</v>
      </c>
      <c r="E705" s="185">
        <v>144.63</v>
      </c>
      <c r="F705" s="186">
        <v>133.41</v>
      </c>
    </row>
    <row r="706" spans="1:6" hidden="1" x14ac:dyDescent="0.35">
      <c r="A706" s="201" t="s">
        <v>845</v>
      </c>
      <c r="B706" s="202">
        <v>9535</v>
      </c>
      <c r="C706" s="185">
        <v>102.9</v>
      </c>
      <c r="D706" s="185">
        <v>104.01</v>
      </c>
      <c r="E706" s="185">
        <v>107.73</v>
      </c>
      <c r="F706" s="186">
        <v>112.21</v>
      </c>
    </row>
    <row r="707" spans="1:6" ht="25" hidden="1" x14ac:dyDescent="0.35">
      <c r="A707" s="201" t="s">
        <v>846</v>
      </c>
      <c r="B707" s="202">
        <v>9536</v>
      </c>
      <c r="C707" s="185">
        <v>112.77</v>
      </c>
      <c r="D707" s="185">
        <v>120.49</v>
      </c>
      <c r="E707" s="185">
        <v>107.85</v>
      </c>
      <c r="F707" s="186">
        <v>102.16</v>
      </c>
    </row>
    <row r="708" spans="1:6" hidden="1" x14ac:dyDescent="0.35">
      <c r="A708" s="201" t="s">
        <v>847</v>
      </c>
      <c r="B708" s="202">
        <v>9532</v>
      </c>
      <c r="C708" s="185">
        <v>100</v>
      </c>
      <c r="D708" s="185">
        <v>116.71</v>
      </c>
      <c r="E708" s="185">
        <v>116.71</v>
      </c>
      <c r="F708" s="186">
        <v>117.75</v>
      </c>
    </row>
    <row r="709" spans="1:6" hidden="1" x14ac:dyDescent="0.35">
      <c r="A709" s="200" t="s">
        <v>848</v>
      </c>
      <c r="B709" s="198">
        <v>9600</v>
      </c>
      <c r="C709" s="178">
        <v>102.52</v>
      </c>
      <c r="D709" s="178">
        <v>112.11</v>
      </c>
      <c r="E709" s="178"/>
      <c r="F709" s="182"/>
    </row>
    <row r="710" spans="1:6" hidden="1" x14ac:dyDescent="0.35">
      <c r="A710" s="201" t="s">
        <v>849</v>
      </c>
      <c r="B710" s="202">
        <v>9606</v>
      </c>
      <c r="C710" s="185">
        <v>103.09</v>
      </c>
      <c r="D710" s="185">
        <v>112.85</v>
      </c>
      <c r="E710" s="185"/>
      <c r="F710" s="186"/>
    </row>
    <row r="711" spans="1:6" hidden="1" x14ac:dyDescent="0.35">
      <c r="A711" s="201" t="s">
        <v>850</v>
      </c>
      <c r="B711" s="202">
        <v>9607</v>
      </c>
      <c r="C711" s="185">
        <v>100.77</v>
      </c>
      <c r="D711" s="185">
        <v>109.79</v>
      </c>
      <c r="E711" s="185"/>
      <c r="F711" s="186"/>
    </row>
    <row r="712" spans="1:6" hidden="1" x14ac:dyDescent="0.35">
      <c r="A712" s="200" t="s">
        <v>851</v>
      </c>
      <c r="B712" s="198">
        <v>9700</v>
      </c>
      <c r="C712" s="178">
        <v>100.03</v>
      </c>
      <c r="D712" s="178">
        <v>109.09</v>
      </c>
      <c r="E712" s="178">
        <v>109.17</v>
      </c>
      <c r="F712" s="182">
        <v>110.51</v>
      </c>
    </row>
    <row r="713" spans="1:6" ht="25" hidden="1" x14ac:dyDescent="0.35">
      <c r="A713" s="201" t="s">
        <v>852</v>
      </c>
      <c r="B713" s="202">
        <v>9711</v>
      </c>
      <c r="C713" s="185">
        <v>100.24</v>
      </c>
      <c r="D713" s="185">
        <v>111.32</v>
      </c>
      <c r="E713" s="185">
        <v>111.32</v>
      </c>
      <c r="F713" s="186">
        <v>113.23</v>
      </c>
    </row>
    <row r="714" spans="1:6" ht="25" hidden="1" x14ac:dyDescent="0.35">
      <c r="A714" s="201" t="s">
        <v>853</v>
      </c>
      <c r="B714" s="202">
        <v>9712</v>
      </c>
      <c r="C714" s="185">
        <v>100</v>
      </c>
      <c r="D714" s="185">
        <v>113.98</v>
      </c>
      <c r="E714" s="185">
        <v>113.98</v>
      </c>
      <c r="F714" s="186">
        <v>112.37</v>
      </c>
    </row>
    <row r="715" spans="1:6" ht="25" hidden="1" x14ac:dyDescent="0.35">
      <c r="A715" s="201" t="s">
        <v>854</v>
      </c>
      <c r="B715" s="202">
        <v>9794</v>
      </c>
      <c r="C715" s="185">
        <v>99.38</v>
      </c>
      <c r="D715" s="185">
        <v>108.47</v>
      </c>
      <c r="E715" s="185">
        <v>108.47</v>
      </c>
      <c r="F715" s="186">
        <v>107.85</v>
      </c>
    </row>
    <row r="716" spans="1:6" hidden="1" x14ac:dyDescent="0.35">
      <c r="A716" s="201" t="s">
        <v>855</v>
      </c>
      <c r="B716" s="202">
        <v>9795</v>
      </c>
      <c r="C716" s="185">
        <v>100</v>
      </c>
      <c r="D716" s="185">
        <v>106.61</v>
      </c>
      <c r="E716" s="185">
        <v>106.61</v>
      </c>
      <c r="F716" s="186">
        <v>111.18</v>
      </c>
    </row>
    <row r="717" spans="1:6" hidden="1" x14ac:dyDescent="0.35">
      <c r="A717" s="201" t="s">
        <v>856</v>
      </c>
      <c r="B717" s="202">
        <v>9713</v>
      </c>
      <c r="C717" s="185">
        <v>100</v>
      </c>
      <c r="D717" s="185">
        <v>103.76</v>
      </c>
      <c r="E717" s="185">
        <v>103.76</v>
      </c>
      <c r="F717" s="186">
        <v>107.9</v>
      </c>
    </row>
    <row r="718" spans="1:6" hidden="1" x14ac:dyDescent="0.35">
      <c r="A718" s="201" t="s">
        <v>857</v>
      </c>
      <c r="B718" s="202">
        <v>9714</v>
      </c>
      <c r="C718" s="185">
        <v>100.37</v>
      </c>
      <c r="D718" s="185">
        <v>104.75</v>
      </c>
      <c r="E718" s="185">
        <v>105.76</v>
      </c>
      <c r="F718" s="186">
        <v>105.34</v>
      </c>
    </row>
    <row r="719" spans="1:6" ht="25" hidden="1" x14ac:dyDescent="0.35">
      <c r="A719" s="201" t="s">
        <v>858</v>
      </c>
      <c r="B719" s="202">
        <v>9723</v>
      </c>
      <c r="C719" s="185">
        <v>100</v>
      </c>
      <c r="D719" s="185">
        <v>104.8</v>
      </c>
      <c r="E719" s="185">
        <v>104.8</v>
      </c>
      <c r="F719" s="186">
        <v>104.36</v>
      </c>
    </row>
    <row r="720" spans="1:6" ht="25" hidden="1" x14ac:dyDescent="0.35">
      <c r="A720" s="201" t="s">
        <v>859</v>
      </c>
      <c r="B720" s="202">
        <v>9761</v>
      </c>
      <c r="C720" s="185">
        <v>100</v>
      </c>
      <c r="D720" s="185">
        <v>109.75</v>
      </c>
      <c r="E720" s="185">
        <v>109.75</v>
      </c>
      <c r="F720" s="186">
        <v>113.08</v>
      </c>
    </row>
    <row r="721" spans="1:6" ht="25" hidden="1" x14ac:dyDescent="0.35">
      <c r="A721" s="201" t="s">
        <v>860</v>
      </c>
      <c r="B721" s="202">
        <v>9763</v>
      </c>
      <c r="C721" s="185">
        <v>100</v>
      </c>
      <c r="D721" s="185">
        <v>108.97</v>
      </c>
      <c r="E721" s="185">
        <v>108.97</v>
      </c>
      <c r="F721" s="186">
        <v>113.72</v>
      </c>
    </row>
    <row r="722" spans="1:6" hidden="1" x14ac:dyDescent="0.35">
      <c r="A722" s="201" t="s">
        <v>861</v>
      </c>
      <c r="B722" s="202">
        <v>9796</v>
      </c>
      <c r="C722" s="185">
        <v>100</v>
      </c>
      <c r="D722" s="185">
        <v>110.53</v>
      </c>
      <c r="E722" s="185">
        <v>110.53</v>
      </c>
      <c r="F722" s="186">
        <v>112.76</v>
      </c>
    </row>
    <row r="723" spans="1:6" hidden="1" x14ac:dyDescent="0.35">
      <c r="A723" s="201" t="s">
        <v>862</v>
      </c>
      <c r="B723" s="202">
        <v>9772</v>
      </c>
      <c r="C723" s="185">
        <v>100</v>
      </c>
      <c r="D723" s="185">
        <v>110.29</v>
      </c>
      <c r="E723" s="185">
        <v>110.51</v>
      </c>
      <c r="F723" s="186">
        <v>111.33</v>
      </c>
    </row>
    <row r="724" spans="1:6" hidden="1" x14ac:dyDescent="0.35">
      <c r="A724" s="201" t="s">
        <v>863</v>
      </c>
      <c r="B724" s="202">
        <v>9773</v>
      </c>
      <c r="C724" s="185">
        <v>100</v>
      </c>
      <c r="D724" s="185">
        <v>107.59</v>
      </c>
      <c r="E724" s="185">
        <v>107.59</v>
      </c>
      <c r="F724" s="186">
        <v>107.7</v>
      </c>
    </row>
    <row r="725" spans="1:6" hidden="1" x14ac:dyDescent="0.35">
      <c r="A725" s="201" t="s">
        <v>864</v>
      </c>
      <c r="B725" s="202">
        <v>9792</v>
      </c>
      <c r="C725" s="185">
        <v>100.3</v>
      </c>
      <c r="D725" s="185">
        <v>115.8</v>
      </c>
      <c r="E725" s="185">
        <v>115.8</v>
      </c>
      <c r="F725" s="186">
        <v>112.24</v>
      </c>
    </row>
    <row r="726" spans="1:6" hidden="1" x14ac:dyDescent="0.35">
      <c r="A726" s="201" t="s">
        <v>865</v>
      </c>
      <c r="B726" s="202">
        <v>9793</v>
      </c>
      <c r="C726" s="185">
        <v>98.04</v>
      </c>
      <c r="D726" s="185">
        <v>112.36</v>
      </c>
      <c r="E726" s="185">
        <v>112.36</v>
      </c>
      <c r="F726" s="186">
        <v>112.33</v>
      </c>
    </row>
    <row r="727" spans="1:6" hidden="1" x14ac:dyDescent="0.35">
      <c r="A727" s="200" t="s">
        <v>866</v>
      </c>
      <c r="B727" s="198">
        <v>9780</v>
      </c>
      <c r="C727" s="178">
        <v>100.15</v>
      </c>
      <c r="D727" s="178">
        <v>119.96</v>
      </c>
      <c r="E727" s="178">
        <v>119.96</v>
      </c>
      <c r="F727" s="182">
        <v>116.35</v>
      </c>
    </row>
    <row r="728" spans="1:6" hidden="1" x14ac:dyDescent="0.35">
      <c r="A728" s="201" t="s">
        <v>867</v>
      </c>
      <c r="B728" s="202">
        <v>9781</v>
      </c>
      <c r="C728" s="185">
        <v>100.17</v>
      </c>
      <c r="D728" s="185">
        <v>114.87</v>
      </c>
      <c r="E728" s="185">
        <v>114.87</v>
      </c>
      <c r="F728" s="186">
        <v>112.52</v>
      </c>
    </row>
    <row r="729" spans="1:6" hidden="1" x14ac:dyDescent="0.35">
      <c r="A729" s="201" t="s">
        <v>868</v>
      </c>
      <c r="B729" s="202">
        <v>9782</v>
      </c>
      <c r="C729" s="185">
        <v>100.11</v>
      </c>
      <c r="D729" s="185">
        <v>129.22999999999999</v>
      </c>
      <c r="E729" s="185">
        <v>129.22999999999999</v>
      </c>
      <c r="F729" s="186">
        <v>123.32</v>
      </c>
    </row>
    <row r="730" spans="1:6" hidden="1" x14ac:dyDescent="0.35">
      <c r="A730" s="200" t="s">
        <v>869</v>
      </c>
      <c r="B730" s="198">
        <v>9800</v>
      </c>
      <c r="C730" s="178">
        <v>100.1</v>
      </c>
      <c r="D730" s="178">
        <v>133.97999999999999</v>
      </c>
      <c r="E730" s="178">
        <v>133.97999999999999</v>
      </c>
      <c r="F730" s="182">
        <v>133.37</v>
      </c>
    </row>
    <row r="731" spans="1:6" ht="25" hidden="1" x14ac:dyDescent="0.35">
      <c r="A731" s="201" t="s">
        <v>870</v>
      </c>
      <c r="B731" s="202">
        <v>9801</v>
      </c>
      <c r="C731" s="185">
        <v>100</v>
      </c>
      <c r="D731" s="185">
        <v>148.15</v>
      </c>
      <c r="E731" s="185">
        <v>148.15</v>
      </c>
      <c r="F731" s="186">
        <v>148.15</v>
      </c>
    </row>
    <row r="732" spans="1:6" ht="25" hidden="1" x14ac:dyDescent="0.35">
      <c r="A732" s="201" t="s">
        <v>872</v>
      </c>
      <c r="B732" s="202">
        <v>9802</v>
      </c>
      <c r="C732" s="185">
        <v>100.35</v>
      </c>
      <c r="D732" s="185">
        <v>117.39</v>
      </c>
      <c r="E732" s="185">
        <v>117.39</v>
      </c>
      <c r="F732" s="186">
        <v>115.37</v>
      </c>
    </row>
    <row r="733" spans="1:6" ht="25" hidden="1" x14ac:dyDescent="0.35">
      <c r="A733" s="201" t="s">
        <v>871</v>
      </c>
      <c r="B733" s="202">
        <v>9804</v>
      </c>
      <c r="C733" s="185">
        <v>100</v>
      </c>
      <c r="D733" s="185">
        <v>133.88</v>
      </c>
      <c r="E733" s="185">
        <v>133.88</v>
      </c>
      <c r="F733" s="186">
        <v>133.88</v>
      </c>
    </row>
    <row r="734" spans="1:6" hidden="1" x14ac:dyDescent="0.35">
      <c r="A734" s="200" t="s">
        <v>873</v>
      </c>
      <c r="B734" s="198">
        <v>9850</v>
      </c>
      <c r="C734" s="178">
        <v>100</v>
      </c>
      <c r="D734" s="178">
        <v>99.51</v>
      </c>
      <c r="E734" s="178">
        <v>99.51</v>
      </c>
      <c r="F734" s="182">
        <v>124.79</v>
      </c>
    </row>
    <row r="735" spans="1:6" ht="37.5" hidden="1" x14ac:dyDescent="0.35">
      <c r="A735" s="201" t="s">
        <v>874</v>
      </c>
      <c r="B735" s="202">
        <v>9853</v>
      </c>
      <c r="C735" s="185">
        <v>100</v>
      </c>
      <c r="D735" s="185">
        <v>99.48</v>
      </c>
      <c r="E735" s="185">
        <v>99.48</v>
      </c>
      <c r="F735" s="186">
        <v>125.06</v>
      </c>
    </row>
    <row r="736" spans="1:6" ht="25" hidden="1" x14ac:dyDescent="0.35">
      <c r="A736" s="201" t="s">
        <v>1004</v>
      </c>
      <c r="B736" s="202">
        <v>9854</v>
      </c>
      <c r="C736" s="185">
        <v>100</v>
      </c>
      <c r="D736" s="185">
        <v>114.06</v>
      </c>
      <c r="E736" s="185">
        <v>114.06</v>
      </c>
      <c r="F736" s="186">
        <v>107.2</v>
      </c>
    </row>
    <row r="737" spans="1:6" hidden="1" x14ac:dyDescent="0.35">
      <c r="A737" s="200" t="s">
        <v>876</v>
      </c>
      <c r="B737" s="198">
        <v>9880</v>
      </c>
      <c r="C737" s="178">
        <v>100.8</v>
      </c>
      <c r="D737" s="178">
        <v>107.25</v>
      </c>
      <c r="E737" s="178">
        <v>107.63</v>
      </c>
      <c r="F737" s="182">
        <v>104.66</v>
      </c>
    </row>
    <row r="738" spans="1:6" ht="25" hidden="1" x14ac:dyDescent="0.35">
      <c r="A738" s="201" t="s">
        <v>877</v>
      </c>
      <c r="B738" s="202">
        <v>9881</v>
      </c>
      <c r="C738" s="185">
        <v>99.87</v>
      </c>
      <c r="D738" s="185">
        <v>96.58</v>
      </c>
      <c r="E738" s="185">
        <v>96.58</v>
      </c>
      <c r="F738" s="186">
        <v>104.34</v>
      </c>
    </row>
    <row r="739" spans="1:6" ht="37.5" hidden="1" x14ac:dyDescent="0.35">
      <c r="A739" s="201" t="s">
        <v>878</v>
      </c>
      <c r="B739" s="202">
        <v>9882</v>
      </c>
      <c r="C739" s="185">
        <v>101.58</v>
      </c>
      <c r="D739" s="185">
        <v>119.18</v>
      </c>
      <c r="E739" s="185">
        <v>120.53</v>
      </c>
      <c r="F739" s="186">
        <v>114.31</v>
      </c>
    </row>
    <row r="740" spans="1:6" ht="50" hidden="1" x14ac:dyDescent="0.35">
      <c r="A740" s="201" t="s">
        <v>879</v>
      </c>
      <c r="B740" s="202">
        <v>9883</v>
      </c>
      <c r="C740" s="185">
        <v>100</v>
      </c>
      <c r="D740" s="185">
        <v>97.1</v>
      </c>
      <c r="E740" s="185">
        <v>97.1</v>
      </c>
      <c r="F740" s="186">
        <v>97.1</v>
      </c>
    </row>
    <row r="741" spans="1:6" hidden="1" x14ac:dyDescent="0.35">
      <c r="A741" s="200" t="s">
        <v>880</v>
      </c>
      <c r="B741" s="198">
        <v>9900</v>
      </c>
      <c r="C741" s="178">
        <v>101.86</v>
      </c>
      <c r="D741" s="178">
        <v>108.05</v>
      </c>
      <c r="E741" s="178">
        <v>108.39</v>
      </c>
      <c r="F741" s="182">
        <v>108.82</v>
      </c>
    </row>
    <row r="742" spans="1:6" hidden="1" x14ac:dyDescent="0.35">
      <c r="A742" s="201" t="s">
        <v>881</v>
      </c>
      <c r="B742" s="202">
        <v>9901</v>
      </c>
      <c r="C742" s="185">
        <v>103.29</v>
      </c>
      <c r="D742" s="185">
        <v>106.95</v>
      </c>
      <c r="E742" s="185">
        <v>106.95</v>
      </c>
      <c r="F742" s="186">
        <v>105.47</v>
      </c>
    </row>
    <row r="743" spans="1:6" hidden="1" x14ac:dyDescent="0.35">
      <c r="A743" s="201" t="s">
        <v>882</v>
      </c>
      <c r="B743" s="202">
        <v>9903</v>
      </c>
      <c r="C743" s="185">
        <v>101.03</v>
      </c>
      <c r="D743" s="185">
        <v>108.77</v>
      </c>
      <c r="E743" s="185">
        <v>109.3</v>
      </c>
      <c r="F743" s="186">
        <v>110.89</v>
      </c>
    </row>
    <row r="744" spans="1:6" hidden="1" x14ac:dyDescent="0.35">
      <c r="A744" s="200" t="s">
        <v>883</v>
      </c>
      <c r="B744" s="198">
        <v>9990</v>
      </c>
      <c r="C744" s="178">
        <v>101.1</v>
      </c>
      <c r="D744" s="178">
        <v>127.95</v>
      </c>
      <c r="E744" s="178">
        <v>130.57</v>
      </c>
      <c r="F744" s="182">
        <v>130.58000000000001</v>
      </c>
    </row>
    <row r="745" spans="1:6" ht="25" hidden="1" x14ac:dyDescent="0.35">
      <c r="A745" s="201" t="s">
        <v>884</v>
      </c>
      <c r="B745" s="202">
        <v>9991</v>
      </c>
      <c r="C745" s="185">
        <v>100</v>
      </c>
      <c r="D745" s="185">
        <v>142.86000000000001</v>
      </c>
      <c r="E745" s="185">
        <v>142.86000000000001</v>
      </c>
      <c r="F745" s="186">
        <v>142.86000000000001</v>
      </c>
    </row>
    <row r="746" spans="1:6" hidden="1" x14ac:dyDescent="0.35">
      <c r="A746" s="201" t="s">
        <v>885</v>
      </c>
      <c r="B746" s="202">
        <v>9992</v>
      </c>
      <c r="C746" s="185">
        <v>100.56</v>
      </c>
      <c r="D746" s="185">
        <v>108.28</v>
      </c>
      <c r="E746" s="185">
        <v>112.9</v>
      </c>
      <c r="F746" s="186">
        <v>113.33</v>
      </c>
    </row>
    <row r="747" spans="1:6" hidden="1" x14ac:dyDescent="0.35">
      <c r="A747" s="201" t="s">
        <v>886</v>
      </c>
      <c r="B747" s="202">
        <v>9993</v>
      </c>
      <c r="C747" s="185">
        <v>106.1</v>
      </c>
      <c r="D747" s="185">
        <v>124.47</v>
      </c>
      <c r="E747" s="185">
        <v>125.54</v>
      </c>
      <c r="F747" s="186">
        <v>118.61</v>
      </c>
    </row>
    <row r="748" spans="1:6" hidden="1" x14ac:dyDescent="0.35">
      <c r="A748" s="200" t="s">
        <v>887</v>
      </c>
      <c r="B748" s="198">
        <v>9530</v>
      </c>
      <c r="C748" s="178">
        <v>101.58</v>
      </c>
      <c r="D748" s="178">
        <v>112.29</v>
      </c>
      <c r="E748" s="178">
        <v>113.53</v>
      </c>
      <c r="F748" s="182">
        <v>112.63</v>
      </c>
    </row>
    <row r="749" spans="1:6" hidden="1" x14ac:dyDescent="0.35">
      <c r="A749" s="200" t="s">
        <v>888</v>
      </c>
      <c r="B749" s="198">
        <v>9560</v>
      </c>
      <c r="C749" s="178">
        <v>101.51</v>
      </c>
      <c r="D749" s="178">
        <v>112.44</v>
      </c>
      <c r="E749" s="178">
        <v>114.22</v>
      </c>
      <c r="F749" s="182">
        <v>113.18</v>
      </c>
    </row>
    <row r="750" spans="1:6" ht="26" hidden="1" x14ac:dyDescent="0.35">
      <c r="A750" s="204" t="s">
        <v>889</v>
      </c>
      <c r="B750" s="205">
        <v>7430</v>
      </c>
      <c r="C750" s="191">
        <v>99.07</v>
      </c>
      <c r="D750" s="191">
        <v>101.82</v>
      </c>
      <c r="E750" s="191">
        <v>101.96</v>
      </c>
      <c r="F750" s="192">
        <v>106.26</v>
      </c>
    </row>
    <row r="751" spans="1:6" x14ac:dyDescent="0.35">
      <c r="A751" s="206"/>
      <c r="B751" s="206"/>
      <c r="C751" s="206"/>
      <c r="D751" s="206"/>
      <c r="E751" s="206"/>
      <c r="F751" s="206"/>
    </row>
    <row r="752" spans="1:6" ht="30.75" customHeight="1" x14ac:dyDescent="0.35">
      <c r="A752" s="293" t="s">
        <v>946</v>
      </c>
      <c r="B752" s="293"/>
      <c r="C752" s="293"/>
      <c r="D752" s="293"/>
      <c r="E752" s="293"/>
      <c r="F752" s="293"/>
    </row>
    <row r="753" spans="1:6" x14ac:dyDescent="0.35">
      <c r="A753" s="290" t="s">
        <v>947</v>
      </c>
      <c r="B753" s="290"/>
      <c r="C753" s="290"/>
      <c r="D753" s="290"/>
      <c r="E753" s="290"/>
      <c r="F753" s="290"/>
    </row>
    <row r="754" spans="1:6" x14ac:dyDescent="0.35">
      <c r="A754" s="290" t="s">
        <v>948</v>
      </c>
      <c r="B754" s="290"/>
      <c r="C754" s="290"/>
      <c r="D754" s="290"/>
      <c r="E754" s="290"/>
      <c r="F754" s="290"/>
    </row>
    <row r="755" spans="1:6" x14ac:dyDescent="0.35">
      <c r="A755" s="289">
        <v>46002</v>
      </c>
      <c r="B755" s="289"/>
      <c r="C755" s="289"/>
      <c r="D755" s="290"/>
      <c r="E755" s="290"/>
      <c r="F755" s="290"/>
    </row>
  </sheetData>
  <autoFilter ref="A4:F750">
    <filterColumn colId="0">
      <filters>
        <filter val="Дизельное топливо, л"/>
      </filters>
    </filterColumn>
  </autoFilter>
  <mergeCells count="6">
    <mergeCell ref="A755:F755"/>
    <mergeCell ref="A1:F1"/>
    <mergeCell ref="A2:F2"/>
    <mergeCell ref="A752:F752"/>
    <mergeCell ref="A753:F753"/>
    <mergeCell ref="A754:F75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55"/>
  <sheetViews>
    <sheetView view="pageBreakPreview" zoomScale="90" zoomScaleNormal="100" zoomScaleSheetLayoutView="90" workbookViewId="0">
      <selection activeCell="R775" sqref="R775"/>
    </sheetView>
  </sheetViews>
  <sheetFormatPr defaultColWidth="9.1796875" defaultRowHeight="14.5" x14ac:dyDescent="0.35"/>
  <cols>
    <col min="1" max="1" width="44.1796875" style="170" customWidth="1"/>
    <col min="2" max="2" width="15.453125" style="170" customWidth="1"/>
    <col min="3" max="3" width="11.7265625" style="170" customWidth="1"/>
    <col min="4" max="4" width="11.1796875" style="170" customWidth="1"/>
    <col min="5" max="5" width="12.453125" style="170" customWidth="1"/>
    <col min="6" max="6" width="11.81640625" style="170" customWidth="1"/>
    <col min="7" max="16384" width="9.1796875" style="170"/>
  </cols>
  <sheetData>
    <row r="1" spans="1:6" ht="31.5" customHeight="1" x14ac:dyDescent="0.35">
      <c r="A1" s="291" t="s">
        <v>1006</v>
      </c>
      <c r="B1" s="291"/>
      <c r="C1" s="291"/>
      <c r="D1" s="291"/>
      <c r="E1" s="291"/>
      <c r="F1" s="291"/>
    </row>
    <row r="2" spans="1:6" ht="15.5" x14ac:dyDescent="0.35">
      <c r="A2" s="292" t="s">
        <v>121</v>
      </c>
      <c r="B2" s="292"/>
      <c r="C2" s="292"/>
      <c r="D2" s="292"/>
      <c r="E2" s="292"/>
      <c r="F2" s="292"/>
    </row>
    <row r="3" spans="1:6" x14ac:dyDescent="0.35">
      <c r="A3" s="171"/>
      <c r="B3" s="171"/>
      <c r="C3" s="171"/>
      <c r="D3" s="171"/>
      <c r="E3" s="171"/>
      <c r="F3" s="171"/>
    </row>
    <row r="4" spans="1:6" ht="50" x14ac:dyDescent="0.35">
      <c r="A4" s="174" t="s">
        <v>122</v>
      </c>
      <c r="B4" s="174" t="s">
        <v>123</v>
      </c>
      <c r="C4" s="194" t="s">
        <v>124</v>
      </c>
      <c r="D4" s="194" t="s">
        <v>956</v>
      </c>
      <c r="E4" s="194" t="s">
        <v>957</v>
      </c>
      <c r="F4" s="194" t="s">
        <v>958</v>
      </c>
    </row>
    <row r="5" spans="1:6" hidden="1" x14ac:dyDescent="0.35">
      <c r="A5" s="199" t="s">
        <v>128</v>
      </c>
      <c r="B5" s="198">
        <v>1</v>
      </c>
      <c r="C5" s="178">
        <v>100.81</v>
      </c>
      <c r="D5" s="178">
        <v>105.48</v>
      </c>
      <c r="E5" s="178">
        <v>108.46</v>
      </c>
      <c r="F5" s="179">
        <v>109.95</v>
      </c>
    </row>
    <row r="6" spans="1:6" hidden="1" x14ac:dyDescent="0.35">
      <c r="A6" s="200" t="s">
        <v>129</v>
      </c>
      <c r="B6" s="198">
        <v>3</v>
      </c>
      <c r="C6" s="178">
        <v>100.29</v>
      </c>
      <c r="D6" s="178">
        <v>105.07</v>
      </c>
      <c r="E6" s="178">
        <v>107.32</v>
      </c>
      <c r="F6" s="182">
        <v>109.75</v>
      </c>
    </row>
    <row r="7" spans="1:6" hidden="1" x14ac:dyDescent="0.35">
      <c r="A7" s="200" t="s">
        <v>130</v>
      </c>
      <c r="B7" s="198">
        <v>2</v>
      </c>
      <c r="C7" s="178">
        <v>101.01</v>
      </c>
      <c r="D7" s="178">
        <v>104.73</v>
      </c>
      <c r="E7" s="178">
        <v>107.96</v>
      </c>
      <c r="F7" s="182">
        <v>109.05</v>
      </c>
    </row>
    <row r="8" spans="1:6" hidden="1" x14ac:dyDescent="0.35">
      <c r="A8" s="200" t="s">
        <v>131</v>
      </c>
      <c r="B8" s="198">
        <v>6</v>
      </c>
      <c r="C8" s="178">
        <v>101.07</v>
      </c>
      <c r="D8" s="178">
        <v>105.99</v>
      </c>
      <c r="E8" s="178">
        <v>110.88</v>
      </c>
      <c r="F8" s="182">
        <v>112.34</v>
      </c>
    </row>
    <row r="9" spans="1:6" hidden="1" x14ac:dyDescent="0.35">
      <c r="A9" s="200" t="s">
        <v>132</v>
      </c>
      <c r="B9" s="198">
        <v>7</v>
      </c>
      <c r="C9" s="178">
        <v>100.94</v>
      </c>
      <c r="D9" s="178">
        <v>103.4</v>
      </c>
      <c r="E9" s="178">
        <v>104.88</v>
      </c>
      <c r="F9" s="182">
        <v>105.6</v>
      </c>
    </row>
    <row r="10" spans="1:6" hidden="1" x14ac:dyDescent="0.35">
      <c r="A10" s="200" t="s">
        <v>133</v>
      </c>
      <c r="B10" s="198">
        <v>9000</v>
      </c>
      <c r="C10" s="178">
        <v>100.27</v>
      </c>
      <c r="D10" s="178">
        <v>107.53</v>
      </c>
      <c r="E10" s="178">
        <v>109.91</v>
      </c>
      <c r="F10" s="182">
        <v>112.34</v>
      </c>
    </row>
    <row r="11" spans="1:6" ht="26" hidden="1" x14ac:dyDescent="0.35">
      <c r="A11" s="200" t="s">
        <v>134</v>
      </c>
      <c r="B11" s="198">
        <v>80</v>
      </c>
      <c r="C11" s="178">
        <v>102.1</v>
      </c>
      <c r="D11" s="178">
        <v>106.41</v>
      </c>
      <c r="E11" s="178">
        <v>111.16</v>
      </c>
      <c r="F11" s="182">
        <v>110.43</v>
      </c>
    </row>
    <row r="12" spans="1:6" ht="26" hidden="1" x14ac:dyDescent="0.35">
      <c r="A12" s="200" t="s">
        <v>135</v>
      </c>
      <c r="B12" s="198">
        <v>70</v>
      </c>
      <c r="C12" s="178">
        <v>100.64</v>
      </c>
      <c r="D12" s="178">
        <v>106.27</v>
      </c>
      <c r="E12" s="178">
        <v>108.57</v>
      </c>
      <c r="F12" s="182">
        <v>109.93</v>
      </c>
    </row>
    <row r="13" spans="1:6" ht="18" hidden="1" customHeight="1" x14ac:dyDescent="0.35">
      <c r="A13" s="200" t="s">
        <v>136</v>
      </c>
      <c r="B13" s="198">
        <v>4</v>
      </c>
      <c r="C13" s="178">
        <v>101.06</v>
      </c>
      <c r="D13" s="178">
        <v>104.39</v>
      </c>
      <c r="E13" s="178">
        <v>107.65</v>
      </c>
      <c r="F13" s="182">
        <v>108.78</v>
      </c>
    </row>
    <row r="14" spans="1:6" ht="26" hidden="1" x14ac:dyDescent="0.35">
      <c r="A14" s="200" t="s">
        <v>137</v>
      </c>
      <c r="B14" s="198">
        <v>71</v>
      </c>
      <c r="C14" s="178">
        <v>100.79</v>
      </c>
      <c r="D14" s="178">
        <v>105.78</v>
      </c>
      <c r="E14" s="178">
        <v>108.04</v>
      </c>
      <c r="F14" s="182">
        <v>108.92</v>
      </c>
    </row>
    <row r="15" spans="1:6" ht="26" hidden="1" x14ac:dyDescent="0.35">
      <c r="A15" s="200" t="s">
        <v>138</v>
      </c>
      <c r="B15" s="198">
        <v>5</v>
      </c>
      <c r="C15" s="178">
        <v>101.2</v>
      </c>
      <c r="D15" s="178">
        <v>105.5</v>
      </c>
      <c r="E15" s="178">
        <v>110.68</v>
      </c>
      <c r="F15" s="182">
        <v>112.31</v>
      </c>
    </row>
    <row r="16" spans="1:6" ht="26" hidden="1" x14ac:dyDescent="0.35">
      <c r="A16" s="200" t="s">
        <v>139</v>
      </c>
      <c r="B16" s="198">
        <v>72</v>
      </c>
      <c r="C16" s="178">
        <v>100.62</v>
      </c>
      <c r="D16" s="178">
        <v>108.48</v>
      </c>
      <c r="E16" s="178">
        <v>111.64</v>
      </c>
      <c r="F16" s="182">
        <v>112.65</v>
      </c>
    </row>
    <row r="17" spans="1:6" hidden="1" x14ac:dyDescent="0.35">
      <c r="A17" s="200" t="s">
        <v>140</v>
      </c>
      <c r="B17" s="198">
        <v>10</v>
      </c>
      <c r="C17" s="178">
        <v>100.33</v>
      </c>
      <c r="D17" s="178">
        <v>106.71</v>
      </c>
      <c r="E17" s="178">
        <v>107.64</v>
      </c>
      <c r="F17" s="182">
        <v>107.22</v>
      </c>
    </row>
    <row r="18" spans="1:6" hidden="1" x14ac:dyDescent="0.35">
      <c r="A18" s="200" t="s">
        <v>141</v>
      </c>
      <c r="B18" s="198">
        <v>100</v>
      </c>
      <c r="C18" s="178">
        <v>99.97</v>
      </c>
      <c r="D18" s="178">
        <v>107.09</v>
      </c>
      <c r="E18" s="178">
        <v>107.76</v>
      </c>
      <c r="F18" s="182">
        <v>106.49</v>
      </c>
    </row>
    <row r="19" spans="1:6" hidden="1" x14ac:dyDescent="0.35">
      <c r="A19" s="200" t="s">
        <v>142</v>
      </c>
      <c r="B19" s="198">
        <v>130</v>
      </c>
      <c r="C19" s="178">
        <v>99.8</v>
      </c>
      <c r="D19" s="178">
        <v>111.45</v>
      </c>
      <c r="E19" s="178">
        <v>111.62</v>
      </c>
      <c r="F19" s="182">
        <v>111.39</v>
      </c>
    </row>
    <row r="20" spans="1:6" hidden="1" x14ac:dyDescent="0.35">
      <c r="A20" s="200" t="s">
        <v>143</v>
      </c>
      <c r="B20" s="198">
        <v>131</v>
      </c>
      <c r="C20" s="178">
        <v>99.83</v>
      </c>
      <c r="D20" s="178">
        <v>120.34</v>
      </c>
      <c r="E20" s="178">
        <v>122.99</v>
      </c>
      <c r="F20" s="182">
        <v>123.21</v>
      </c>
    </row>
    <row r="21" spans="1:6" hidden="1" x14ac:dyDescent="0.35">
      <c r="A21" s="201" t="s">
        <v>144</v>
      </c>
      <c r="B21" s="202">
        <v>111</v>
      </c>
      <c r="C21" s="185">
        <v>100.2</v>
      </c>
      <c r="D21" s="185">
        <v>121.24</v>
      </c>
      <c r="E21" s="185">
        <v>123.23</v>
      </c>
      <c r="F21" s="186">
        <v>124.68</v>
      </c>
    </row>
    <row r="22" spans="1:6" hidden="1" x14ac:dyDescent="0.35">
      <c r="A22" s="201" t="s">
        <v>145</v>
      </c>
      <c r="B22" s="202">
        <v>112</v>
      </c>
      <c r="C22" s="185">
        <v>99.54</v>
      </c>
      <c r="D22" s="185">
        <v>119.61</v>
      </c>
      <c r="E22" s="185">
        <v>122.92</v>
      </c>
      <c r="F22" s="186">
        <v>122.12</v>
      </c>
    </row>
    <row r="23" spans="1:6" hidden="1" x14ac:dyDescent="0.35">
      <c r="A23" s="200" t="s">
        <v>146</v>
      </c>
      <c r="B23" s="198">
        <v>132</v>
      </c>
      <c r="C23" s="178">
        <v>99.78</v>
      </c>
      <c r="D23" s="178">
        <v>108.26</v>
      </c>
      <c r="E23" s="178">
        <v>107.52</v>
      </c>
      <c r="F23" s="182">
        <v>107.18</v>
      </c>
    </row>
    <row r="24" spans="1:6" hidden="1" x14ac:dyDescent="0.35">
      <c r="A24" s="201" t="s">
        <v>147</v>
      </c>
      <c r="B24" s="202">
        <v>113</v>
      </c>
      <c r="C24" s="185">
        <v>98.94</v>
      </c>
      <c r="D24" s="185">
        <v>106.45</v>
      </c>
      <c r="E24" s="185">
        <v>107.13</v>
      </c>
      <c r="F24" s="186">
        <v>108.57</v>
      </c>
    </row>
    <row r="25" spans="1:6" hidden="1" x14ac:dyDescent="0.35">
      <c r="A25" s="201" t="s">
        <v>148</v>
      </c>
      <c r="B25" s="202">
        <v>117</v>
      </c>
      <c r="C25" s="185">
        <v>100.66</v>
      </c>
      <c r="D25" s="185">
        <v>110.23</v>
      </c>
      <c r="E25" s="185">
        <v>108</v>
      </c>
      <c r="F25" s="186">
        <v>105.81</v>
      </c>
    </row>
    <row r="26" spans="1:6" hidden="1" x14ac:dyDescent="0.35">
      <c r="A26" s="201" t="s">
        <v>149</v>
      </c>
      <c r="B26" s="202">
        <v>116</v>
      </c>
      <c r="C26" s="185">
        <v>100.63</v>
      </c>
      <c r="D26" s="185">
        <v>112.47</v>
      </c>
      <c r="E26" s="185">
        <v>114.63</v>
      </c>
      <c r="F26" s="186">
        <v>114.98</v>
      </c>
    </row>
    <row r="27" spans="1:6" hidden="1" x14ac:dyDescent="0.35">
      <c r="A27" s="200" t="s">
        <v>150</v>
      </c>
      <c r="B27" s="198">
        <v>110</v>
      </c>
      <c r="C27" s="178">
        <v>100.21</v>
      </c>
      <c r="D27" s="178">
        <v>101.39</v>
      </c>
      <c r="E27" s="178">
        <v>102.66</v>
      </c>
      <c r="F27" s="182">
        <v>100.33</v>
      </c>
    </row>
    <row r="28" spans="1:6" hidden="1" x14ac:dyDescent="0.35">
      <c r="A28" s="201" t="s">
        <v>151</v>
      </c>
      <c r="B28" s="202">
        <v>114</v>
      </c>
      <c r="C28" s="185">
        <v>99.88</v>
      </c>
      <c r="D28" s="185">
        <v>101.36</v>
      </c>
      <c r="E28" s="185">
        <v>102.93</v>
      </c>
      <c r="F28" s="186">
        <v>99.72</v>
      </c>
    </row>
    <row r="29" spans="1:6" hidden="1" x14ac:dyDescent="0.35">
      <c r="A29" s="201" t="s">
        <v>152</v>
      </c>
      <c r="B29" s="202">
        <v>115</v>
      </c>
      <c r="C29" s="185">
        <v>100.6</v>
      </c>
      <c r="D29" s="185">
        <v>101.55</v>
      </c>
      <c r="E29" s="185">
        <v>101.13</v>
      </c>
      <c r="F29" s="186">
        <v>99.21</v>
      </c>
    </row>
    <row r="30" spans="1:6" hidden="1" x14ac:dyDescent="0.35">
      <c r="A30" s="201" t="s">
        <v>153</v>
      </c>
      <c r="B30" s="202">
        <v>119</v>
      </c>
      <c r="C30" s="185">
        <v>101.88</v>
      </c>
      <c r="D30" s="185">
        <v>101.34</v>
      </c>
      <c r="E30" s="185">
        <v>107.78</v>
      </c>
      <c r="F30" s="186">
        <v>113.01</v>
      </c>
    </row>
    <row r="31" spans="1:6" hidden="1" x14ac:dyDescent="0.35">
      <c r="A31" s="200" t="s">
        <v>154</v>
      </c>
      <c r="B31" s="198">
        <v>150</v>
      </c>
      <c r="C31" s="178">
        <v>101.27</v>
      </c>
      <c r="D31" s="178">
        <v>106.93</v>
      </c>
      <c r="E31" s="178">
        <v>108.59</v>
      </c>
      <c r="F31" s="182">
        <v>109.89</v>
      </c>
    </row>
    <row r="32" spans="1:6" hidden="1" x14ac:dyDescent="0.35">
      <c r="A32" s="201" t="s">
        <v>155</v>
      </c>
      <c r="B32" s="202">
        <v>102</v>
      </c>
      <c r="C32" s="185">
        <v>101.27</v>
      </c>
      <c r="D32" s="185">
        <v>106.93</v>
      </c>
      <c r="E32" s="185">
        <v>108.59</v>
      </c>
      <c r="F32" s="186">
        <v>109.89</v>
      </c>
    </row>
    <row r="33" spans="1:6" hidden="1" x14ac:dyDescent="0.35">
      <c r="A33" s="200" t="s">
        <v>157</v>
      </c>
      <c r="B33" s="198">
        <v>140</v>
      </c>
      <c r="C33" s="178">
        <v>101.54</v>
      </c>
      <c r="D33" s="178">
        <v>110.69</v>
      </c>
      <c r="E33" s="178">
        <v>111.4</v>
      </c>
      <c r="F33" s="182">
        <v>110.76</v>
      </c>
    </row>
    <row r="34" spans="1:6" hidden="1" x14ac:dyDescent="0.35">
      <c r="A34" s="201" t="s">
        <v>158</v>
      </c>
      <c r="B34" s="202">
        <v>105</v>
      </c>
      <c r="C34" s="185">
        <v>101.77</v>
      </c>
      <c r="D34" s="185">
        <v>113.27</v>
      </c>
      <c r="E34" s="185">
        <v>113.05</v>
      </c>
      <c r="F34" s="186">
        <v>109.77</v>
      </c>
    </row>
    <row r="35" spans="1:6" hidden="1" x14ac:dyDescent="0.35">
      <c r="A35" s="201" t="s">
        <v>159</v>
      </c>
      <c r="B35" s="202">
        <v>106</v>
      </c>
      <c r="C35" s="185">
        <v>101.26</v>
      </c>
      <c r="D35" s="185">
        <v>107.75</v>
      </c>
      <c r="E35" s="185">
        <v>109.44</v>
      </c>
      <c r="F35" s="186">
        <v>111.8</v>
      </c>
    </row>
    <row r="36" spans="1:6" ht="26" hidden="1" x14ac:dyDescent="0.35">
      <c r="A36" s="200" t="s">
        <v>160</v>
      </c>
      <c r="B36" s="198">
        <v>200</v>
      </c>
      <c r="C36" s="178">
        <v>100.17</v>
      </c>
      <c r="D36" s="178">
        <v>103.24</v>
      </c>
      <c r="E36" s="178">
        <v>104.68</v>
      </c>
      <c r="F36" s="182">
        <v>105.97</v>
      </c>
    </row>
    <row r="37" spans="1:6" hidden="1" x14ac:dyDescent="0.35">
      <c r="A37" s="200" t="s">
        <v>161</v>
      </c>
      <c r="B37" s="198">
        <v>220</v>
      </c>
      <c r="C37" s="178">
        <v>100.03</v>
      </c>
      <c r="D37" s="178">
        <v>102.42</v>
      </c>
      <c r="E37" s="178">
        <v>104.02</v>
      </c>
      <c r="F37" s="182">
        <v>105.47</v>
      </c>
    </row>
    <row r="38" spans="1:6" hidden="1" x14ac:dyDescent="0.35">
      <c r="A38" s="201" t="s">
        <v>162</v>
      </c>
      <c r="B38" s="202">
        <v>202</v>
      </c>
      <c r="C38" s="185">
        <v>100.26</v>
      </c>
      <c r="D38" s="185">
        <v>101.71</v>
      </c>
      <c r="E38" s="185">
        <v>104.7</v>
      </c>
      <c r="F38" s="186">
        <v>107.56</v>
      </c>
    </row>
    <row r="39" spans="1:6" hidden="1" x14ac:dyDescent="0.35">
      <c r="A39" s="201" t="s">
        <v>163</v>
      </c>
      <c r="B39" s="202">
        <v>204</v>
      </c>
      <c r="C39" s="185">
        <v>99.35</v>
      </c>
      <c r="D39" s="185">
        <v>101.94</v>
      </c>
      <c r="E39" s="185">
        <v>103.58</v>
      </c>
      <c r="F39" s="186">
        <v>105.51</v>
      </c>
    </row>
    <row r="40" spans="1:6" hidden="1" x14ac:dyDescent="0.35">
      <c r="A40" s="201" t="s">
        <v>164</v>
      </c>
      <c r="B40" s="202">
        <v>205</v>
      </c>
      <c r="C40" s="185">
        <v>101.74</v>
      </c>
      <c r="D40" s="185">
        <v>106.48</v>
      </c>
      <c r="E40" s="185">
        <v>105.38</v>
      </c>
      <c r="F40" s="186">
        <v>103.37</v>
      </c>
    </row>
    <row r="41" spans="1:6" hidden="1" x14ac:dyDescent="0.35">
      <c r="A41" s="200" t="s">
        <v>165</v>
      </c>
      <c r="B41" s="198">
        <v>210</v>
      </c>
      <c r="C41" s="178">
        <v>100.16</v>
      </c>
      <c r="D41" s="178">
        <v>102.9</v>
      </c>
      <c r="E41" s="178">
        <v>103.62</v>
      </c>
      <c r="F41" s="182">
        <v>103.78</v>
      </c>
    </row>
    <row r="42" spans="1:6" hidden="1" x14ac:dyDescent="0.35">
      <c r="A42" s="201" t="s">
        <v>166</v>
      </c>
      <c r="B42" s="202">
        <v>201</v>
      </c>
      <c r="C42" s="185">
        <v>100.16</v>
      </c>
      <c r="D42" s="185">
        <v>102.9</v>
      </c>
      <c r="E42" s="185">
        <v>103.62</v>
      </c>
      <c r="F42" s="186">
        <v>103.78</v>
      </c>
    </row>
    <row r="43" spans="1:6" hidden="1" x14ac:dyDescent="0.35">
      <c r="A43" s="200" t="s">
        <v>167</v>
      </c>
      <c r="B43" s="198">
        <v>230</v>
      </c>
      <c r="C43" s="178">
        <v>100.63</v>
      </c>
      <c r="D43" s="178">
        <v>106.03</v>
      </c>
      <c r="E43" s="178">
        <v>106.83</v>
      </c>
      <c r="F43" s="182">
        <v>107.65</v>
      </c>
    </row>
    <row r="44" spans="1:6" hidden="1" x14ac:dyDescent="0.35">
      <c r="A44" s="201" t="s">
        <v>168</v>
      </c>
      <c r="B44" s="202">
        <v>208</v>
      </c>
      <c r="C44" s="185">
        <v>100.27</v>
      </c>
      <c r="D44" s="185">
        <v>107.28</v>
      </c>
      <c r="E44" s="185">
        <v>107.82</v>
      </c>
      <c r="F44" s="186">
        <v>110.59</v>
      </c>
    </row>
    <row r="45" spans="1:6" hidden="1" x14ac:dyDescent="0.35">
      <c r="A45" s="201" t="s">
        <v>169</v>
      </c>
      <c r="B45" s="202">
        <v>209</v>
      </c>
      <c r="C45" s="185">
        <v>101.3</v>
      </c>
      <c r="D45" s="185">
        <v>103.88</v>
      </c>
      <c r="E45" s="185">
        <v>105.17</v>
      </c>
      <c r="F45" s="186">
        <v>102.44</v>
      </c>
    </row>
    <row r="46" spans="1:6" hidden="1" x14ac:dyDescent="0.35">
      <c r="A46" s="200" t="s">
        <v>170</v>
      </c>
      <c r="B46" s="198">
        <v>300</v>
      </c>
      <c r="C46" s="178">
        <v>99.32</v>
      </c>
      <c r="D46" s="178">
        <v>108.42</v>
      </c>
      <c r="E46" s="178">
        <v>109.6</v>
      </c>
      <c r="F46" s="182">
        <v>107.6</v>
      </c>
    </row>
    <row r="47" spans="1:6" hidden="1" x14ac:dyDescent="0.35">
      <c r="A47" s="201" t="s">
        <v>171</v>
      </c>
      <c r="B47" s="202">
        <v>303</v>
      </c>
      <c r="C47" s="185">
        <v>99.24</v>
      </c>
      <c r="D47" s="185">
        <v>108.79</v>
      </c>
      <c r="E47" s="185">
        <v>109.92</v>
      </c>
      <c r="F47" s="186">
        <v>107.72</v>
      </c>
    </row>
    <row r="48" spans="1:6" hidden="1" x14ac:dyDescent="0.35">
      <c r="A48" s="201" t="s">
        <v>172</v>
      </c>
      <c r="B48" s="202">
        <v>302</v>
      </c>
      <c r="C48" s="185">
        <v>100.79</v>
      </c>
      <c r="D48" s="185">
        <v>102.18</v>
      </c>
      <c r="E48" s="185">
        <v>103.81</v>
      </c>
      <c r="F48" s="186">
        <v>105.22</v>
      </c>
    </row>
    <row r="49" spans="1:6" hidden="1" x14ac:dyDescent="0.35">
      <c r="A49" s="200" t="s">
        <v>173</v>
      </c>
      <c r="B49" s="198">
        <v>11</v>
      </c>
      <c r="C49" s="178">
        <v>101.43</v>
      </c>
      <c r="D49" s="178">
        <v>113.85</v>
      </c>
      <c r="E49" s="178">
        <v>121.44</v>
      </c>
      <c r="F49" s="182">
        <v>123.08</v>
      </c>
    </row>
    <row r="50" spans="1:6" ht="26" hidden="1" x14ac:dyDescent="0.35">
      <c r="A50" s="200" t="s">
        <v>174</v>
      </c>
      <c r="B50" s="198">
        <v>400</v>
      </c>
      <c r="C50" s="178">
        <v>101.48</v>
      </c>
      <c r="D50" s="178">
        <v>114.17</v>
      </c>
      <c r="E50" s="178">
        <v>122.3</v>
      </c>
      <c r="F50" s="182">
        <v>124</v>
      </c>
    </row>
    <row r="51" spans="1:6" hidden="1" x14ac:dyDescent="0.35">
      <c r="A51" s="201" t="s">
        <v>175</v>
      </c>
      <c r="B51" s="202">
        <v>401</v>
      </c>
      <c r="C51" s="185">
        <v>100.37</v>
      </c>
      <c r="D51" s="185">
        <v>104.31</v>
      </c>
      <c r="E51" s="185">
        <v>112.2</v>
      </c>
      <c r="F51" s="186">
        <v>113.5</v>
      </c>
    </row>
    <row r="52" spans="1:6" hidden="1" x14ac:dyDescent="0.35">
      <c r="A52" s="201" t="s">
        <v>176</v>
      </c>
      <c r="B52" s="202">
        <v>405</v>
      </c>
      <c r="C52" s="185">
        <v>103.43</v>
      </c>
      <c r="D52" s="185">
        <v>122.74</v>
      </c>
      <c r="E52" s="185">
        <v>127.53</v>
      </c>
      <c r="F52" s="186">
        <v>123.03</v>
      </c>
    </row>
    <row r="53" spans="1:6" ht="25" hidden="1" x14ac:dyDescent="0.35">
      <c r="A53" s="201" t="s">
        <v>177</v>
      </c>
      <c r="B53" s="202">
        <v>413</v>
      </c>
      <c r="C53" s="185">
        <v>100.44</v>
      </c>
      <c r="D53" s="185">
        <v>113.64</v>
      </c>
      <c r="E53" s="185">
        <v>120.47</v>
      </c>
      <c r="F53" s="186">
        <v>120.43</v>
      </c>
    </row>
    <row r="54" spans="1:6" hidden="1" x14ac:dyDescent="0.35">
      <c r="A54" s="201" t="s">
        <v>959</v>
      </c>
      <c r="B54" s="202">
        <v>412</v>
      </c>
      <c r="C54" s="185">
        <v>99.74</v>
      </c>
      <c r="D54" s="185">
        <v>103.23</v>
      </c>
      <c r="E54" s="185">
        <v>116.75</v>
      </c>
      <c r="F54" s="186">
        <v>143.28</v>
      </c>
    </row>
    <row r="55" spans="1:6" hidden="1" x14ac:dyDescent="0.35">
      <c r="A55" s="201" t="s">
        <v>960</v>
      </c>
      <c r="B55" s="202">
        <v>414</v>
      </c>
      <c r="C55" s="185">
        <v>100.21</v>
      </c>
      <c r="D55" s="185">
        <v>104.67</v>
      </c>
      <c r="E55" s="185">
        <v>106.13</v>
      </c>
      <c r="F55" s="186">
        <v>110.64</v>
      </c>
    </row>
    <row r="56" spans="1:6" hidden="1" x14ac:dyDescent="0.35">
      <c r="A56" s="201" t="s">
        <v>186</v>
      </c>
      <c r="B56" s="202">
        <v>415</v>
      </c>
      <c r="C56" s="185">
        <v>99.17</v>
      </c>
      <c r="D56" s="185">
        <v>118.91</v>
      </c>
      <c r="E56" s="185">
        <v>124.6</v>
      </c>
      <c r="F56" s="186">
        <v>113.51</v>
      </c>
    </row>
    <row r="57" spans="1:6" hidden="1" x14ac:dyDescent="0.35">
      <c r="A57" s="200" t="s">
        <v>179</v>
      </c>
      <c r="B57" s="198">
        <v>420</v>
      </c>
      <c r="C57" s="178">
        <v>102.32</v>
      </c>
      <c r="D57" s="178">
        <v>116.12</v>
      </c>
      <c r="E57" s="178">
        <v>125.71</v>
      </c>
      <c r="F57" s="182">
        <v>125.54</v>
      </c>
    </row>
    <row r="58" spans="1:6" ht="25" hidden="1" x14ac:dyDescent="0.35">
      <c r="A58" s="201" t="s">
        <v>180</v>
      </c>
      <c r="B58" s="202">
        <v>409</v>
      </c>
      <c r="C58" s="185">
        <v>103.34</v>
      </c>
      <c r="D58" s="185">
        <v>116.4</v>
      </c>
      <c r="E58" s="185">
        <v>126.94</v>
      </c>
      <c r="F58" s="186">
        <v>124.32</v>
      </c>
    </row>
    <row r="59" spans="1:6" ht="25" hidden="1" x14ac:dyDescent="0.35">
      <c r="A59" s="201" t="s">
        <v>181</v>
      </c>
      <c r="B59" s="202">
        <v>403</v>
      </c>
      <c r="C59" s="185">
        <v>100.39</v>
      </c>
      <c r="D59" s="185">
        <v>104.58</v>
      </c>
      <c r="E59" s="185">
        <v>113.68</v>
      </c>
      <c r="F59" s="186">
        <v>118.04</v>
      </c>
    </row>
    <row r="60" spans="1:6" hidden="1" x14ac:dyDescent="0.35">
      <c r="A60" s="201" t="s">
        <v>182</v>
      </c>
      <c r="B60" s="202">
        <v>411</v>
      </c>
      <c r="C60" s="185">
        <v>101.81</v>
      </c>
      <c r="D60" s="185">
        <v>116.2</v>
      </c>
      <c r="E60" s="185">
        <v>125.2</v>
      </c>
      <c r="F60" s="186">
        <v>126.47</v>
      </c>
    </row>
    <row r="61" spans="1:6" hidden="1" x14ac:dyDescent="0.35">
      <c r="A61" s="200" t="s">
        <v>183</v>
      </c>
      <c r="B61" s="198">
        <v>430</v>
      </c>
      <c r="C61" s="178">
        <v>100.05</v>
      </c>
      <c r="D61" s="178">
        <v>116.24</v>
      </c>
      <c r="E61" s="178">
        <v>121.35</v>
      </c>
      <c r="F61" s="182">
        <v>123.59</v>
      </c>
    </row>
    <row r="62" spans="1:6" hidden="1" x14ac:dyDescent="0.35">
      <c r="A62" s="201" t="s">
        <v>184</v>
      </c>
      <c r="B62" s="202">
        <v>404</v>
      </c>
      <c r="C62" s="185">
        <v>100.05</v>
      </c>
      <c r="D62" s="185">
        <v>116.24</v>
      </c>
      <c r="E62" s="185">
        <v>121.35</v>
      </c>
      <c r="F62" s="186">
        <v>123.59</v>
      </c>
    </row>
    <row r="63" spans="1:6" hidden="1" x14ac:dyDescent="0.35">
      <c r="A63" s="200" t="s">
        <v>187</v>
      </c>
      <c r="B63" s="198">
        <v>500</v>
      </c>
      <c r="C63" s="178">
        <v>100.82</v>
      </c>
      <c r="D63" s="178">
        <v>113.82</v>
      </c>
      <c r="E63" s="178">
        <v>122.55</v>
      </c>
      <c r="F63" s="182">
        <v>123.13</v>
      </c>
    </row>
    <row r="64" spans="1:6" hidden="1" x14ac:dyDescent="0.35">
      <c r="A64" s="201" t="s">
        <v>188</v>
      </c>
      <c r="B64" s="202">
        <v>501</v>
      </c>
      <c r="C64" s="185">
        <v>100.96</v>
      </c>
      <c r="D64" s="185">
        <v>113.35</v>
      </c>
      <c r="E64" s="185">
        <v>127.47</v>
      </c>
      <c r="F64" s="186">
        <v>126.18</v>
      </c>
    </row>
    <row r="65" spans="1:6" hidden="1" x14ac:dyDescent="0.35">
      <c r="A65" s="201" t="s">
        <v>189</v>
      </c>
      <c r="B65" s="202">
        <v>502</v>
      </c>
      <c r="C65" s="185">
        <v>100.65</v>
      </c>
      <c r="D65" s="185">
        <v>114.45</v>
      </c>
      <c r="E65" s="185">
        <v>116.59</v>
      </c>
      <c r="F65" s="186">
        <v>119.33</v>
      </c>
    </row>
    <row r="66" spans="1:6" hidden="1" x14ac:dyDescent="0.35">
      <c r="A66" s="200" t="s">
        <v>190</v>
      </c>
      <c r="B66" s="198">
        <v>600</v>
      </c>
      <c r="C66" s="178">
        <v>101.36</v>
      </c>
      <c r="D66" s="178">
        <v>111.17</v>
      </c>
      <c r="E66" s="178">
        <v>114.43</v>
      </c>
      <c r="F66" s="182">
        <v>116.43</v>
      </c>
    </row>
    <row r="67" spans="1:6" ht="25" hidden="1" x14ac:dyDescent="0.35">
      <c r="A67" s="201" t="s">
        <v>191</v>
      </c>
      <c r="B67" s="202">
        <v>604</v>
      </c>
      <c r="C67" s="185">
        <v>101.53</v>
      </c>
      <c r="D67" s="185">
        <v>111.36</v>
      </c>
      <c r="E67" s="185">
        <v>114.55</v>
      </c>
      <c r="F67" s="186">
        <v>116.71</v>
      </c>
    </row>
    <row r="68" spans="1:6" hidden="1" x14ac:dyDescent="0.35">
      <c r="A68" s="201" t="s">
        <v>192</v>
      </c>
      <c r="B68" s="202">
        <v>605</v>
      </c>
      <c r="C68" s="185">
        <v>100</v>
      </c>
      <c r="D68" s="185">
        <v>109.63</v>
      </c>
      <c r="E68" s="185">
        <v>113.24</v>
      </c>
      <c r="F68" s="186">
        <v>114.17</v>
      </c>
    </row>
    <row r="69" spans="1:6" hidden="1" x14ac:dyDescent="0.35">
      <c r="A69" s="200" t="s">
        <v>193</v>
      </c>
      <c r="B69" s="198">
        <v>22</v>
      </c>
      <c r="C69" s="178">
        <v>101.05</v>
      </c>
      <c r="D69" s="178">
        <v>107.74</v>
      </c>
      <c r="E69" s="178">
        <v>114.32</v>
      </c>
      <c r="F69" s="182">
        <v>123.16</v>
      </c>
    </row>
    <row r="70" spans="1:6" hidden="1" x14ac:dyDescent="0.35">
      <c r="A70" s="201" t="s">
        <v>194</v>
      </c>
      <c r="B70" s="202">
        <v>701</v>
      </c>
      <c r="C70" s="185">
        <v>101.53</v>
      </c>
      <c r="D70" s="185">
        <v>109.13</v>
      </c>
      <c r="E70" s="185">
        <v>116.68</v>
      </c>
      <c r="F70" s="186">
        <v>128.62</v>
      </c>
    </row>
    <row r="71" spans="1:6" hidden="1" x14ac:dyDescent="0.35">
      <c r="A71" s="201" t="s">
        <v>195</v>
      </c>
      <c r="B71" s="202">
        <v>803</v>
      </c>
      <c r="C71" s="185">
        <v>99.91</v>
      </c>
      <c r="D71" s="185">
        <v>106.12</v>
      </c>
      <c r="E71" s="185">
        <v>111.19</v>
      </c>
      <c r="F71" s="186">
        <v>112.85</v>
      </c>
    </row>
    <row r="72" spans="1:6" hidden="1" x14ac:dyDescent="0.35">
      <c r="A72" s="201" t="s">
        <v>196</v>
      </c>
      <c r="B72" s="202">
        <v>802</v>
      </c>
      <c r="C72" s="185">
        <v>100.63</v>
      </c>
      <c r="D72" s="185">
        <v>96.14</v>
      </c>
      <c r="E72" s="185">
        <v>99.17</v>
      </c>
      <c r="F72" s="186">
        <v>114.41</v>
      </c>
    </row>
    <row r="73" spans="1:6" hidden="1" x14ac:dyDescent="0.35">
      <c r="A73" s="200" t="s">
        <v>197</v>
      </c>
      <c r="B73" s="198">
        <v>1000</v>
      </c>
      <c r="C73" s="178">
        <v>100.85</v>
      </c>
      <c r="D73" s="178">
        <v>108.6</v>
      </c>
      <c r="E73" s="178">
        <v>113.58</v>
      </c>
      <c r="F73" s="182">
        <v>115.65</v>
      </c>
    </row>
    <row r="74" spans="1:6" hidden="1" x14ac:dyDescent="0.35">
      <c r="A74" s="201" t="s">
        <v>198</v>
      </c>
      <c r="B74" s="202">
        <v>1001</v>
      </c>
      <c r="C74" s="185">
        <v>100.85</v>
      </c>
      <c r="D74" s="185">
        <v>108.6</v>
      </c>
      <c r="E74" s="185">
        <v>113.58</v>
      </c>
      <c r="F74" s="186">
        <v>115.65</v>
      </c>
    </row>
    <row r="75" spans="1:6" hidden="1" x14ac:dyDescent="0.35">
      <c r="A75" s="200" t="s">
        <v>199</v>
      </c>
      <c r="B75" s="203" t="s">
        <v>200</v>
      </c>
      <c r="C75" s="178">
        <v>100.5</v>
      </c>
      <c r="D75" s="178">
        <v>110.2</v>
      </c>
      <c r="E75" s="178">
        <v>116.06</v>
      </c>
      <c r="F75" s="182">
        <v>122.24</v>
      </c>
    </row>
    <row r="76" spans="1:6" hidden="1" x14ac:dyDescent="0.35">
      <c r="A76" s="200" t="s">
        <v>201</v>
      </c>
      <c r="B76" s="198">
        <v>1100</v>
      </c>
      <c r="C76" s="178">
        <v>100.29</v>
      </c>
      <c r="D76" s="178">
        <v>111.36</v>
      </c>
      <c r="E76" s="178">
        <v>116.57</v>
      </c>
      <c r="F76" s="182">
        <v>121.64</v>
      </c>
    </row>
    <row r="77" spans="1:6" hidden="1" x14ac:dyDescent="0.35">
      <c r="A77" s="200" t="s">
        <v>202</v>
      </c>
      <c r="B77" s="198">
        <v>1110</v>
      </c>
      <c r="C77" s="178">
        <v>99.85</v>
      </c>
      <c r="D77" s="178">
        <v>112.03</v>
      </c>
      <c r="E77" s="178">
        <v>118.68</v>
      </c>
      <c r="F77" s="182">
        <v>125.23</v>
      </c>
    </row>
    <row r="78" spans="1:6" hidden="1" x14ac:dyDescent="0.35">
      <c r="A78" s="200" t="s">
        <v>203</v>
      </c>
      <c r="B78" s="198">
        <v>1120</v>
      </c>
      <c r="C78" s="178">
        <v>99.85</v>
      </c>
      <c r="D78" s="178">
        <v>112.03</v>
      </c>
      <c r="E78" s="178">
        <v>118.68</v>
      </c>
      <c r="F78" s="182">
        <v>125.23</v>
      </c>
    </row>
    <row r="79" spans="1:6" ht="25" hidden="1" x14ac:dyDescent="0.35">
      <c r="A79" s="201" t="s">
        <v>204</v>
      </c>
      <c r="B79" s="202">
        <v>1111</v>
      </c>
      <c r="C79" s="185">
        <v>100.48</v>
      </c>
      <c r="D79" s="185">
        <v>112.47</v>
      </c>
      <c r="E79" s="185">
        <v>117.52</v>
      </c>
      <c r="F79" s="186">
        <v>122.96</v>
      </c>
    </row>
    <row r="80" spans="1:6" ht="25" hidden="1" x14ac:dyDescent="0.35">
      <c r="A80" s="201" t="s">
        <v>205</v>
      </c>
      <c r="B80" s="202">
        <v>1131</v>
      </c>
      <c r="C80" s="185">
        <v>99.29</v>
      </c>
      <c r="D80" s="185">
        <v>113.59</v>
      </c>
      <c r="E80" s="185">
        <v>123</v>
      </c>
      <c r="F80" s="186">
        <v>128.58000000000001</v>
      </c>
    </row>
    <row r="81" spans="1:6" ht="25" hidden="1" x14ac:dyDescent="0.35">
      <c r="A81" s="201" t="s">
        <v>206</v>
      </c>
      <c r="B81" s="202">
        <v>1117</v>
      </c>
      <c r="C81" s="185">
        <v>99.46</v>
      </c>
      <c r="D81" s="185">
        <v>108.82</v>
      </c>
      <c r="E81" s="185">
        <v>116.76</v>
      </c>
      <c r="F81" s="186">
        <v>127.74</v>
      </c>
    </row>
    <row r="82" spans="1:6" hidden="1" x14ac:dyDescent="0.35">
      <c r="A82" s="201" t="s">
        <v>207</v>
      </c>
      <c r="B82" s="202">
        <v>1102</v>
      </c>
      <c r="C82" s="185">
        <v>100.63</v>
      </c>
      <c r="D82" s="185">
        <v>112.77</v>
      </c>
      <c r="E82" s="185">
        <v>118.56</v>
      </c>
      <c r="F82" s="186">
        <v>125.37</v>
      </c>
    </row>
    <row r="83" spans="1:6" hidden="1" x14ac:dyDescent="0.35">
      <c r="A83" s="201" t="s">
        <v>209</v>
      </c>
      <c r="B83" s="202">
        <v>1103</v>
      </c>
      <c r="C83" s="185">
        <v>100.36</v>
      </c>
      <c r="D83" s="185">
        <v>110.68</v>
      </c>
      <c r="E83" s="185">
        <v>113.2</v>
      </c>
      <c r="F83" s="186">
        <v>117.28</v>
      </c>
    </row>
    <row r="84" spans="1:6" hidden="1" x14ac:dyDescent="0.35">
      <c r="A84" s="201" t="s">
        <v>210</v>
      </c>
      <c r="B84" s="202">
        <v>1125</v>
      </c>
      <c r="C84" s="185">
        <v>100.36</v>
      </c>
      <c r="D84" s="185">
        <v>105.56</v>
      </c>
      <c r="E84" s="185">
        <v>107.5</v>
      </c>
      <c r="F84" s="186">
        <v>114.7</v>
      </c>
    </row>
    <row r="85" spans="1:6" hidden="1" x14ac:dyDescent="0.35">
      <c r="A85" s="201" t="s">
        <v>211</v>
      </c>
      <c r="B85" s="202">
        <v>1116</v>
      </c>
      <c r="C85" s="185">
        <v>99.88</v>
      </c>
      <c r="D85" s="185">
        <v>109.87</v>
      </c>
      <c r="E85" s="185">
        <v>116.46</v>
      </c>
      <c r="F85" s="186">
        <v>126.4</v>
      </c>
    </row>
    <row r="86" spans="1:6" hidden="1" x14ac:dyDescent="0.35">
      <c r="A86" s="200" t="s">
        <v>212</v>
      </c>
      <c r="B86" s="198">
        <v>1140</v>
      </c>
      <c r="C86" s="178">
        <v>100.71</v>
      </c>
      <c r="D86" s="178">
        <v>111.55</v>
      </c>
      <c r="E86" s="178">
        <v>116.07</v>
      </c>
      <c r="F86" s="182">
        <v>116.52</v>
      </c>
    </row>
    <row r="87" spans="1:6" hidden="1" x14ac:dyDescent="0.35">
      <c r="A87" s="201" t="s">
        <v>213</v>
      </c>
      <c r="B87" s="202">
        <v>1124</v>
      </c>
      <c r="C87" s="185">
        <v>100.71</v>
      </c>
      <c r="D87" s="185">
        <v>111.55</v>
      </c>
      <c r="E87" s="185">
        <v>116.07</v>
      </c>
      <c r="F87" s="186">
        <v>116.52</v>
      </c>
    </row>
    <row r="88" spans="1:6" hidden="1" x14ac:dyDescent="0.35">
      <c r="A88" s="201" t="s">
        <v>961</v>
      </c>
      <c r="B88" s="202">
        <v>1126</v>
      </c>
      <c r="C88" s="185">
        <v>100.17</v>
      </c>
      <c r="D88" s="185">
        <v>109.26</v>
      </c>
      <c r="E88" s="185">
        <v>114</v>
      </c>
      <c r="F88" s="186">
        <v>115.57</v>
      </c>
    </row>
    <row r="89" spans="1:6" hidden="1" x14ac:dyDescent="0.35">
      <c r="A89" s="201" t="s">
        <v>215</v>
      </c>
      <c r="B89" s="202">
        <v>1127</v>
      </c>
      <c r="C89" s="185">
        <v>102.69</v>
      </c>
      <c r="D89" s="185">
        <v>114.08</v>
      </c>
      <c r="E89" s="185">
        <v>118.92</v>
      </c>
      <c r="F89" s="186">
        <v>117.32</v>
      </c>
    </row>
    <row r="90" spans="1:6" hidden="1" x14ac:dyDescent="0.35">
      <c r="A90" s="201" t="s">
        <v>216</v>
      </c>
      <c r="B90" s="202">
        <v>1129</v>
      </c>
      <c r="C90" s="185">
        <v>99.22</v>
      </c>
      <c r="D90" s="185">
        <v>107.71</v>
      </c>
      <c r="E90" s="185">
        <v>109.97</v>
      </c>
      <c r="F90" s="186">
        <v>114.16</v>
      </c>
    </row>
    <row r="91" spans="1:6" hidden="1" x14ac:dyDescent="0.35">
      <c r="A91" s="201" t="s">
        <v>217</v>
      </c>
      <c r="B91" s="202">
        <v>1128</v>
      </c>
      <c r="C91" s="185">
        <v>100.33</v>
      </c>
      <c r="D91" s="185">
        <v>118.2</v>
      </c>
      <c r="E91" s="185">
        <v>118.89</v>
      </c>
      <c r="F91" s="186">
        <v>114.63</v>
      </c>
    </row>
    <row r="92" spans="1:6" hidden="1" x14ac:dyDescent="0.35">
      <c r="A92" s="201" t="s">
        <v>218</v>
      </c>
      <c r="B92" s="202">
        <v>1123</v>
      </c>
      <c r="C92" s="185">
        <v>100.25</v>
      </c>
      <c r="D92" s="185">
        <v>106.65</v>
      </c>
      <c r="E92" s="185">
        <v>106.48</v>
      </c>
      <c r="F92" s="186">
        <v>107.49</v>
      </c>
    </row>
    <row r="93" spans="1:6" hidden="1" x14ac:dyDescent="0.35">
      <c r="A93" s="200" t="s">
        <v>219</v>
      </c>
      <c r="B93" s="198">
        <v>1200</v>
      </c>
      <c r="C93" s="178">
        <v>100.38</v>
      </c>
      <c r="D93" s="178">
        <v>107.89</v>
      </c>
      <c r="E93" s="178">
        <v>114.44</v>
      </c>
      <c r="F93" s="182">
        <v>120.58</v>
      </c>
    </row>
    <row r="94" spans="1:6" hidden="1" x14ac:dyDescent="0.35">
      <c r="A94" s="201" t="s">
        <v>220</v>
      </c>
      <c r="B94" s="202">
        <v>1204</v>
      </c>
      <c r="C94" s="185">
        <v>100.4</v>
      </c>
      <c r="D94" s="185">
        <v>108.66</v>
      </c>
      <c r="E94" s="185">
        <v>116.01</v>
      </c>
      <c r="F94" s="186">
        <v>121.64</v>
      </c>
    </row>
    <row r="95" spans="1:6" hidden="1" x14ac:dyDescent="0.35">
      <c r="A95" s="201" t="s">
        <v>221</v>
      </c>
      <c r="B95" s="202">
        <v>1202</v>
      </c>
      <c r="C95" s="185">
        <v>100.17</v>
      </c>
      <c r="D95" s="185">
        <v>106.44</v>
      </c>
      <c r="E95" s="185">
        <v>110.28</v>
      </c>
      <c r="F95" s="186">
        <v>115.6</v>
      </c>
    </row>
    <row r="96" spans="1:6" hidden="1" x14ac:dyDescent="0.35">
      <c r="A96" s="201" t="s">
        <v>222</v>
      </c>
      <c r="B96" s="202">
        <v>1203</v>
      </c>
      <c r="C96" s="185">
        <v>100.55</v>
      </c>
      <c r="D96" s="185">
        <v>105.74</v>
      </c>
      <c r="E96" s="185">
        <v>110.65</v>
      </c>
      <c r="F96" s="186">
        <v>120.7</v>
      </c>
    </row>
    <row r="97" spans="1:6" hidden="1" x14ac:dyDescent="0.35">
      <c r="A97" s="200" t="s">
        <v>223</v>
      </c>
      <c r="B97" s="198">
        <v>1300</v>
      </c>
      <c r="C97" s="178">
        <v>99.54</v>
      </c>
      <c r="D97" s="178">
        <v>108.44</v>
      </c>
      <c r="E97" s="178">
        <v>108.64</v>
      </c>
      <c r="F97" s="182">
        <v>109.17</v>
      </c>
    </row>
    <row r="98" spans="1:6" ht="25" hidden="1" x14ac:dyDescent="0.35">
      <c r="A98" s="201" t="s">
        <v>224</v>
      </c>
      <c r="B98" s="202">
        <v>1302</v>
      </c>
      <c r="C98" s="185">
        <v>99.18</v>
      </c>
      <c r="D98" s="185">
        <v>110.41</v>
      </c>
      <c r="E98" s="185">
        <v>109.99</v>
      </c>
      <c r="F98" s="186">
        <v>110.18</v>
      </c>
    </row>
    <row r="99" spans="1:6" hidden="1" x14ac:dyDescent="0.35">
      <c r="A99" s="201" t="s">
        <v>225</v>
      </c>
      <c r="B99" s="202">
        <v>1306</v>
      </c>
      <c r="C99" s="185">
        <v>100.65</v>
      </c>
      <c r="D99" s="185">
        <v>105.46</v>
      </c>
      <c r="E99" s="185">
        <v>105.06</v>
      </c>
      <c r="F99" s="186">
        <v>104.76</v>
      </c>
    </row>
    <row r="100" spans="1:6" hidden="1" x14ac:dyDescent="0.35">
      <c r="A100" s="201" t="s">
        <v>226</v>
      </c>
      <c r="B100" s="202">
        <v>1303</v>
      </c>
      <c r="C100" s="185">
        <v>101.3</v>
      </c>
      <c r="D100" s="185">
        <v>107.81</v>
      </c>
      <c r="E100" s="185">
        <v>115.29</v>
      </c>
      <c r="F100" s="186">
        <v>110.8</v>
      </c>
    </row>
    <row r="101" spans="1:6" hidden="1" x14ac:dyDescent="0.35">
      <c r="A101" s="201" t="s">
        <v>227</v>
      </c>
      <c r="B101" s="202">
        <v>1304</v>
      </c>
      <c r="C101" s="185">
        <v>99.25</v>
      </c>
      <c r="D101" s="185">
        <v>107.71</v>
      </c>
      <c r="E101" s="185">
        <v>109.21</v>
      </c>
      <c r="F101" s="186">
        <v>111.35</v>
      </c>
    </row>
    <row r="102" spans="1:6" hidden="1" x14ac:dyDescent="0.35">
      <c r="A102" s="200" t="s">
        <v>228</v>
      </c>
      <c r="B102" s="198">
        <v>1400</v>
      </c>
      <c r="C102" s="178">
        <v>100.93</v>
      </c>
      <c r="D102" s="178">
        <v>106.85</v>
      </c>
      <c r="E102" s="178">
        <v>109</v>
      </c>
      <c r="F102" s="182">
        <v>110.7</v>
      </c>
    </row>
    <row r="103" spans="1:6" hidden="1" x14ac:dyDescent="0.35">
      <c r="A103" s="201" t="s">
        <v>229</v>
      </c>
      <c r="B103" s="202">
        <v>1401</v>
      </c>
      <c r="C103" s="185">
        <v>100.72</v>
      </c>
      <c r="D103" s="185">
        <v>107.11</v>
      </c>
      <c r="E103" s="185">
        <v>108.75</v>
      </c>
      <c r="F103" s="186">
        <v>111.01</v>
      </c>
    </row>
    <row r="104" spans="1:6" ht="25" hidden="1" x14ac:dyDescent="0.35">
      <c r="A104" s="201" t="s">
        <v>230</v>
      </c>
      <c r="B104" s="202">
        <v>1402</v>
      </c>
      <c r="C104" s="185">
        <v>103.43</v>
      </c>
      <c r="D104" s="185">
        <v>104.03</v>
      </c>
      <c r="E104" s="185">
        <v>112.54</v>
      </c>
      <c r="F104" s="186">
        <v>107.16</v>
      </c>
    </row>
    <row r="105" spans="1:6" hidden="1" x14ac:dyDescent="0.35">
      <c r="A105" s="200" t="s">
        <v>231</v>
      </c>
      <c r="B105" s="198">
        <v>1500</v>
      </c>
      <c r="C105" s="178">
        <v>109.87</v>
      </c>
      <c r="D105" s="178">
        <v>79.58</v>
      </c>
      <c r="E105" s="178">
        <v>89.22</v>
      </c>
      <c r="F105" s="182">
        <v>81.41</v>
      </c>
    </row>
    <row r="106" spans="1:6" hidden="1" x14ac:dyDescent="0.35">
      <c r="A106" s="201" t="s">
        <v>232</v>
      </c>
      <c r="B106" s="202">
        <v>1501</v>
      </c>
      <c r="C106" s="185">
        <v>109.87</v>
      </c>
      <c r="D106" s="185">
        <v>79.58</v>
      </c>
      <c r="E106" s="185">
        <v>89.22</v>
      </c>
      <c r="F106" s="186">
        <v>81.41</v>
      </c>
    </row>
    <row r="107" spans="1:6" hidden="1" x14ac:dyDescent="0.35">
      <c r="A107" s="200" t="s">
        <v>233</v>
      </c>
      <c r="B107" s="198">
        <v>1600</v>
      </c>
      <c r="C107" s="178">
        <v>100.16</v>
      </c>
      <c r="D107" s="178">
        <v>99.76</v>
      </c>
      <c r="E107" s="178">
        <v>99.9</v>
      </c>
      <c r="F107" s="182">
        <v>100.41</v>
      </c>
    </row>
    <row r="108" spans="1:6" hidden="1" x14ac:dyDescent="0.35">
      <c r="A108" s="201" t="s">
        <v>234</v>
      </c>
      <c r="B108" s="202">
        <v>1601</v>
      </c>
      <c r="C108" s="185">
        <v>100.16</v>
      </c>
      <c r="D108" s="185">
        <v>99.76</v>
      </c>
      <c r="E108" s="185">
        <v>99.9</v>
      </c>
      <c r="F108" s="186">
        <v>100.41</v>
      </c>
    </row>
    <row r="109" spans="1:6" hidden="1" x14ac:dyDescent="0.35">
      <c r="A109" s="200" t="s">
        <v>235</v>
      </c>
      <c r="B109" s="198">
        <v>1700</v>
      </c>
      <c r="C109" s="178">
        <v>100.23</v>
      </c>
      <c r="D109" s="178">
        <v>108.35</v>
      </c>
      <c r="E109" s="178">
        <v>111.95</v>
      </c>
      <c r="F109" s="182">
        <v>113.18</v>
      </c>
    </row>
    <row r="110" spans="1:6" hidden="1" x14ac:dyDescent="0.35">
      <c r="A110" s="200" t="s">
        <v>236</v>
      </c>
      <c r="B110" s="198">
        <v>1710</v>
      </c>
      <c r="C110" s="178">
        <v>100.15</v>
      </c>
      <c r="D110" s="178">
        <v>109.18</v>
      </c>
      <c r="E110" s="178">
        <v>112.73</v>
      </c>
      <c r="F110" s="182">
        <v>113.8</v>
      </c>
    </row>
    <row r="111" spans="1:6" hidden="1" x14ac:dyDescent="0.35">
      <c r="A111" s="201" t="s">
        <v>237</v>
      </c>
      <c r="B111" s="202">
        <v>1707</v>
      </c>
      <c r="C111" s="185">
        <v>99.4</v>
      </c>
      <c r="D111" s="185">
        <v>110.77</v>
      </c>
      <c r="E111" s="185">
        <v>115.63</v>
      </c>
      <c r="F111" s="186">
        <v>115.52</v>
      </c>
    </row>
    <row r="112" spans="1:6" hidden="1" x14ac:dyDescent="0.35">
      <c r="A112" s="201" t="s">
        <v>238</v>
      </c>
      <c r="B112" s="202">
        <v>1711</v>
      </c>
      <c r="C112" s="185">
        <v>101.01</v>
      </c>
      <c r="D112" s="185">
        <v>108.5</v>
      </c>
      <c r="E112" s="185">
        <v>108.15</v>
      </c>
      <c r="F112" s="186">
        <v>107.03</v>
      </c>
    </row>
    <row r="113" spans="1:6" hidden="1" x14ac:dyDescent="0.35">
      <c r="A113" s="201" t="s">
        <v>239</v>
      </c>
      <c r="B113" s="202">
        <v>1714</v>
      </c>
      <c r="C113" s="185">
        <v>99.95</v>
      </c>
      <c r="D113" s="185">
        <v>113.96</v>
      </c>
      <c r="E113" s="185">
        <v>120.74</v>
      </c>
      <c r="F113" s="186">
        <v>123.14</v>
      </c>
    </row>
    <row r="114" spans="1:6" hidden="1" x14ac:dyDescent="0.35">
      <c r="A114" s="200" t="s">
        <v>240</v>
      </c>
      <c r="B114" s="198">
        <v>1720</v>
      </c>
      <c r="C114" s="178">
        <v>99.69</v>
      </c>
      <c r="D114" s="178">
        <v>107.42</v>
      </c>
      <c r="E114" s="178">
        <v>110.78</v>
      </c>
      <c r="F114" s="182">
        <v>112.16</v>
      </c>
    </row>
    <row r="115" spans="1:6" hidden="1" x14ac:dyDescent="0.35">
      <c r="A115" s="201" t="s">
        <v>241</v>
      </c>
      <c r="B115" s="202">
        <v>1712</v>
      </c>
      <c r="C115" s="185">
        <v>99.39</v>
      </c>
      <c r="D115" s="185">
        <v>104.84</v>
      </c>
      <c r="E115" s="185">
        <v>106.72</v>
      </c>
      <c r="F115" s="186">
        <v>108.96</v>
      </c>
    </row>
    <row r="116" spans="1:6" ht="25" hidden="1" x14ac:dyDescent="0.35">
      <c r="A116" s="201" t="s">
        <v>242</v>
      </c>
      <c r="B116" s="202">
        <v>1718</v>
      </c>
      <c r="C116" s="185">
        <v>100.01</v>
      </c>
      <c r="D116" s="185">
        <v>110.2</v>
      </c>
      <c r="E116" s="185">
        <v>115.26</v>
      </c>
      <c r="F116" s="186">
        <v>115.65</v>
      </c>
    </row>
    <row r="117" spans="1:6" hidden="1" x14ac:dyDescent="0.35">
      <c r="A117" s="201" t="s">
        <v>243</v>
      </c>
      <c r="B117" s="202">
        <v>1717</v>
      </c>
      <c r="C117" s="185">
        <v>103.76</v>
      </c>
      <c r="D117" s="185">
        <v>104.81</v>
      </c>
      <c r="E117" s="185">
        <v>104.27</v>
      </c>
      <c r="F117" s="186">
        <v>104.46</v>
      </c>
    </row>
    <row r="118" spans="1:6" hidden="1" x14ac:dyDescent="0.35">
      <c r="A118" s="200" t="s">
        <v>244</v>
      </c>
      <c r="B118" s="198">
        <v>1730</v>
      </c>
      <c r="C118" s="178">
        <v>100.29</v>
      </c>
      <c r="D118" s="178">
        <v>107.68</v>
      </c>
      <c r="E118" s="178">
        <v>111.33</v>
      </c>
      <c r="F118" s="182">
        <v>112.77</v>
      </c>
    </row>
    <row r="119" spans="1:6" hidden="1" x14ac:dyDescent="0.35">
      <c r="A119" s="201" t="s">
        <v>245</v>
      </c>
      <c r="B119" s="202">
        <v>1701</v>
      </c>
      <c r="C119" s="185">
        <v>99.85</v>
      </c>
      <c r="D119" s="185">
        <v>107.86</v>
      </c>
      <c r="E119" s="185">
        <v>110.58</v>
      </c>
      <c r="F119" s="186">
        <v>112.82</v>
      </c>
    </row>
    <row r="120" spans="1:6" hidden="1" x14ac:dyDescent="0.35">
      <c r="A120" s="201" t="s">
        <v>246</v>
      </c>
      <c r="B120" s="202">
        <v>1702</v>
      </c>
      <c r="C120" s="185">
        <v>99.2</v>
      </c>
      <c r="D120" s="185">
        <v>105.75</v>
      </c>
      <c r="E120" s="185">
        <v>108.27</v>
      </c>
      <c r="F120" s="186">
        <v>107.14</v>
      </c>
    </row>
    <row r="121" spans="1:6" hidden="1" x14ac:dyDescent="0.35">
      <c r="A121" s="201" t="s">
        <v>247</v>
      </c>
      <c r="B121" s="202">
        <v>1715</v>
      </c>
      <c r="C121" s="185">
        <v>100.94</v>
      </c>
      <c r="D121" s="185">
        <v>107.71</v>
      </c>
      <c r="E121" s="185">
        <v>113.01</v>
      </c>
      <c r="F121" s="186">
        <v>113.7</v>
      </c>
    </row>
    <row r="122" spans="1:6" hidden="1" x14ac:dyDescent="0.35">
      <c r="A122" s="201" t="s">
        <v>248</v>
      </c>
      <c r="B122" s="202">
        <v>1716</v>
      </c>
      <c r="C122" s="185">
        <v>100.07</v>
      </c>
      <c r="D122" s="185">
        <v>108.8</v>
      </c>
      <c r="E122" s="185">
        <v>110.92</v>
      </c>
      <c r="F122" s="186">
        <v>114.32</v>
      </c>
    </row>
    <row r="123" spans="1:6" hidden="1" x14ac:dyDescent="0.35">
      <c r="A123" s="200" t="s">
        <v>249</v>
      </c>
      <c r="B123" s="198">
        <v>1800</v>
      </c>
      <c r="C123" s="178">
        <v>101.33</v>
      </c>
      <c r="D123" s="178">
        <v>107.77</v>
      </c>
      <c r="E123" s="178">
        <v>110.72</v>
      </c>
      <c r="F123" s="182">
        <v>107.7</v>
      </c>
    </row>
    <row r="124" spans="1:6" hidden="1" x14ac:dyDescent="0.35">
      <c r="A124" s="201" t="s">
        <v>250</v>
      </c>
      <c r="B124" s="202">
        <v>1801</v>
      </c>
      <c r="C124" s="185">
        <v>99.57</v>
      </c>
      <c r="D124" s="185">
        <v>105.18</v>
      </c>
      <c r="E124" s="185">
        <v>108.23</v>
      </c>
      <c r="F124" s="186">
        <v>108.93</v>
      </c>
    </row>
    <row r="125" spans="1:6" hidden="1" x14ac:dyDescent="0.35">
      <c r="A125" s="201" t="s">
        <v>251</v>
      </c>
      <c r="B125" s="202">
        <v>1802</v>
      </c>
      <c r="C125" s="185">
        <v>102.59</v>
      </c>
      <c r="D125" s="185">
        <v>109.63</v>
      </c>
      <c r="E125" s="185">
        <v>112.52</v>
      </c>
      <c r="F125" s="186">
        <v>106.86</v>
      </c>
    </row>
    <row r="126" spans="1:6" hidden="1" x14ac:dyDescent="0.35">
      <c r="A126" s="200" t="s">
        <v>252</v>
      </c>
      <c r="B126" s="198">
        <v>24</v>
      </c>
      <c r="C126" s="178">
        <v>101.21</v>
      </c>
      <c r="D126" s="178">
        <v>117.98</v>
      </c>
      <c r="E126" s="178">
        <v>121.24</v>
      </c>
      <c r="F126" s="182">
        <v>119.57</v>
      </c>
    </row>
    <row r="127" spans="1:6" hidden="1" x14ac:dyDescent="0.35">
      <c r="A127" s="200" t="s">
        <v>253</v>
      </c>
      <c r="B127" s="198">
        <v>1910</v>
      </c>
      <c r="C127" s="178">
        <v>101.25</v>
      </c>
      <c r="D127" s="178">
        <v>124.01</v>
      </c>
      <c r="E127" s="178">
        <v>129.29</v>
      </c>
      <c r="F127" s="182">
        <v>126.6</v>
      </c>
    </row>
    <row r="128" spans="1:6" hidden="1" x14ac:dyDescent="0.35">
      <c r="A128" s="201" t="s">
        <v>254</v>
      </c>
      <c r="B128" s="202">
        <v>1902</v>
      </c>
      <c r="C128" s="185">
        <v>101.18</v>
      </c>
      <c r="D128" s="185">
        <v>122.63</v>
      </c>
      <c r="E128" s="185">
        <v>125.47</v>
      </c>
      <c r="F128" s="186">
        <v>124.06</v>
      </c>
    </row>
    <row r="129" spans="1:6" hidden="1" x14ac:dyDescent="0.35">
      <c r="A129" s="201" t="s">
        <v>255</v>
      </c>
      <c r="B129" s="202">
        <v>1904</v>
      </c>
      <c r="C129" s="185">
        <v>101.39</v>
      </c>
      <c r="D129" s="185">
        <v>126.6</v>
      </c>
      <c r="E129" s="185">
        <v>136.77000000000001</v>
      </c>
      <c r="F129" s="186">
        <v>131.47999999999999</v>
      </c>
    </row>
    <row r="130" spans="1:6" hidden="1" x14ac:dyDescent="0.35">
      <c r="A130" s="200" t="s">
        <v>256</v>
      </c>
      <c r="B130" s="198">
        <v>1920</v>
      </c>
      <c r="C130" s="178">
        <v>101.05</v>
      </c>
      <c r="D130" s="178">
        <v>106.85</v>
      </c>
      <c r="E130" s="178">
        <v>106.7</v>
      </c>
      <c r="F130" s="182">
        <v>107</v>
      </c>
    </row>
    <row r="131" spans="1:6" hidden="1" x14ac:dyDescent="0.35">
      <c r="A131" s="201" t="s">
        <v>257</v>
      </c>
      <c r="B131" s="202">
        <v>1903</v>
      </c>
      <c r="C131" s="185">
        <v>101.01</v>
      </c>
      <c r="D131" s="185">
        <v>112.46</v>
      </c>
      <c r="E131" s="185">
        <v>110.9</v>
      </c>
      <c r="F131" s="186">
        <v>110.27</v>
      </c>
    </row>
    <row r="132" spans="1:6" ht="25" hidden="1" x14ac:dyDescent="0.35">
      <c r="A132" s="201" t="s">
        <v>258</v>
      </c>
      <c r="B132" s="202">
        <v>1905</v>
      </c>
      <c r="C132" s="185">
        <v>101.78</v>
      </c>
      <c r="D132" s="185">
        <v>98.67</v>
      </c>
      <c r="E132" s="185">
        <v>99.36</v>
      </c>
      <c r="F132" s="186">
        <v>101.71</v>
      </c>
    </row>
    <row r="133" spans="1:6" hidden="1" x14ac:dyDescent="0.35">
      <c r="A133" s="201" t="s">
        <v>259</v>
      </c>
      <c r="B133" s="202">
        <v>1906</v>
      </c>
      <c r="C133" s="185">
        <v>100.35</v>
      </c>
      <c r="D133" s="185">
        <v>107.29</v>
      </c>
      <c r="E133" s="185">
        <v>108.26</v>
      </c>
      <c r="F133" s="186">
        <v>107.87</v>
      </c>
    </row>
    <row r="134" spans="1:6" hidden="1" x14ac:dyDescent="0.35">
      <c r="A134" s="201" t="s">
        <v>260</v>
      </c>
      <c r="B134" s="202">
        <v>1708</v>
      </c>
      <c r="C134" s="185">
        <v>102.2</v>
      </c>
      <c r="D134" s="185">
        <v>106.74</v>
      </c>
      <c r="E134" s="185">
        <v>114.68</v>
      </c>
      <c r="F134" s="186">
        <v>121.4</v>
      </c>
    </row>
    <row r="135" spans="1:6" hidden="1" x14ac:dyDescent="0.35">
      <c r="A135" s="200" t="s">
        <v>261</v>
      </c>
      <c r="B135" s="198">
        <v>25</v>
      </c>
      <c r="C135" s="178">
        <v>101.03</v>
      </c>
      <c r="D135" s="178">
        <v>109.76</v>
      </c>
      <c r="E135" s="178">
        <v>110.57</v>
      </c>
      <c r="F135" s="182">
        <v>110.29</v>
      </c>
    </row>
    <row r="136" spans="1:6" hidden="1" x14ac:dyDescent="0.35">
      <c r="A136" s="201" t="s">
        <v>262</v>
      </c>
      <c r="B136" s="202">
        <v>2001</v>
      </c>
      <c r="C136" s="185">
        <v>100.94</v>
      </c>
      <c r="D136" s="185">
        <v>109.19</v>
      </c>
      <c r="E136" s="185">
        <v>108.2</v>
      </c>
      <c r="F136" s="186">
        <v>109.55</v>
      </c>
    </row>
    <row r="137" spans="1:6" hidden="1" x14ac:dyDescent="0.35">
      <c r="A137" s="201" t="s">
        <v>263</v>
      </c>
      <c r="B137" s="202">
        <v>1305</v>
      </c>
      <c r="C137" s="185">
        <v>100.27</v>
      </c>
      <c r="D137" s="185">
        <v>102.26</v>
      </c>
      <c r="E137" s="185">
        <v>105.51</v>
      </c>
      <c r="F137" s="186">
        <v>107.77</v>
      </c>
    </row>
    <row r="138" spans="1:6" hidden="1" x14ac:dyDescent="0.35">
      <c r="A138" s="201" t="s">
        <v>264</v>
      </c>
      <c r="B138" s="202">
        <v>2002</v>
      </c>
      <c r="C138" s="185">
        <v>101.1</v>
      </c>
      <c r="D138" s="185">
        <v>107.93</v>
      </c>
      <c r="E138" s="185">
        <v>110.68</v>
      </c>
      <c r="F138" s="186">
        <v>111.4</v>
      </c>
    </row>
    <row r="139" spans="1:6" hidden="1" x14ac:dyDescent="0.35">
      <c r="A139" s="201" t="s">
        <v>265</v>
      </c>
      <c r="B139" s="202">
        <v>2008</v>
      </c>
      <c r="C139" s="185">
        <v>103</v>
      </c>
      <c r="D139" s="185">
        <v>115.86</v>
      </c>
      <c r="E139" s="185">
        <v>116.28</v>
      </c>
      <c r="F139" s="186">
        <v>114.93</v>
      </c>
    </row>
    <row r="140" spans="1:6" hidden="1" x14ac:dyDescent="0.35">
      <c r="A140" s="201" t="s">
        <v>266</v>
      </c>
      <c r="B140" s="202">
        <v>2007</v>
      </c>
      <c r="C140" s="185">
        <v>99.81</v>
      </c>
      <c r="D140" s="185">
        <v>116.45</v>
      </c>
      <c r="E140" s="185">
        <v>115.82</v>
      </c>
      <c r="F140" s="186">
        <v>110.17</v>
      </c>
    </row>
    <row r="141" spans="1:6" hidden="1" x14ac:dyDescent="0.35">
      <c r="A141" s="200" t="s">
        <v>267</v>
      </c>
      <c r="B141" s="198">
        <v>2100</v>
      </c>
      <c r="C141" s="178">
        <v>100.9</v>
      </c>
      <c r="D141" s="178">
        <v>107.37</v>
      </c>
      <c r="E141" s="178">
        <v>109.94</v>
      </c>
      <c r="F141" s="182">
        <v>110.47</v>
      </c>
    </row>
    <row r="142" spans="1:6" hidden="1" x14ac:dyDescent="0.35">
      <c r="A142" s="201" t="s">
        <v>268</v>
      </c>
      <c r="B142" s="202">
        <v>2101</v>
      </c>
      <c r="C142" s="185">
        <v>100.9</v>
      </c>
      <c r="D142" s="185">
        <v>107.37</v>
      </c>
      <c r="E142" s="185">
        <v>109.94</v>
      </c>
      <c r="F142" s="186">
        <v>110.47</v>
      </c>
    </row>
    <row r="143" spans="1:6" hidden="1" x14ac:dyDescent="0.35">
      <c r="A143" s="200" t="s">
        <v>269</v>
      </c>
      <c r="B143" s="198">
        <v>2200</v>
      </c>
      <c r="C143" s="178">
        <v>101.51</v>
      </c>
      <c r="D143" s="178">
        <v>110.68</v>
      </c>
      <c r="E143" s="178">
        <v>115.29</v>
      </c>
      <c r="F143" s="182">
        <v>114.53</v>
      </c>
    </row>
    <row r="144" spans="1:6" ht="25" hidden="1" x14ac:dyDescent="0.35">
      <c r="A144" s="201" t="s">
        <v>270</v>
      </c>
      <c r="B144" s="202">
        <v>2201</v>
      </c>
      <c r="C144" s="185">
        <v>101.11</v>
      </c>
      <c r="D144" s="185">
        <v>107.78</v>
      </c>
      <c r="E144" s="185">
        <v>113.33</v>
      </c>
      <c r="F144" s="186">
        <v>114.65</v>
      </c>
    </row>
    <row r="145" spans="1:6" hidden="1" x14ac:dyDescent="0.35">
      <c r="A145" s="200" t="s">
        <v>271</v>
      </c>
      <c r="B145" s="198">
        <v>2210</v>
      </c>
      <c r="C145" s="178">
        <v>101.81</v>
      </c>
      <c r="D145" s="178">
        <v>111.84</v>
      </c>
      <c r="E145" s="178">
        <v>116.14</v>
      </c>
      <c r="F145" s="182">
        <v>115.05</v>
      </c>
    </row>
    <row r="146" spans="1:6" ht="25" hidden="1" x14ac:dyDescent="0.35">
      <c r="A146" s="201" t="s">
        <v>272</v>
      </c>
      <c r="B146" s="202">
        <v>2207</v>
      </c>
      <c r="C146" s="185">
        <v>101.16</v>
      </c>
      <c r="D146" s="185">
        <v>110.73</v>
      </c>
      <c r="E146" s="185">
        <v>115.87</v>
      </c>
      <c r="F146" s="186">
        <v>114.95</v>
      </c>
    </row>
    <row r="147" spans="1:6" ht="25" hidden="1" x14ac:dyDescent="0.35">
      <c r="A147" s="201" t="s">
        <v>273</v>
      </c>
      <c r="B147" s="202">
        <v>2204</v>
      </c>
      <c r="C147" s="185">
        <v>104.77</v>
      </c>
      <c r="D147" s="185">
        <v>116.94</v>
      </c>
      <c r="E147" s="185">
        <v>117.72</v>
      </c>
      <c r="F147" s="186">
        <v>115.72</v>
      </c>
    </row>
    <row r="148" spans="1:6" hidden="1" x14ac:dyDescent="0.35">
      <c r="A148" s="201" t="s">
        <v>274</v>
      </c>
      <c r="B148" s="202">
        <v>2205</v>
      </c>
      <c r="C148" s="185">
        <v>99.08</v>
      </c>
      <c r="D148" s="185">
        <v>105.1</v>
      </c>
      <c r="E148" s="185">
        <v>111.5</v>
      </c>
      <c r="F148" s="186">
        <v>111.36</v>
      </c>
    </row>
    <row r="149" spans="1:6" hidden="1" x14ac:dyDescent="0.35">
      <c r="A149" s="201" t="s">
        <v>275</v>
      </c>
      <c r="B149" s="202">
        <v>2206</v>
      </c>
      <c r="C149" s="185">
        <v>101.44</v>
      </c>
      <c r="D149" s="185">
        <v>106.33</v>
      </c>
      <c r="E149" s="185">
        <v>109.38</v>
      </c>
      <c r="F149" s="186">
        <v>107.19</v>
      </c>
    </row>
    <row r="150" spans="1:6" hidden="1" x14ac:dyDescent="0.35">
      <c r="A150" s="200" t="s">
        <v>276</v>
      </c>
      <c r="B150" s="198">
        <v>20</v>
      </c>
      <c r="C150" s="178">
        <v>99.37</v>
      </c>
      <c r="D150" s="178">
        <v>99.25</v>
      </c>
      <c r="E150" s="178">
        <v>101.83</v>
      </c>
      <c r="F150" s="182">
        <v>105.8</v>
      </c>
    </row>
    <row r="151" spans="1:6" hidden="1" x14ac:dyDescent="0.35">
      <c r="A151" s="200" t="s">
        <v>277</v>
      </c>
      <c r="B151" s="198">
        <v>2300</v>
      </c>
      <c r="C151" s="178">
        <v>98.61</v>
      </c>
      <c r="D151" s="178">
        <v>98.04</v>
      </c>
      <c r="E151" s="178">
        <v>101.97</v>
      </c>
      <c r="F151" s="182">
        <v>107.4</v>
      </c>
    </row>
    <row r="152" spans="1:6" hidden="1" x14ac:dyDescent="0.35">
      <c r="A152" s="201" t="s">
        <v>278</v>
      </c>
      <c r="B152" s="202">
        <v>2301</v>
      </c>
      <c r="C152" s="185">
        <v>96.37</v>
      </c>
      <c r="D152" s="185">
        <v>94.8</v>
      </c>
      <c r="E152" s="185">
        <v>97.95</v>
      </c>
      <c r="F152" s="186">
        <v>107.98</v>
      </c>
    </row>
    <row r="153" spans="1:6" hidden="1" x14ac:dyDescent="0.35">
      <c r="A153" s="201" t="s">
        <v>279</v>
      </c>
      <c r="B153" s="202">
        <v>2302</v>
      </c>
      <c r="C153" s="185">
        <v>100</v>
      </c>
      <c r="D153" s="185">
        <v>102.38</v>
      </c>
      <c r="E153" s="185">
        <v>106.78</v>
      </c>
      <c r="F153" s="186">
        <v>114.44</v>
      </c>
    </row>
    <row r="154" spans="1:6" hidden="1" x14ac:dyDescent="0.35">
      <c r="A154" s="201" t="s">
        <v>280</v>
      </c>
      <c r="B154" s="202">
        <v>2303</v>
      </c>
      <c r="C154" s="185">
        <v>98.31</v>
      </c>
      <c r="D154" s="185">
        <v>95.13</v>
      </c>
      <c r="E154" s="185">
        <v>99.2</v>
      </c>
      <c r="F154" s="186">
        <v>109.46</v>
      </c>
    </row>
    <row r="155" spans="1:6" hidden="1" x14ac:dyDescent="0.35">
      <c r="A155" s="201" t="s">
        <v>281</v>
      </c>
      <c r="B155" s="202">
        <v>2306</v>
      </c>
      <c r="C155" s="185">
        <v>101.65</v>
      </c>
      <c r="D155" s="185">
        <v>106.03</v>
      </c>
      <c r="E155" s="185">
        <v>109.11</v>
      </c>
      <c r="F155" s="186">
        <v>113.87</v>
      </c>
    </row>
    <row r="156" spans="1:6" hidden="1" x14ac:dyDescent="0.35">
      <c r="A156" s="201" t="s">
        <v>282</v>
      </c>
      <c r="B156" s="202">
        <v>2307</v>
      </c>
      <c r="C156" s="185">
        <v>100.95</v>
      </c>
      <c r="D156" s="185">
        <v>99.47</v>
      </c>
      <c r="E156" s="185">
        <v>104.31</v>
      </c>
      <c r="F156" s="186">
        <v>101.55</v>
      </c>
    </row>
    <row r="157" spans="1:6" hidden="1" x14ac:dyDescent="0.35">
      <c r="A157" s="201" t="s">
        <v>283</v>
      </c>
      <c r="B157" s="202">
        <v>2308</v>
      </c>
      <c r="C157" s="185">
        <v>99.72</v>
      </c>
      <c r="D157" s="185">
        <v>103.47</v>
      </c>
      <c r="E157" s="185">
        <v>106.2</v>
      </c>
      <c r="F157" s="186">
        <v>108.09</v>
      </c>
    </row>
    <row r="158" spans="1:6" hidden="1" x14ac:dyDescent="0.35">
      <c r="A158" s="201" t="s">
        <v>284</v>
      </c>
      <c r="B158" s="202">
        <v>2309</v>
      </c>
      <c r="C158" s="185">
        <v>99.77</v>
      </c>
      <c r="D158" s="185">
        <v>106.68</v>
      </c>
      <c r="E158" s="185">
        <v>116.47</v>
      </c>
      <c r="F158" s="186">
        <v>115.92</v>
      </c>
    </row>
    <row r="159" spans="1:6" hidden="1" x14ac:dyDescent="0.35">
      <c r="A159" s="200" t="s">
        <v>285</v>
      </c>
      <c r="B159" s="198">
        <v>2400</v>
      </c>
      <c r="C159" s="178">
        <v>100.67</v>
      </c>
      <c r="D159" s="178">
        <v>101.39</v>
      </c>
      <c r="E159" s="178">
        <v>101.81</v>
      </c>
      <c r="F159" s="182">
        <v>103.25</v>
      </c>
    </row>
    <row r="160" spans="1:6" hidden="1" x14ac:dyDescent="0.35">
      <c r="A160" s="201" t="s">
        <v>286</v>
      </c>
      <c r="B160" s="202">
        <v>2401</v>
      </c>
      <c r="C160" s="185">
        <v>100.95</v>
      </c>
      <c r="D160" s="185">
        <v>100.88</v>
      </c>
      <c r="E160" s="185">
        <v>101.87</v>
      </c>
      <c r="F160" s="186">
        <v>103.11</v>
      </c>
    </row>
    <row r="161" spans="1:6" ht="25" hidden="1" x14ac:dyDescent="0.35">
      <c r="A161" s="201" t="s">
        <v>287</v>
      </c>
      <c r="B161" s="202">
        <v>2403</v>
      </c>
      <c r="C161" s="185">
        <v>100.56</v>
      </c>
      <c r="D161" s="185">
        <v>101.59</v>
      </c>
      <c r="E161" s="185">
        <v>101.75</v>
      </c>
      <c r="F161" s="186">
        <v>103.29</v>
      </c>
    </row>
    <row r="162" spans="1:6" ht="26" hidden="1" x14ac:dyDescent="0.35">
      <c r="A162" s="200" t="s">
        <v>288</v>
      </c>
      <c r="B162" s="198">
        <v>21</v>
      </c>
      <c r="C162" s="178">
        <v>104.61</v>
      </c>
      <c r="D162" s="178">
        <v>90.67</v>
      </c>
      <c r="E162" s="178">
        <v>105.67</v>
      </c>
      <c r="F162" s="182">
        <v>110.43</v>
      </c>
    </row>
    <row r="163" spans="1:6" hidden="1" x14ac:dyDescent="0.35">
      <c r="A163" s="201" t="s">
        <v>289</v>
      </c>
      <c r="B163" s="202">
        <v>2501</v>
      </c>
      <c r="C163" s="185">
        <v>96.23</v>
      </c>
      <c r="D163" s="185">
        <v>80.900000000000006</v>
      </c>
      <c r="E163" s="185">
        <v>94.19</v>
      </c>
      <c r="F163" s="186">
        <v>137.27000000000001</v>
      </c>
    </row>
    <row r="164" spans="1:6" hidden="1" x14ac:dyDescent="0.35">
      <c r="A164" s="200" t="s">
        <v>290</v>
      </c>
      <c r="B164" s="198">
        <v>2600</v>
      </c>
      <c r="C164" s="178">
        <v>115.13</v>
      </c>
      <c r="D164" s="178">
        <v>75.94</v>
      </c>
      <c r="E164" s="178">
        <v>103.13</v>
      </c>
      <c r="F164" s="182">
        <v>108.44</v>
      </c>
    </row>
    <row r="165" spans="1:6" hidden="1" x14ac:dyDescent="0.35">
      <c r="A165" s="201" t="s">
        <v>291</v>
      </c>
      <c r="B165" s="202">
        <v>2601</v>
      </c>
      <c r="C165" s="185">
        <v>93.79</v>
      </c>
      <c r="D165" s="185">
        <v>79.5</v>
      </c>
      <c r="E165" s="185">
        <v>103.51</v>
      </c>
      <c r="F165" s="186">
        <v>133.6</v>
      </c>
    </row>
    <row r="166" spans="1:6" hidden="1" x14ac:dyDescent="0.35">
      <c r="A166" s="201" t="s">
        <v>292</v>
      </c>
      <c r="B166" s="202">
        <v>2603</v>
      </c>
      <c r="C166" s="185">
        <v>101.07</v>
      </c>
      <c r="D166" s="185">
        <v>81.48</v>
      </c>
      <c r="E166" s="185">
        <v>95.85</v>
      </c>
      <c r="F166" s="186">
        <v>132.77000000000001</v>
      </c>
    </row>
    <row r="167" spans="1:6" hidden="1" x14ac:dyDescent="0.35">
      <c r="A167" s="201" t="s">
        <v>293</v>
      </c>
      <c r="B167" s="202">
        <v>2604</v>
      </c>
      <c r="C167" s="185">
        <v>103.79</v>
      </c>
      <c r="D167" s="185">
        <v>95.35</v>
      </c>
      <c r="E167" s="185">
        <v>107.94</v>
      </c>
      <c r="F167" s="186">
        <v>103.69</v>
      </c>
    </row>
    <row r="168" spans="1:6" hidden="1" x14ac:dyDescent="0.35">
      <c r="A168" s="201" t="s">
        <v>294</v>
      </c>
      <c r="B168" s="202">
        <v>2605</v>
      </c>
      <c r="C168" s="185">
        <v>96.02</v>
      </c>
      <c r="D168" s="185">
        <v>87.72</v>
      </c>
      <c r="E168" s="185">
        <v>87.93</v>
      </c>
      <c r="F168" s="186">
        <v>114.24</v>
      </c>
    </row>
    <row r="169" spans="1:6" hidden="1" x14ac:dyDescent="0.35">
      <c r="A169" s="201" t="s">
        <v>295</v>
      </c>
      <c r="B169" s="202">
        <v>2611</v>
      </c>
      <c r="C169" s="185">
        <v>103.96</v>
      </c>
      <c r="D169" s="185">
        <v>84.03</v>
      </c>
      <c r="E169" s="185">
        <v>90.5</v>
      </c>
      <c r="F169" s="186">
        <v>104.21</v>
      </c>
    </row>
    <row r="170" spans="1:6" hidden="1" x14ac:dyDescent="0.35">
      <c r="A170" s="201" t="s">
        <v>296</v>
      </c>
      <c r="B170" s="202">
        <v>2621</v>
      </c>
      <c r="C170" s="185">
        <v>137.69</v>
      </c>
      <c r="D170" s="185">
        <v>52.01</v>
      </c>
      <c r="E170" s="185">
        <v>110.34</v>
      </c>
      <c r="F170" s="186">
        <v>104.41</v>
      </c>
    </row>
    <row r="171" spans="1:6" hidden="1" x14ac:dyDescent="0.35">
      <c r="A171" s="201" t="s">
        <v>297</v>
      </c>
      <c r="B171" s="202">
        <v>2623</v>
      </c>
      <c r="C171" s="185">
        <v>132.41999999999999</v>
      </c>
      <c r="D171" s="185">
        <v>77.819999999999993</v>
      </c>
      <c r="E171" s="185">
        <v>101.57</v>
      </c>
      <c r="F171" s="186">
        <v>99.34</v>
      </c>
    </row>
    <row r="172" spans="1:6" hidden="1" x14ac:dyDescent="0.35">
      <c r="A172" s="201" t="s">
        <v>298</v>
      </c>
      <c r="B172" s="202">
        <v>2632</v>
      </c>
      <c r="C172" s="185">
        <v>139.77000000000001</v>
      </c>
      <c r="D172" s="185">
        <v>76.92</v>
      </c>
      <c r="E172" s="185">
        <v>100.4</v>
      </c>
      <c r="F172" s="186">
        <v>81.73</v>
      </c>
    </row>
    <row r="173" spans="1:6" hidden="1" x14ac:dyDescent="0.35">
      <c r="A173" s="201" t="s">
        <v>299</v>
      </c>
      <c r="B173" s="202">
        <v>2602</v>
      </c>
      <c r="C173" s="185">
        <v>101.88</v>
      </c>
      <c r="D173" s="185">
        <v>102.6</v>
      </c>
      <c r="E173" s="185">
        <v>114.65</v>
      </c>
      <c r="F173" s="186">
        <v>113.92</v>
      </c>
    </row>
    <row r="174" spans="1:6" hidden="1" x14ac:dyDescent="0.35">
      <c r="A174" s="201" t="s">
        <v>300</v>
      </c>
      <c r="B174" s="202">
        <v>2624</v>
      </c>
      <c r="C174" s="185">
        <v>103.43</v>
      </c>
      <c r="D174" s="185">
        <v>94.68</v>
      </c>
      <c r="E174" s="185">
        <v>102.61</v>
      </c>
      <c r="F174" s="186">
        <v>112.8</v>
      </c>
    </row>
    <row r="175" spans="1:6" hidden="1" x14ac:dyDescent="0.35">
      <c r="A175" s="201" t="s">
        <v>301</v>
      </c>
      <c r="B175" s="202">
        <v>2631</v>
      </c>
      <c r="C175" s="185">
        <v>99.27</v>
      </c>
      <c r="D175" s="185">
        <v>110.45</v>
      </c>
      <c r="E175" s="185">
        <v>112.97</v>
      </c>
      <c r="F175" s="186">
        <v>113.06</v>
      </c>
    </row>
    <row r="176" spans="1:6" hidden="1" x14ac:dyDescent="0.35">
      <c r="A176" s="200" t="s">
        <v>302</v>
      </c>
      <c r="B176" s="198">
        <v>2700</v>
      </c>
      <c r="C176" s="178">
        <v>100.64</v>
      </c>
      <c r="D176" s="178">
        <v>101.81</v>
      </c>
      <c r="E176" s="178">
        <v>108.63</v>
      </c>
      <c r="F176" s="182">
        <v>109.26</v>
      </c>
    </row>
    <row r="177" spans="1:6" hidden="1" x14ac:dyDescent="0.35">
      <c r="A177" s="201" t="s">
        <v>303</v>
      </c>
      <c r="B177" s="202">
        <v>2701</v>
      </c>
      <c r="C177" s="185">
        <v>94.39</v>
      </c>
      <c r="D177" s="185">
        <v>113.1</v>
      </c>
      <c r="E177" s="185">
        <v>127.69</v>
      </c>
      <c r="F177" s="186">
        <v>118.89</v>
      </c>
    </row>
    <row r="178" spans="1:6" hidden="1" x14ac:dyDescent="0.35">
      <c r="A178" s="201" t="s">
        <v>304</v>
      </c>
      <c r="B178" s="202">
        <v>2702</v>
      </c>
      <c r="C178" s="185">
        <v>107.41</v>
      </c>
      <c r="D178" s="185">
        <v>91.58</v>
      </c>
      <c r="E178" s="185">
        <v>98.04</v>
      </c>
      <c r="F178" s="186">
        <v>106.52</v>
      </c>
    </row>
    <row r="179" spans="1:6" hidden="1" x14ac:dyDescent="0.35">
      <c r="A179" s="201" t="s">
        <v>305</v>
      </c>
      <c r="B179" s="202">
        <v>2703</v>
      </c>
      <c r="C179" s="185">
        <v>107.24</v>
      </c>
      <c r="D179" s="185">
        <v>88.7</v>
      </c>
      <c r="E179" s="185">
        <v>84.74</v>
      </c>
      <c r="F179" s="186">
        <v>107.67</v>
      </c>
    </row>
    <row r="180" spans="1:6" hidden="1" x14ac:dyDescent="0.35">
      <c r="A180" s="201" t="s">
        <v>306</v>
      </c>
      <c r="B180" s="202">
        <v>2704</v>
      </c>
      <c r="C180" s="185">
        <v>103.28</v>
      </c>
      <c r="D180" s="185">
        <v>83.15</v>
      </c>
      <c r="E180" s="185">
        <v>95.33</v>
      </c>
      <c r="F180" s="186">
        <v>87.56</v>
      </c>
    </row>
    <row r="181" spans="1:6" hidden="1" x14ac:dyDescent="0.35">
      <c r="A181" s="201" t="s">
        <v>307</v>
      </c>
      <c r="B181" s="202">
        <v>2705</v>
      </c>
      <c r="C181" s="185">
        <v>111.25</v>
      </c>
      <c r="D181" s="185">
        <v>127.54</v>
      </c>
      <c r="E181" s="185">
        <v>125.97</v>
      </c>
      <c r="F181" s="186">
        <v>132.52000000000001</v>
      </c>
    </row>
    <row r="182" spans="1:6" hidden="1" x14ac:dyDescent="0.35">
      <c r="A182" s="201" t="s">
        <v>308</v>
      </c>
      <c r="B182" s="202">
        <v>2711</v>
      </c>
      <c r="C182" s="185">
        <v>103.38</v>
      </c>
      <c r="D182" s="185">
        <v>94.09</v>
      </c>
      <c r="E182" s="185">
        <v>100.21</v>
      </c>
      <c r="F182" s="186">
        <v>102.21</v>
      </c>
    </row>
    <row r="183" spans="1:6" hidden="1" x14ac:dyDescent="0.35">
      <c r="A183" s="201" t="s">
        <v>309</v>
      </c>
      <c r="B183" s="202">
        <v>2706</v>
      </c>
      <c r="C183" s="185">
        <v>100.77</v>
      </c>
      <c r="D183" s="185">
        <v>106.51</v>
      </c>
      <c r="E183" s="185">
        <v>110.21</v>
      </c>
      <c r="F183" s="186">
        <v>111.13</v>
      </c>
    </row>
    <row r="184" spans="1:6" hidden="1" x14ac:dyDescent="0.35">
      <c r="A184" s="201" t="s">
        <v>310</v>
      </c>
      <c r="B184" s="202">
        <v>2712</v>
      </c>
      <c r="C184" s="185">
        <v>101.21</v>
      </c>
      <c r="D184" s="185">
        <v>107.62</v>
      </c>
      <c r="E184" s="185">
        <v>108.77</v>
      </c>
      <c r="F184" s="186">
        <v>110</v>
      </c>
    </row>
    <row r="185" spans="1:6" hidden="1" x14ac:dyDescent="0.35">
      <c r="A185" s="201" t="s">
        <v>311</v>
      </c>
      <c r="B185" s="202">
        <v>2713</v>
      </c>
      <c r="C185" s="185">
        <v>100.45</v>
      </c>
      <c r="D185" s="185">
        <v>118.66</v>
      </c>
      <c r="E185" s="185">
        <v>121.62</v>
      </c>
      <c r="F185" s="186">
        <v>119.44</v>
      </c>
    </row>
    <row r="186" spans="1:6" hidden="1" x14ac:dyDescent="0.35">
      <c r="A186" s="200" t="s">
        <v>312</v>
      </c>
      <c r="B186" s="198">
        <v>8</v>
      </c>
      <c r="C186" s="178">
        <v>100.2</v>
      </c>
      <c r="D186" s="178">
        <v>109.82</v>
      </c>
      <c r="E186" s="178">
        <v>112.51</v>
      </c>
      <c r="F186" s="182">
        <v>112.75</v>
      </c>
    </row>
    <row r="187" spans="1:6" hidden="1" x14ac:dyDescent="0.35">
      <c r="A187" s="200" t="s">
        <v>313</v>
      </c>
      <c r="B187" s="198">
        <v>2810</v>
      </c>
      <c r="C187" s="178">
        <v>100.75</v>
      </c>
      <c r="D187" s="178">
        <v>113.2</v>
      </c>
      <c r="E187" s="178">
        <v>116.16</v>
      </c>
      <c r="F187" s="182">
        <v>113.41</v>
      </c>
    </row>
    <row r="188" spans="1:6" hidden="1" x14ac:dyDescent="0.35">
      <c r="A188" s="201" t="s">
        <v>314</v>
      </c>
      <c r="B188" s="202">
        <v>2812</v>
      </c>
      <c r="C188" s="185">
        <v>100.75</v>
      </c>
      <c r="D188" s="185">
        <v>113.2</v>
      </c>
      <c r="E188" s="185">
        <v>116.16</v>
      </c>
      <c r="F188" s="186">
        <v>113.41</v>
      </c>
    </row>
    <row r="189" spans="1:6" hidden="1" x14ac:dyDescent="0.35">
      <c r="A189" s="200" t="s">
        <v>315</v>
      </c>
      <c r="B189" s="198">
        <v>2900</v>
      </c>
      <c r="C189" s="178">
        <v>100.03</v>
      </c>
      <c r="D189" s="178">
        <v>103.38</v>
      </c>
      <c r="E189" s="178">
        <v>106.72</v>
      </c>
      <c r="F189" s="182">
        <v>110.1</v>
      </c>
    </row>
    <row r="190" spans="1:6" hidden="1" x14ac:dyDescent="0.35">
      <c r="A190" s="201" t="s">
        <v>316</v>
      </c>
      <c r="B190" s="202">
        <v>2904</v>
      </c>
      <c r="C190" s="185">
        <v>100.09</v>
      </c>
      <c r="D190" s="185">
        <v>105.49</v>
      </c>
      <c r="E190" s="185">
        <v>104.74</v>
      </c>
      <c r="F190" s="186">
        <v>106.93</v>
      </c>
    </row>
    <row r="191" spans="1:6" hidden="1" x14ac:dyDescent="0.35">
      <c r="A191" s="201" t="s">
        <v>317</v>
      </c>
      <c r="B191" s="202">
        <v>2905</v>
      </c>
      <c r="C191" s="185">
        <v>100</v>
      </c>
      <c r="D191" s="185">
        <v>102.33</v>
      </c>
      <c r="E191" s="185">
        <v>107.45</v>
      </c>
      <c r="F191" s="186">
        <v>111.39</v>
      </c>
    </row>
    <row r="192" spans="1:6" hidden="1" x14ac:dyDescent="0.35">
      <c r="A192" s="200" t="s">
        <v>318</v>
      </c>
      <c r="B192" s="198">
        <v>3000</v>
      </c>
      <c r="C192" s="178">
        <v>99.66</v>
      </c>
      <c r="D192" s="178">
        <v>106.38</v>
      </c>
      <c r="E192" s="178">
        <v>107.39</v>
      </c>
      <c r="F192" s="182">
        <v>110.04</v>
      </c>
    </row>
    <row r="193" spans="1:6" hidden="1" x14ac:dyDescent="0.35">
      <c r="A193" s="201" t="s">
        <v>319</v>
      </c>
      <c r="B193" s="202">
        <v>3002</v>
      </c>
      <c r="C193" s="185">
        <v>99.66</v>
      </c>
      <c r="D193" s="185">
        <v>106.38</v>
      </c>
      <c r="E193" s="185">
        <v>107.39</v>
      </c>
      <c r="F193" s="186">
        <v>110.04</v>
      </c>
    </row>
    <row r="194" spans="1:6" hidden="1" x14ac:dyDescent="0.35">
      <c r="A194" s="200" t="s">
        <v>320</v>
      </c>
      <c r="B194" s="198">
        <v>3100</v>
      </c>
      <c r="C194" s="178">
        <v>100.15</v>
      </c>
      <c r="D194" s="178">
        <v>106.34</v>
      </c>
      <c r="E194" s="178">
        <v>106.54</v>
      </c>
      <c r="F194" s="182">
        <v>109.65</v>
      </c>
    </row>
    <row r="195" spans="1:6" hidden="1" x14ac:dyDescent="0.35">
      <c r="A195" s="201" t="s">
        <v>321</v>
      </c>
      <c r="B195" s="202">
        <v>3102</v>
      </c>
      <c r="C195" s="185">
        <v>100.15</v>
      </c>
      <c r="D195" s="185">
        <v>106.34</v>
      </c>
      <c r="E195" s="185">
        <v>106.54</v>
      </c>
      <c r="F195" s="186">
        <v>109.65</v>
      </c>
    </row>
    <row r="196" spans="1:6" hidden="1" x14ac:dyDescent="0.35">
      <c r="A196" s="200" t="s">
        <v>322</v>
      </c>
      <c r="B196" s="198">
        <v>3200</v>
      </c>
      <c r="C196" s="178">
        <v>100.22</v>
      </c>
      <c r="D196" s="178">
        <v>114.69</v>
      </c>
      <c r="E196" s="178">
        <v>118.22</v>
      </c>
      <c r="F196" s="182">
        <v>115.92</v>
      </c>
    </row>
    <row r="197" spans="1:6" hidden="1" x14ac:dyDescent="0.35">
      <c r="A197" s="201" t="s">
        <v>323</v>
      </c>
      <c r="B197" s="202">
        <v>3203</v>
      </c>
      <c r="C197" s="185">
        <v>100.22</v>
      </c>
      <c r="D197" s="185">
        <v>114.69</v>
      </c>
      <c r="E197" s="185">
        <v>118.22</v>
      </c>
      <c r="F197" s="186">
        <v>115.92</v>
      </c>
    </row>
    <row r="198" spans="1:6" hidden="1" x14ac:dyDescent="0.35">
      <c r="A198" s="200" t="s">
        <v>324</v>
      </c>
      <c r="B198" s="198">
        <v>3300</v>
      </c>
      <c r="C198" s="178">
        <v>99.18</v>
      </c>
      <c r="D198" s="178">
        <v>107.4</v>
      </c>
      <c r="E198" s="178">
        <v>107.98</v>
      </c>
      <c r="F198" s="182">
        <v>109.99</v>
      </c>
    </row>
    <row r="199" spans="1:6" hidden="1" x14ac:dyDescent="0.35">
      <c r="A199" s="201" t="s">
        <v>962</v>
      </c>
      <c r="B199" s="202">
        <v>3303</v>
      </c>
      <c r="C199" s="185">
        <v>101.01</v>
      </c>
      <c r="D199" s="185">
        <v>106.22</v>
      </c>
      <c r="E199" s="185">
        <v>109.33</v>
      </c>
      <c r="F199" s="186">
        <v>110.19</v>
      </c>
    </row>
    <row r="200" spans="1:6" hidden="1" x14ac:dyDescent="0.35">
      <c r="A200" s="201" t="s">
        <v>329</v>
      </c>
      <c r="B200" s="202">
        <v>3305</v>
      </c>
      <c r="C200" s="185">
        <v>98.11</v>
      </c>
      <c r="D200" s="185">
        <v>108.11</v>
      </c>
      <c r="E200" s="185">
        <v>107.3</v>
      </c>
      <c r="F200" s="186">
        <v>110</v>
      </c>
    </row>
    <row r="201" spans="1:6" hidden="1" x14ac:dyDescent="0.35">
      <c r="A201" s="200" t="s">
        <v>330</v>
      </c>
      <c r="B201" s="198">
        <v>3400</v>
      </c>
      <c r="C201" s="178">
        <v>100.3</v>
      </c>
      <c r="D201" s="178">
        <v>111.54</v>
      </c>
      <c r="E201" s="178">
        <v>115.6</v>
      </c>
      <c r="F201" s="182">
        <v>118.07</v>
      </c>
    </row>
    <row r="202" spans="1:6" hidden="1" x14ac:dyDescent="0.35">
      <c r="A202" s="201" t="s">
        <v>331</v>
      </c>
      <c r="B202" s="202">
        <v>3403</v>
      </c>
      <c r="C202" s="185">
        <v>100.3</v>
      </c>
      <c r="D202" s="185">
        <v>111.54</v>
      </c>
      <c r="E202" s="185">
        <v>115.6</v>
      </c>
      <c r="F202" s="186">
        <v>118.07</v>
      </c>
    </row>
    <row r="203" spans="1:6" hidden="1" x14ac:dyDescent="0.35">
      <c r="A203" s="200" t="s">
        <v>332</v>
      </c>
      <c r="B203" s="198">
        <v>3600</v>
      </c>
      <c r="C203" s="178">
        <v>100.87</v>
      </c>
      <c r="D203" s="178">
        <v>108.09</v>
      </c>
      <c r="E203" s="178">
        <v>109.74</v>
      </c>
      <c r="F203" s="182">
        <v>111.59</v>
      </c>
    </row>
    <row r="204" spans="1:6" ht="25" hidden="1" x14ac:dyDescent="0.35">
      <c r="A204" s="201" t="s">
        <v>333</v>
      </c>
      <c r="B204" s="202">
        <v>3602</v>
      </c>
      <c r="C204" s="185">
        <v>100.41</v>
      </c>
      <c r="D204" s="185">
        <v>110.36</v>
      </c>
      <c r="E204" s="185">
        <v>112.15</v>
      </c>
      <c r="F204" s="186">
        <v>111.58</v>
      </c>
    </row>
    <row r="205" spans="1:6" ht="25" hidden="1" x14ac:dyDescent="0.35">
      <c r="A205" s="201" t="s">
        <v>334</v>
      </c>
      <c r="B205" s="202">
        <v>3608</v>
      </c>
      <c r="C205" s="185">
        <v>99.57</v>
      </c>
      <c r="D205" s="185">
        <v>110.14</v>
      </c>
      <c r="E205" s="185">
        <v>111.04</v>
      </c>
      <c r="F205" s="186">
        <v>111.7</v>
      </c>
    </row>
    <row r="206" spans="1:6" ht="25" hidden="1" x14ac:dyDescent="0.35">
      <c r="A206" s="201" t="s">
        <v>335</v>
      </c>
      <c r="B206" s="202">
        <v>3606</v>
      </c>
      <c r="C206" s="185">
        <v>101.34</v>
      </c>
      <c r="D206" s="185">
        <v>108.13</v>
      </c>
      <c r="E206" s="185">
        <v>109.83</v>
      </c>
      <c r="F206" s="186">
        <v>111.24</v>
      </c>
    </row>
    <row r="207" spans="1:6" hidden="1" x14ac:dyDescent="0.35">
      <c r="A207" s="201" t="s">
        <v>336</v>
      </c>
      <c r="B207" s="202">
        <v>3601</v>
      </c>
      <c r="C207" s="185">
        <v>100.15</v>
      </c>
      <c r="D207" s="185">
        <v>107.2</v>
      </c>
      <c r="E207" s="185">
        <v>109.57</v>
      </c>
      <c r="F207" s="186">
        <v>111.43</v>
      </c>
    </row>
    <row r="208" spans="1:6" hidden="1" x14ac:dyDescent="0.35">
      <c r="A208" s="201" t="s">
        <v>337</v>
      </c>
      <c r="B208" s="202">
        <v>3607</v>
      </c>
      <c r="C208" s="185">
        <v>100.2</v>
      </c>
      <c r="D208" s="185">
        <v>107.25</v>
      </c>
      <c r="E208" s="185">
        <v>108.62</v>
      </c>
      <c r="F208" s="186">
        <v>113.26</v>
      </c>
    </row>
    <row r="209" spans="1:6" hidden="1" x14ac:dyDescent="0.35">
      <c r="A209" s="200" t="s">
        <v>338</v>
      </c>
      <c r="B209" s="198">
        <v>12</v>
      </c>
      <c r="C209" s="178">
        <v>99.95</v>
      </c>
      <c r="D209" s="178">
        <v>102.2</v>
      </c>
      <c r="E209" s="178">
        <v>103.41</v>
      </c>
      <c r="F209" s="182">
        <v>103.33</v>
      </c>
    </row>
    <row r="210" spans="1:6" hidden="1" x14ac:dyDescent="0.35">
      <c r="A210" s="200" t="s">
        <v>339</v>
      </c>
      <c r="B210" s="198">
        <v>3700</v>
      </c>
      <c r="C210" s="178">
        <v>100.19</v>
      </c>
      <c r="D210" s="178">
        <v>102.29</v>
      </c>
      <c r="E210" s="178">
        <v>102.67</v>
      </c>
      <c r="F210" s="182">
        <v>104.78</v>
      </c>
    </row>
    <row r="211" spans="1:6" hidden="1" x14ac:dyDescent="0.35">
      <c r="A211" s="201" t="s">
        <v>340</v>
      </c>
      <c r="B211" s="202">
        <v>3709</v>
      </c>
      <c r="C211" s="185">
        <v>100.19</v>
      </c>
      <c r="D211" s="185">
        <v>102.29</v>
      </c>
      <c r="E211" s="185">
        <v>102.67</v>
      </c>
      <c r="F211" s="186">
        <v>104.78</v>
      </c>
    </row>
    <row r="212" spans="1:6" hidden="1" x14ac:dyDescent="0.35">
      <c r="A212" s="200" t="s">
        <v>341</v>
      </c>
      <c r="B212" s="198">
        <v>3800</v>
      </c>
      <c r="C212" s="178">
        <v>100.2</v>
      </c>
      <c r="D212" s="178">
        <v>101.36</v>
      </c>
      <c r="E212" s="178">
        <v>101.71</v>
      </c>
      <c r="F212" s="182">
        <v>102.45</v>
      </c>
    </row>
    <row r="213" spans="1:6" hidden="1" x14ac:dyDescent="0.35">
      <c r="A213" s="201" t="s">
        <v>342</v>
      </c>
      <c r="B213" s="202">
        <v>3808</v>
      </c>
      <c r="C213" s="185">
        <v>100.2</v>
      </c>
      <c r="D213" s="185">
        <v>101.36</v>
      </c>
      <c r="E213" s="185">
        <v>101.71</v>
      </c>
      <c r="F213" s="186">
        <v>102.45</v>
      </c>
    </row>
    <row r="214" spans="1:6" hidden="1" x14ac:dyDescent="0.35">
      <c r="A214" s="200" t="s">
        <v>343</v>
      </c>
      <c r="B214" s="198">
        <v>3900</v>
      </c>
      <c r="C214" s="178">
        <v>99.91</v>
      </c>
      <c r="D214" s="178">
        <v>102.26</v>
      </c>
      <c r="E214" s="178">
        <v>103.79</v>
      </c>
      <c r="F214" s="182">
        <v>103.13</v>
      </c>
    </row>
    <row r="215" spans="1:6" ht="25" hidden="1" x14ac:dyDescent="0.35">
      <c r="A215" s="201" t="s">
        <v>344</v>
      </c>
      <c r="B215" s="202">
        <v>3902</v>
      </c>
      <c r="C215" s="185">
        <v>100.31</v>
      </c>
      <c r="D215" s="185">
        <v>100.62</v>
      </c>
      <c r="E215" s="185">
        <v>100.62</v>
      </c>
      <c r="F215" s="186">
        <v>100.96</v>
      </c>
    </row>
    <row r="216" spans="1:6" ht="25" hidden="1" x14ac:dyDescent="0.35">
      <c r="A216" s="201" t="s">
        <v>345</v>
      </c>
      <c r="B216" s="202">
        <v>3903</v>
      </c>
      <c r="C216" s="185">
        <v>99.86</v>
      </c>
      <c r="D216" s="185">
        <v>102.46</v>
      </c>
      <c r="E216" s="185">
        <v>104.2</v>
      </c>
      <c r="F216" s="186">
        <v>103.4</v>
      </c>
    </row>
    <row r="217" spans="1:6" hidden="1" x14ac:dyDescent="0.35">
      <c r="A217" s="200" t="s">
        <v>346</v>
      </c>
      <c r="B217" s="198">
        <v>4050</v>
      </c>
      <c r="C217" s="178">
        <v>100.33</v>
      </c>
      <c r="D217" s="178">
        <v>109.09</v>
      </c>
      <c r="E217" s="178">
        <v>112.7</v>
      </c>
      <c r="F217" s="182">
        <v>109.16</v>
      </c>
    </row>
    <row r="218" spans="1:6" hidden="1" x14ac:dyDescent="0.35">
      <c r="A218" s="201" t="s">
        <v>347</v>
      </c>
      <c r="B218" s="202">
        <v>4052</v>
      </c>
      <c r="C218" s="185">
        <v>100.33</v>
      </c>
      <c r="D218" s="185">
        <v>110.12</v>
      </c>
      <c r="E218" s="185">
        <v>114.91</v>
      </c>
      <c r="F218" s="186">
        <v>110.09</v>
      </c>
    </row>
    <row r="219" spans="1:6" hidden="1" x14ac:dyDescent="0.35">
      <c r="A219" s="201" t="s">
        <v>348</v>
      </c>
      <c r="B219" s="202">
        <v>4056</v>
      </c>
      <c r="C219" s="185">
        <v>100.31</v>
      </c>
      <c r="D219" s="185">
        <v>104.66</v>
      </c>
      <c r="E219" s="185">
        <v>104.14</v>
      </c>
      <c r="F219" s="186">
        <v>105.37</v>
      </c>
    </row>
    <row r="220" spans="1:6" hidden="1" x14ac:dyDescent="0.35">
      <c r="A220" s="200" t="s">
        <v>349</v>
      </c>
      <c r="B220" s="198">
        <v>4100</v>
      </c>
      <c r="C220" s="178">
        <v>99.63</v>
      </c>
      <c r="D220" s="178">
        <v>100.93</v>
      </c>
      <c r="E220" s="178">
        <v>101.73</v>
      </c>
      <c r="F220" s="182">
        <v>103.81</v>
      </c>
    </row>
    <row r="221" spans="1:6" hidden="1" x14ac:dyDescent="0.35">
      <c r="A221" s="200" t="s">
        <v>350</v>
      </c>
      <c r="B221" s="198">
        <v>30</v>
      </c>
      <c r="C221" s="178">
        <v>99.52</v>
      </c>
      <c r="D221" s="178">
        <v>100.54</v>
      </c>
      <c r="E221" s="178">
        <v>101.51</v>
      </c>
      <c r="F221" s="182">
        <v>103.71</v>
      </c>
    </row>
    <row r="222" spans="1:6" hidden="1" x14ac:dyDescent="0.35">
      <c r="A222" s="200" t="s">
        <v>351</v>
      </c>
      <c r="B222" s="198">
        <v>4110</v>
      </c>
      <c r="C222" s="178">
        <v>100.04</v>
      </c>
      <c r="D222" s="178">
        <v>99.58</v>
      </c>
      <c r="E222" s="178">
        <v>100.47</v>
      </c>
      <c r="F222" s="182">
        <v>103.22</v>
      </c>
    </row>
    <row r="223" spans="1:6" ht="25" hidden="1" x14ac:dyDescent="0.35">
      <c r="A223" s="201" t="s">
        <v>352</v>
      </c>
      <c r="B223" s="202">
        <v>4113</v>
      </c>
      <c r="C223" s="185">
        <v>100.34</v>
      </c>
      <c r="D223" s="185">
        <v>97.03</v>
      </c>
      <c r="E223" s="185">
        <v>97.38</v>
      </c>
      <c r="F223" s="186">
        <v>101.03</v>
      </c>
    </row>
    <row r="224" spans="1:6" hidden="1" x14ac:dyDescent="0.35">
      <c r="A224" s="201" t="s">
        <v>353</v>
      </c>
      <c r="B224" s="202">
        <v>4128</v>
      </c>
      <c r="C224" s="185">
        <v>99.7</v>
      </c>
      <c r="D224" s="185">
        <v>103.31</v>
      </c>
      <c r="E224" s="185">
        <v>104.56</v>
      </c>
      <c r="F224" s="186">
        <v>103.02</v>
      </c>
    </row>
    <row r="225" spans="1:6" hidden="1" x14ac:dyDescent="0.35">
      <c r="A225" s="201" t="s">
        <v>354</v>
      </c>
      <c r="B225" s="202">
        <v>4120</v>
      </c>
      <c r="C225" s="185">
        <v>98.29</v>
      </c>
      <c r="D225" s="185">
        <v>96.28</v>
      </c>
      <c r="E225" s="185">
        <v>96.68</v>
      </c>
      <c r="F225" s="186">
        <v>100.15</v>
      </c>
    </row>
    <row r="226" spans="1:6" ht="25" hidden="1" x14ac:dyDescent="0.35">
      <c r="A226" s="201" t="s">
        <v>963</v>
      </c>
      <c r="B226" s="202">
        <v>4121</v>
      </c>
      <c r="C226" s="185">
        <v>100.25</v>
      </c>
      <c r="D226" s="185">
        <v>101.93</v>
      </c>
      <c r="E226" s="185">
        <v>102.11</v>
      </c>
      <c r="F226" s="186">
        <v>102.84</v>
      </c>
    </row>
    <row r="227" spans="1:6" ht="25" hidden="1" x14ac:dyDescent="0.35">
      <c r="A227" s="201" t="s">
        <v>356</v>
      </c>
      <c r="B227" s="202">
        <v>4116</v>
      </c>
      <c r="C227" s="185">
        <v>99.51</v>
      </c>
      <c r="D227" s="185">
        <v>97.32</v>
      </c>
      <c r="E227" s="185">
        <v>98.19</v>
      </c>
      <c r="F227" s="186">
        <v>101.95</v>
      </c>
    </row>
    <row r="228" spans="1:6" hidden="1" x14ac:dyDescent="0.35">
      <c r="A228" s="201" t="s">
        <v>357</v>
      </c>
      <c r="B228" s="202">
        <v>4117</v>
      </c>
      <c r="C228" s="185">
        <v>100.02</v>
      </c>
      <c r="D228" s="185">
        <v>99.92</v>
      </c>
      <c r="E228" s="185">
        <v>101.31</v>
      </c>
      <c r="F228" s="186">
        <v>102.65</v>
      </c>
    </row>
    <row r="229" spans="1:6" ht="25" hidden="1" x14ac:dyDescent="0.35">
      <c r="A229" s="201" t="s">
        <v>964</v>
      </c>
      <c r="B229" s="202">
        <v>4118</v>
      </c>
      <c r="C229" s="185">
        <v>100.39</v>
      </c>
      <c r="D229" s="185">
        <v>100.41</v>
      </c>
      <c r="E229" s="185">
        <v>101.97</v>
      </c>
      <c r="F229" s="186">
        <v>106.75</v>
      </c>
    </row>
    <row r="230" spans="1:6" hidden="1" x14ac:dyDescent="0.35">
      <c r="A230" s="200" t="s">
        <v>359</v>
      </c>
      <c r="B230" s="198">
        <v>4130</v>
      </c>
      <c r="C230" s="178">
        <v>99.19</v>
      </c>
      <c r="D230" s="178">
        <v>100.5</v>
      </c>
      <c r="E230" s="178">
        <v>101.54</v>
      </c>
      <c r="F230" s="182">
        <v>103.34</v>
      </c>
    </row>
    <row r="231" spans="1:6" ht="25" hidden="1" x14ac:dyDescent="0.35">
      <c r="A231" s="201" t="s">
        <v>965</v>
      </c>
      <c r="B231" s="202">
        <v>4136</v>
      </c>
      <c r="C231" s="185">
        <v>98.78</v>
      </c>
      <c r="D231" s="185">
        <v>99.57</v>
      </c>
      <c r="E231" s="185">
        <v>101.56</v>
      </c>
      <c r="F231" s="186">
        <v>104.86</v>
      </c>
    </row>
    <row r="232" spans="1:6" ht="25" hidden="1" x14ac:dyDescent="0.35">
      <c r="A232" s="201" t="s">
        <v>966</v>
      </c>
      <c r="B232" s="202">
        <v>4132</v>
      </c>
      <c r="C232" s="185">
        <v>99.89</v>
      </c>
      <c r="D232" s="185">
        <v>99.24</v>
      </c>
      <c r="E232" s="185">
        <v>98.76</v>
      </c>
      <c r="F232" s="186">
        <v>104.03</v>
      </c>
    </row>
    <row r="233" spans="1:6" ht="25" hidden="1" x14ac:dyDescent="0.35">
      <c r="A233" s="201" t="s">
        <v>362</v>
      </c>
      <c r="B233" s="202">
        <v>4133</v>
      </c>
      <c r="C233" s="185">
        <v>97.39</v>
      </c>
      <c r="D233" s="185">
        <v>95.48</v>
      </c>
      <c r="E233" s="185">
        <v>96.96</v>
      </c>
      <c r="F233" s="186">
        <v>107.57</v>
      </c>
    </row>
    <row r="234" spans="1:6" hidden="1" x14ac:dyDescent="0.35">
      <c r="A234" s="201" t="s">
        <v>363</v>
      </c>
      <c r="B234" s="202">
        <v>4129</v>
      </c>
      <c r="C234" s="185">
        <v>100.06</v>
      </c>
      <c r="D234" s="185">
        <v>103.57</v>
      </c>
      <c r="E234" s="185">
        <v>104.12</v>
      </c>
      <c r="F234" s="186">
        <v>104.49</v>
      </c>
    </row>
    <row r="235" spans="1:6" ht="25" hidden="1" x14ac:dyDescent="0.35">
      <c r="A235" s="201" t="s">
        <v>364</v>
      </c>
      <c r="B235" s="202">
        <v>4165</v>
      </c>
      <c r="C235" s="185">
        <v>100.52</v>
      </c>
      <c r="D235" s="185">
        <v>102.7</v>
      </c>
      <c r="E235" s="185">
        <v>103.93</v>
      </c>
      <c r="F235" s="186">
        <v>103.24</v>
      </c>
    </row>
    <row r="236" spans="1:6" ht="25" hidden="1" x14ac:dyDescent="0.35">
      <c r="A236" s="201" t="s">
        <v>365</v>
      </c>
      <c r="B236" s="202">
        <v>4148</v>
      </c>
      <c r="C236" s="185">
        <v>98.25</v>
      </c>
      <c r="D236" s="185">
        <v>97.15</v>
      </c>
      <c r="E236" s="185">
        <v>99.65</v>
      </c>
      <c r="F236" s="186">
        <v>102.75</v>
      </c>
    </row>
    <row r="237" spans="1:6" ht="25" hidden="1" x14ac:dyDescent="0.35">
      <c r="A237" s="201" t="s">
        <v>967</v>
      </c>
      <c r="B237" s="202">
        <v>4126</v>
      </c>
      <c r="C237" s="185">
        <v>98.23</v>
      </c>
      <c r="D237" s="185">
        <v>100.23</v>
      </c>
      <c r="E237" s="185">
        <v>100.23</v>
      </c>
      <c r="F237" s="186">
        <v>105.77</v>
      </c>
    </row>
    <row r="238" spans="1:6" ht="25" hidden="1" x14ac:dyDescent="0.35">
      <c r="A238" s="201" t="s">
        <v>367</v>
      </c>
      <c r="B238" s="202">
        <v>4125</v>
      </c>
      <c r="C238" s="185">
        <v>101.12</v>
      </c>
      <c r="D238" s="185">
        <v>104.87</v>
      </c>
      <c r="E238" s="185">
        <v>104.96</v>
      </c>
      <c r="F238" s="186">
        <v>101.46</v>
      </c>
    </row>
    <row r="239" spans="1:6" hidden="1" x14ac:dyDescent="0.35">
      <c r="A239" s="201" t="s">
        <v>368</v>
      </c>
      <c r="B239" s="202">
        <v>4166</v>
      </c>
      <c r="C239" s="185">
        <v>99.96</v>
      </c>
      <c r="D239" s="185">
        <v>103.91</v>
      </c>
      <c r="E239" s="185">
        <v>106.57</v>
      </c>
      <c r="F239" s="186">
        <v>105.25</v>
      </c>
    </row>
    <row r="240" spans="1:6" ht="25" hidden="1" x14ac:dyDescent="0.35">
      <c r="A240" s="201" t="s">
        <v>968</v>
      </c>
      <c r="B240" s="202">
        <v>4139</v>
      </c>
      <c r="C240" s="185">
        <v>98.85</v>
      </c>
      <c r="D240" s="185">
        <v>100.05</v>
      </c>
      <c r="E240" s="185">
        <v>100.47</v>
      </c>
      <c r="F240" s="186">
        <v>95.45</v>
      </c>
    </row>
    <row r="241" spans="1:6" hidden="1" x14ac:dyDescent="0.35">
      <c r="A241" s="201" t="s">
        <v>370</v>
      </c>
      <c r="B241" s="202">
        <v>4145</v>
      </c>
      <c r="C241" s="185">
        <v>100.03</v>
      </c>
      <c r="D241" s="185">
        <v>103.35</v>
      </c>
      <c r="E241" s="185">
        <v>103.62</v>
      </c>
      <c r="F241" s="186">
        <v>100.8</v>
      </c>
    </row>
    <row r="242" spans="1:6" hidden="1" x14ac:dyDescent="0.35">
      <c r="A242" s="201" t="s">
        <v>371</v>
      </c>
      <c r="B242" s="202">
        <v>4147</v>
      </c>
      <c r="C242" s="185">
        <v>99.76</v>
      </c>
      <c r="D242" s="185">
        <v>104.69</v>
      </c>
      <c r="E242" s="185">
        <v>104.73</v>
      </c>
      <c r="F242" s="186">
        <v>105.01</v>
      </c>
    </row>
    <row r="243" spans="1:6" hidden="1" x14ac:dyDescent="0.35">
      <c r="A243" s="201" t="s">
        <v>372</v>
      </c>
      <c r="B243" s="202">
        <v>4141</v>
      </c>
      <c r="C243" s="185">
        <v>100.46</v>
      </c>
      <c r="D243" s="185">
        <v>102.12</v>
      </c>
      <c r="E243" s="185">
        <v>103.68</v>
      </c>
      <c r="F243" s="186">
        <v>106.11</v>
      </c>
    </row>
    <row r="244" spans="1:6" hidden="1" x14ac:dyDescent="0.35">
      <c r="A244" s="200" t="s">
        <v>373</v>
      </c>
      <c r="B244" s="198">
        <v>4150</v>
      </c>
      <c r="C244" s="178">
        <v>99.66</v>
      </c>
      <c r="D244" s="178">
        <v>101.72</v>
      </c>
      <c r="E244" s="178">
        <v>102.61</v>
      </c>
      <c r="F244" s="182">
        <v>105.1</v>
      </c>
    </row>
    <row r="245" spans="1:6" hidden="1" x14ac:dyDescent="0.35">
      <c r="A245" s="200" t="s">
        <v>374</v>
      </c>
      <c r="B245" s="198">
        <v>47</v>
      </c>
      <c r="C245" s="178">
        <v>99.49</v>
      </c>
      <c r="D245" s="178">
        <v>101.38</v>
      </c>
      <c r="E245" s="178">
        <v>102.25</v>
      </c>
      <c r="F245" s="182">
        <v>105.54</v>
      </c>
    </row>
    <row r="246" spans="1:6" ht="25" hidden="1" x14ac:dyDescent="0.35">
      <c r="A246" s="201" t="s">
        <v>375</v>
      </c>
      <c r="B246" s="202">
        <v>4153</v>
      </c>
      <c r="C246" s="185">
        <v>101.21</v>
      </c>
      <c r="D246" s="185">
        <v>98.97</v>
      </c>
      <c r="E246" s="185">
        <v>99.5</v>
      </c>
      <c r="F246" s="186">
        <v>102.05</v>
      </c>
    </row>
    <row r="247" spans="1:6" ht="25" hidden="1" x14ac:dyDescent="0.35">
      <c r="A247" s="201" t="s">
        <v>969</v>
      </c>
      <c r="B247" s="202">
        <v>4154</v>
      </c>
      <c r="C247" s="185">
        <v>100.38</v>
      </c>
      <c r="D247" s="185">
        <v>101.78</v>
      </c>
      <c r="E247" s="185">
        <v>102.34</v>
      </c>
      <c r="F247" s="186">
        <v>104.68</v>
      </c>
    </row>
    <row r="248" spans="1:6" ht="25" hidden="1" x14ac:dyDescent="0.35">
      <c r="A248" s="201" t="s">
        <v>377</v>
      </c>
      <c r="B248" s="202">
        <v>4155</v>
      </c>
      <c r="C248" s="185">
        <v>100.66</v>
      </c>
      <c r="D248" s="185">
        <v>100.07</v>
      </c>
      <c r="E248" s="185">
        <v>101.81</v>
      </c>
      <c r="F248" s="186">
        <v>103.74</v>
      </c>
    </row>
    <row r="249" spans="1:6" ht="25" hidden="1" x14ac:dyDescent="0.35">
      <c r="A249" s="201" t="s">
        <v>378</v>
      </c>
      <c r="B249" s="202">
        <v>4161</v>
      </c>
      <c r="C249" s="185">
        <v>98.36</v>
      </c>
      <c r="D249" s="185">
        <v>97.54</v>
      </c>
      <c r="E249" s="185">
        <v>97.49</v>
      </c>
      <c r="F249" s="186">
        <v>103.57</v>
      </c>
    </row>
    <row r="250" spans="1:6" ht="37.5" hidden="1" x14ac:dyDescent="0.35">
      <c r="A250" s="201" t="s">
        <v>970</v>
      </c>
      <c r="B250" s="202">
        <v>4157</v>
      </c>
      <c r="C250" s="185">
        <v>95.72</v>
      </c>
      <c r="D250" s="185">
        <v>101.08</v>
      </c>
      <c r="E250" s="185">
        <v>102.27</v>
      </c>
      <c r="F250" s="186">
        <v>111.69</v>
      </c>
    </row>
    <row r="251" spans="1:6" hidden="1" x14ac:dyDescent="0.35">
      <c r="A251" s="201" t="s">
        <v>380</v>
      </c>
      <c r="B251" s="202">
        <v>4158</v>
      </c>
      <c r="C251" s="185">
        <v>99.87</v>
      </c>
      <c r="D251" s="185">
        <v>109.28</v>
      </c>
      <c r="E251" s="185">
        <v>110.15</v>
      </c>
      <c r="F251" s="186">
        <v>109.01</v>
      </c>
    </row>
    <row r="252" spans="1:6" ht="25" hidden="1" x14ac:dyDescent="0.35">
      <c r="A252" s="201" t="s">
        <v>971</v>
      </c>
      <c r="B252" s="202">
        <v>4163</v>
      </c>
      <c r="C252" s="185">
        <v>99.78</v>
      </c>
      <c r="D252" s="185">
        <v>102.06</v>
      </c>
      <c r="E252" s="185">
        <v>104.01</v>
      </c>
      <c r="F252" s="186">
        <v>105.44</v>
      </c>
    </row>
    <row r="253" spans="1:6" hidden="1" x14ac:dyDescent="0.35">
      <c r="A253" s="200" t="s">
        <v>382</v>
      </c>
      <c r="B253" s="198">
        <v>48</v>
      </c>
      <c r="C253" s="178">
        <v>99.81</v>
      </c>
      <c r="D253" s="178">
        <v>103.6</v>
      </c>
      <c r="E253" s="178">
        <v>104.42</v>
      </c>
      <c r="F253" s="182">
        <v>104.45</v>
      </c>
    </row>
    <row r="254" spans="1:6" ht="25" hidden="1" x14ac:dyDescent="0.35">
      <c r="A254" s="201" t="s">
        <v>383</v>
      </c>
      <c r="B254" s="202">
        <v>4180</v>
      </c>
      <c r="C254" s="185">
        <v>100.07</v>
      </c>
      <c r="D254" s="185">
        <v>102.19</v>
      </c>
      <c r="E254" s="185">
        <v>104.24</v>
      </c>
      <c r="F254" s="186">
        <v>104.88</v>
      </c>
    </row>
    <row r="255" spans="1:6" ht="25" hidden="1" x14ac:dyDescent="0.35">
      <c r="A255" s="201" t="s">
        <v>384</v>
      </c>
      <c r="B255" s="202">
        <v>4173</v>
      </c>
      <c r="C255" s="185">
        <v>99.65</v>
      </c>
      <c r="D255" s="185">
        <v>107.69</v>
      </c>
      <c r="E255" s="185">
        <v>107.7</v>
      </c>
      <c r="F255" s="186">
        <v>104.38</v>
      </c>
    </row>
    <row r="256" spans="1:6" ht="25" hidden="1" x14ac:dyDescent="0.35">
      <c r="A256" s="201" t="s">
        <v>385</v>
      </c>
      <c r="B256" s="202">
        <v>4172</v>
      </c>
      <c r="C256" s="185">
        <v>99.82</v>
      </c>
      <c r="D256" s="185">
        <v>103.9</v>
      </c>
      <c r="E256" s="185">
        <v>104.39</v>
      </c>
      <c r="F256" s="186">
        <v>103.69</v>
      </c>
    </row>
    <row r="257" spans="1:6" ht="25" hidden="1" x14ac:dyDescent="0.35">
      <c r="A257" s="201" t="s">
        <v>386</v>
      </c>
      <c r="B257" s="202">
        <v>4174</v>
      </c>
      <c r="C257" s="185">
        <v>99.5</v>
      </c>
      <c r="D257" s="185">
        <v>100.69</v>
      </c>
      <c r="E257" s="185">
        <v>100.46</v>
      </c>
      <c r="F257" s="186">
        <v>104.1</v>
      </c>
    </row>
    <row r="258" spans="1:6" hidden="1" x14ac:dyDescent="0.35">
      <c r="A258" s="200" t="s">
        <v>387</v>
      </c>
      <c r="B258" s="198">
        <v>49</v>
      </c>
      <c r="C258" s="178">
        <v>100.33</v>
      </c>
      <c r="D258" s="178">
        <v>100.55</v>
      </c>
      <c r="E258" s="178">
        <v>101.66</v>
      </c>
      <c r="F258" s="182">
        <v>104.31</v>
      </c>
    </row>
    <row r="259" spans="1:6" ht="25" hidden="1" x14ac:dyDescent="0.35">
      <c r="A259" s="201" t="s">
        <v>388</v>
      </c>
      <c r="B259" s="202">
        <v>4188</v>
      </c>
      <c r="C259" s="185">
        <v>100.94</v>
      </c>
      <c r="D259" s="185">
        <v>96.19</v>
      </c>
      <c r="E259" s="185">
        <v>97.38</v>
      </c>
      <c r="F259" s="186">
        <v>101.47</v>
      </c>
    </row>
    <row r="260" spans="1:6" hidden="1" x14ac:dyDescent="0.35">
      <c r="A260" s="201" t="s">
        <v>389</v>
      </c>
      <c r="B260" s="202">
        <v>4176</v>
      </c>
      <c r="C260" s="185">
        <v>100.02</v>
      </c>
      <c r="D260" s="185">
        <v>106.65</v>
      </c>
      <c r="E260" s="185">
        <v>108.88</v>
      </c>
      <c r="F260" s="186">
        <v>111.7</v>
      </c>
    </row>
    <row r="261" spans="1:6" ht="25" hidden="1" x14ac:dyDescent="0.35">
      <c r="A261" s="201" t="s">
        <v>390</v>
      </c>
      <c r="B261" s="202">
        <v>4177</v>
      </c>
      <c r="C261" s="185">
        <v>97.18</v>
      </c>
      <c r="D261" s="185">
        <v>100.53</v>
      </c>
      <c r="E261" s="185">
        <v>101.63</v>
      </c>
      <c r="F261" s="186">
        <v>104.84</v>
      </c>
    </row>
    <row r="262" spans="1:6" ht="25" hidden="1" x14ac:dyDescent="0.35">
      <c r="A262" s="201" t="s">
        <v>391</v>
      </c>
      <c r="B262" s="202">
        <v>4181</v>
      </c>
      <c r="C262" s="185">
        <v>101.78</v>
      </c>
      <c r="D262" s="185">
        <v>102.7</v>
      </c>
      <c r="E262" s="185">
        <v>102.93</v>
      </c>
      <c r="F262" s="186">
        <v>103.08</v>
      </c>
    </row>
    <row r="263" spans="1:6" hidden="1" x14ac:dyDescent="0.35">
      <c r="A263" s="200" t="s">
        <v>392</v>
      </c>
      <c r="B263" s="198">
        <v>4190</v>
      </c>
      <c r="C263" s="178">
        <v>100.86</v>
      </c>
      <c r="D263" s="178">
        <v>105.52</v>
      </c>
      <c r="E263" s="178">
        <v>104.42</v>
      </c>
      <c r="F263" s="182">
        <v>105.09</v>
      </c>
    </row>
    <row r="264" spans="1:6" ht="25" hidden="1" x14ac:dyDescent="0.35">
      <c r="A264" s="201" t="s">
        <v>393</v>
      </c>
      <c r="B264" s="202">
        <v>4189</v>
      </c>
      <c r="C264" s="185">
        <v>101.7</v>
      </c>
      <c r="D264" s="185">
        <v>106.39</v>
      </c>
      <c r="E264" s="185">
        <v>103.16</v>
      </c>
      <c r="F264" s="186">
        <v>101.8</v>
      </c>
    </row>
    <row r="265" spans="1:6" hidden="1" x14ac:dyDescent="0.35">
      <c r="A265" s="201" t="s">
        <v>394</v>
      </c>
      <c r="B265" s="202">
        <v>4194</v>
      </c>
      <c r="C265" s="185">
        <v>101.27</v>
      </c>
      <c r="D265" s="185">
        <v>104.97</v>
      </c>
      <c r="E265" s="185">
        <v>105.28</v>
      </c>
      <c r="F265" s="186">
        <v>106.48</v>
      </c>
    </row>
    <row r="266" spans="1:6" hidden="1" x14ac:dyDescent="0.35">
      <c r="A266" s="201" t="s">
        <v>395</v>
      </c>
      <c r="B266" s="202">
        <v>4199</v>
      </c>
      <c r="C266" s="185">
        <v>98.54</v>
      </c>
      <c r="D266" s="185">
        <v>103.98</v>
      </c>
      <c r="E266" s="185">
        <v>106.11</v>
      </c>
      <c r="F266" s="186">
        <v>111.03</v>
      </c>
    </row>
    <row r="267" spans="1:6" hidden="1" x14ac:dyDescent="0.35">
      <c r="A267" s="200" t="s">
        <v>396</v>
      </c>
      <c r="B267" s="198">
        <v>4200</v>
      </c>
      <c r="C267" s="178">
        <v>100.35</v>
      </c>
      <c r="D267" s="178">
        <v>98.25</v>
      </c>
      <c r="E267" s="178">
        <v>99.55</v>
      </c>
      <c r="F267" s="182">
        <v>103.57</v>
      </c>
    </row>
    <row r="268" spans="1:6" hidden="1" x14ac:dyDescent="0.35">
      <c r="A268" s="201" t="s">
        <v>397</v>
      </c>
      <c r="B268" s="202">
        <v>4219</v>
      </c>
      <c r="C268" s="185">
        <v>100.35</v>
      </c>
      <c r="D268" s="185">
        <v>98.25</v>
      </c>
      <c r="E268" s="185">
        <v>99.55</v>
      </c>
      <c r="F268" s="186">
        <v>103.57</v>
      </c>
    </row>
    <row r="269" spans="1:6" hidden="1" x14ac:dyDescent="0.35">
      <c r="A269" s="200" t="s">
        <v>398</v>
      </c>
      <c r="B269" s="198">
        <v>14</v>
      </c>
      <c r="C269" s="178">
        <v>99.92</v>
      </c>
      <c r="D269" s="178">
        <v>100.88</v>
      </c>
      <c r="E269" s="178">
        <v>101.74</v>
      </c>
      <c r="F269" s="182">
        <v>102.67</v>
      </c>
    </row>
    <row r="270" spans="1:6" ht="26" hidden="1" x14ac:dyDescent="0.35">
      <c r="A270" s="200" t="s">
        <v>399</v>
      </c>
      <c r="B270" s="198">
        <v>4400</v>
      </c>
      <c r="C270" s="178">
        <v>100.02</v>
      </c>
      <c r="D270" s="178">
        <v>100.26</v>
      </c>
      <c r="E270" s="178">
        <v>100.7</v>
      </c>
      <c r="F270" s="182">
        <v>102.05</v>
      </c>
    </row>
    <row r="271" spans="1:6" hidden="1" x14ac:dyDescent="0.35">
      <c r="A271" s="201" t="s">
        <v>400</v>
      </c>
      <c r="B271" s="202">
        <v>4408</v>
      </c>
      <c r="C271" s="185">
        <v>100</v>
      </c>
      <c r="D271" s="185">
        <v>101.93</v>
      </c>
      <c r="E271" s="185">
        <v>104.79</v>
      </c>
      <c r="F271" s="186">
        <v>106.34</v>
      </c>
    </row>
    <row r="272" spans="1:6" hidden="1" x14ac:dyDescent="0.35">
      <c r="A272" s="201" t="s">
        <v>401</v>
      </c>
      <c r="B272" s="202">
        <v>4409</v>
      </c>
      <c r="C272" s="185">
        <v>100.32</v>
      </c>
      <c r="D272" s="185">
        <v>100.6</v>
      </c>
      <c r="E272" s="185">
        <v>100.13</v>
      </c>
      <c r="F272" s="186">
        <v>102.41</v>
      </c>
    </row>
    <row r="273" spans="1:6" hidden="1" x14ac:dyDescent="0.35">
      <c r="A273" s="201" t="s">
        <v>402</v>
      </c>
      <c r="B273" s="202">
        <v>4402</v>
      </c>
      <c r="C273" s="185">
        <v>98.65</v>
      </c>
      <c r="D273" s="185">
        <v>99.49</v>
      </c>
      <c r="E273" s="185">
        <v>99.85</v>
      </c>
      <c r="F273" s="186">
        <v>102.17</v>
      </c>
    </row>
    <row r="274" spans="1:6" hidden="1" x14ac:dyDescent="0.35">
      <c r="A274" s="201" t="s">
        <v>403</v>
      </c>
      <c r="B274" s="202">
        <v>4403</v>
      </c>
      <c r="C274" s="185">
        <v>98.78</v>
      </c>
      <c r="D274" s="185">
        <v>92.67</v>
      </c>
      <c r="E274" s="185">
        <v>93.82</v>
      </c>
      <c r="F274" s="186">
        <v>98.34</v>
      </c>
    </row>
    <row r="275" spans="1:6" ht="25" hidden="1" x14ac:dyDescent="0.35">
      <c r="A275" s="201" t="s">
        <v>404</v>
      </c>
      <c r="B275" s="202">
        <v>4404</v>
      </c>
      <c r="C275" s="185">
        <v>100.79</v>
      </c>
      <c r="D275" s="185">
        <v>99.12</v>
      </c>
      <c r="E275" s="185">
        <v>97.72</v>
      </c>
      <c r="F275" s="186">
        <v>96.31</v>
      </c>
    </row>
    <row r="276" spans="1:6" ht="25" hidden="1" x14ac:dyDescent="0.35">
      <c r="A276" s="201" t="s">
        <v>405</v>
      </c>
      <c r="B276" s="202">
        <v>4405</v>
      </c>
      <c r="C276" s="185">
        <v>99.8</v>
      </c>
      <c r="D276" s="185">
        <v>103.55</v>
      </c>
      <c r="E276" s="185">
        <v>103.22</v>
      </c>
      <c r="F276" s="186">
        <v>106.37</v>
      </c>
    </row>
    <row r="277" spans="1:6" hidden="1" x14ac:dyDescent="0.35">
      <c r="A277" s="201" t="s">
        <v>406</v>
      </c>
      <c r="B277" s="202">
        <v>4407</v>
      </c>
      <c r="C277" s="185">
        <v>100.86</v>
      </c>
      <c r="D277" s="185">
        <v>105.72</v>
      </c>
      <c r="E277" s="185">
        <v>106.92</v>
      </c>
      <c r="F277" s="186">
        <v>101.53</v>
      </c>
    </row>
    <row r="278" spans="1:6" hidden="1" x14ac:dyDescent="0.35">
      <c r="A278" s="201" t="s">
        <v>407</v>
      </c>
      <c r="B278" s="202">
        <v>4412</v>
      </c>
      <c r="C278" s="185">
        <v>100.28</v>
      </c>
      <c r="D278" s="185">
        <v>106.82</v>
      </c>
      <c r="E278" s="185">
        <v>107.92</v>
      </c>
      <c r="F278" s="186">
        <v>106.97</v>
      </c>
    </row>
    <row r="279" spans="1:6" hidden="1" x14ac:dyDescent="0.35">
      <c r="A279" s="201" t="s">
        <v>408</v>
      </c>
      <c r="B279" s="202">
        <v>4415</v>
      </c>
      <c r="C279" s="185">
        <v>100.67</v>
      </c>
      <c r="D279" s="185">
        <v>102.81</v>
      </c>
      <c r="E279" s="185">
        <v>102.13</v>
      </c>
      <c r="F279" s="186">
        <v>104.66</v>
      </c>
    </row>
    <row r="280" spans="1:6" hidden="1" x14ac:dyDescent="0.35">
      <c r="A280" s="201" t="s">
        <v>409</v>
      </c>
      <c r="B280" s="202">
        <v>4414</v>
      </c>
      <c r="C280" s="185">
        <v>100.53</v>
      </c>
      <c r="D280" s="185">
        <v>100.87</v>
      </c>
      <c r="E280" s="185">
        <v>103.88</v>
      </c>
      <c r="F280" s="186">
        <v>107.07</v>
      </c>
    </row>
    <row r="281" spans="1:6" hidden="1" x14ac:dyDescent="0.35">
      <c r="A281" s="201" t="s">
        <v>410</v>
      </c>
      <c r="B281" s="202">
        <v>4418</v>
      </c>
      <c r="C281" s="185">
        <v>100.82</v>
      </c>
      <c r="D281" s="185">
        <v>101.39</v>
      </c>
      <c r="E281" s="185">
        <v>99.42</v>
      </c>
      <c r="F281" s="186">
        <v>102.72</v>
      </c>
    </row>
    <row r="282" spans="1:6" hidden="1" x14ac:dyDescent="0.35">
      <c r="A282" s="200" t="s">
        <v>411</v>
      </c>
      <c r="B282" s="198">
        <v>4500</v>
      </c>
      <c r="C282" s="178">
        <v>99.72</v>
      </c>
      <c r="D282" s="178">
        <v>102.26</v>
      </c>
      <c r="E282" s="178">
        <v>103.93</v>
      </c>
      <c r="F282" s="182">
        <v>104.06</v>
      </c>
    </row>
    <row r="283" spans="1:6" hidden="1" x14ac:dyDescent="0.35">
      <c r="A283" s="201" t="s">
        <v>412</v>
      </c>
      <c r="B283" s="202">
        <v>4502</v>
      </c>
      <c r="C283" s="185">
        <v>98.33</v>
      </c>
      <c r="D283" s="185">
        <v>100.4</v>
      </c>
      <c r="E283" s="185">
        <v>102.1</v>
      </c>
      <c r="F283" s="186">
        <v>101.56</v>
      </c>
    </row>
    <row r="284" spans="1:6" hidden="1" x14ac:dyDescent="0.35">
      <c r="A284" s="201" t="s">
        <v>413</v>
      </c>
      <c r="B284" s="202">
        <v>4509</v>
      </c>
      <c r="C284" s="185">
        <v>100.77</v>
      </c>
      <c r="D284" s="185">
        <v>101.79</v>
      </c>
      <c r="E284" s="185">
        <v>102.85</v>
      </c>
      <c r="F284" s="186">
        <v>104.54</v>
      </c>
    </row>
    <row r="285" spans="1:6" hidden="1" x14ac:dyDescent="0.35">
      <c r="A285" s="201" t="s">
        <v>414</v>
      </c>
      <c r="B285" s="202">
        <v>4508</v>
      </c>
      <c r="C285" s="185">
        <v>100.32</v>
      </c>
      <c r="D285" s="185">
        <v>104.89</v>
      </c>
      <c r="E285" s="185">
        <v>105.9</v>
      </c>
      <c r="F285" s="186">
        <v>108.52</v>
      </c>
    </row>
    <row r="286" spans="1:6" hidden="1" x14ac:dyDescent="0.35">
      <c r="A286" s="201" t="s">
        <v>415</v>
      </c>
      <c r="B286" s="202">
        <v>4504</v>
      </c>
      <c r="C286" s="185">
        <v>99.73</v>
      </c>
      <c r="D286" s="185">
        <v>105.86</v>
      </c>
      <c r="E286" s="185">
        <v>107.04</v>
      </c>
      <c r="F286" s="186">
        <v>105.85</v>
      </c>
    </row>
    <row r="287" spans="1:6" hidden="1" x14ac:dyDescent="0.35">
      <c r="A287" s="201" t="s">
        <v>416</v>
      </c>
      <c r="B287" s="202">
        <v>4503</v>
      </c>
      <c r="C287" s="185">
        <v>100</v>
      </c>
      <c r="D287" s="185">
        <v>94.2</v>
      </c>
      <c r="E287" s="185">
        <v>102.09</v>
      </c>
      <c r="F287" s="186">
        <v>97.61</v>
      </c>
    </row>
    <row r="288" spans="1:6" hidden="1" x14ac:dyDescent="0.35">
      <c r="A288" s="201" t="s">
        <v>417</v>
      </c>
      <c r="B288" s="202">
        <v>4505</v>
      </c>
      <c r="C288" s="185">
        <v>98.87</v>
      </c>
      <c r="D288" s="185">
        <v>101.58</v>
      </c>
      <c r="E288" s="185">
        <v>100.45</v>
      </c>
      <c r="F288" s="186">
        <v>103.53</v>
      </c>
    </row>
    <row r="289" spans="1:6" hidden="1" x14ac:dyDescent="0.35">
      <c r="A289" s="200" t="s">
        <v>418</v>
      </c>
      <c r="B289" s="198">
        <v>4600</v>
      </c>
      <c r="C289" s="178">
        <v>99.75</v>
      </c>
      <c r="D289" s="178">
        <v>103.17</v>
      </c>
      <c r="E289" s="178">
        <v>104.5</v>
      </c>
      <c r="F289" s="182">
        <v>104.3</v>
      </c>
    </row>
    <row r="290" spans="1:6" hidden="1" x14ac:dyDescent="0.35">
      <c r="A290" s="201" t="s">
        <v>419</v>
      </c>
      <c r="B290" s="202">
        <v>4603</v>
      </c>
      <c r="C290" s="185">
        <v>100.41</v>
      </c>
      <c r="D290" s="185">
        <v>107.79</v>
      </c>
      <c r="E290" s="185">
        <v>107.54</v>
      </c>
      <c r="F290" s="186">
        <v>106.97</v>
      </c>
    </row>
    <row r="291" spans="1:6" hidden="1" x14ac:dyDescent="0.35">
      <c r="A291" s="201" t="s">
        <v>420</v>
      </c>
      <c r="B291" s="202">
        <v>4608</v>
      </c>
      <c r="C291" s="185">
        <v>99.42</v>
      </c>
      <c r="D291" s="185">
        <v>106.17</v>
      </c>
      <c r="E291" s="185">
        <v>112.09</v>
      </c>
      <c r="F291" s="186">
        <v>110.05</v>
      </c>
    </row>
    <row r="292" spans="1:6" hidden="1" x14ac:dyDescent="0.35">
      <c r="A292" s="201" t="s">
        <v>421</v>
      </c>
      <c r="B292" s="202">
        <v>4601</v>
      </c>
      <c r="C292" s="185">
        <v>99.57</v>
      </c>
      <c r="D292" s="185">
        <v>98.2</v>
      </c>
      <c r="E292" s="185">
        <v>98.67</v>
      </c>
      <c r="F292" s="186">
        <v>98.91</v>
      </c>
    </row>
    <row r="293" spans="1:6" hidden="1" x14ac:dyDescent="0.35">
      <c r="A293" s="201" t="s">
        <v>422</v>
      </c>
      <c r="B293" s="202">
        <v>4605</v>
      </c>
      <c r="C293" s="185">
        <v>99.22</v>
      </c>
      <c r="D293" s="185">
        <v>102.4</v>
      </c>
      <c r="E293" s="185">
        <v>102.46</v>
      </c>
      <c r="F293" s="186">
        <v>104.14</v>
      </c>
    </row>
    <row r="294" spans="1:6" hidden="1" x14ac:dyDescent="0.35">
      <c r="A294" s="201" t="s">
        <v>423</v>
      </c>
      <c r="B294" s="202">
        <v>4604</v>
      </c>
      <c r="C294" s="185">
        <v>99.63</v>
      </c>
      <c r="D294" s="185">
        <v>101.65</v>
      </c>
      <c r="E294" s="185">
        <v>103.9</v>
      </c>
      <c r="F294" s="186">
        <v>104.65</v>
      </c>
    </row>
    <row r="295" spans="1:6" ht="26" hidden="1" x14ac:dyDescent="0.35">
      <c r="A295" s="200" t="s">
        <v>424</v>
      </c>
      <c r="B295" s="198">
        <v>4700</v>
      </c>
      <c r="C295" s="178">
        <v>99.87</v>
      </c>
      <c r="D295" s="178">
        <v>102.08</v>
      </c>
      <c r="E295" s="178">
        <v>102.72</v>
      </c>
      <c r="F295" s="182">
        <v>104.93</v>
      </c>
    </row>
    <row r="296" spans="1:6" hidden="1" x14ac:dyDescent="0.35">
      <c r="A296" s="200" t="s">
        <v>425</v>
      </c>
      <c r="B296" s="198">
        <v>4750</v>
      </c>
      <c r="C296" s="178">
        <v>99.12</v>
      </c>
      <c r="D296" s="178">
        <v>108.91</v>
      </c>
      <c r="E296" s="178">
        <v>108.66</v>
      </c>
      <c r="F296" s="182">
        <v>110.98</v>
      </c>
    </row>
    <row r="297" spans="1:6" ht="25" hidden="1" x14ac:dyDescent="0.35">
      <c r="A297" s="201" t="s">
        <v>426</v>
      </c>
      <c r="B297" s="202">
        <v>4751</v>
      </c>
      <c r="C297" s="185">
        <v>99.25</v>
      </c>
      <c r="D297" s="185">
        <v>114.78</v>
      </c>
      <c r="E297" s="185">
        <v>112.37</v>
      </c>
      <c r="F297" s="186">
        <v>112.39</v>
      </c>
    </row>
    <row r="298" spans="1:6" ht="25" hidden="1" x14ac:dyDescent="0.35">
      <c r="A298" s="201" t="s">
        <v>427</v>
      </c>
      <c r="B298" s="202">
        <v>4752</v>
      </c>
      <c r="C298" s="185">
        <v>98.02</v>
      </c>
      <c r="D298" s="185">
        <v>96</v>
      </c>
      <c r="E298" s="185">
        <v>101.97</v>
      </c>
      <c r="F298" s="186">
        <v>108.9</v>
      </c>
    </row>
    <row r="299" spans="1:6" ht="25" hidden="1" x14ac:dyDescent="0.35">
      <c r="A299" s="201" t="s">
        <v>428</v>
      </c>
      <c r="B299" s="202">
        <v>4753</v>
      </c>
      <c r="C299" s="185">
        <v>101.58</v>
      </c>
      <c r="D299" s="185">
        <v>106.86</v>
      </c>
      <c r="E299" s="185">
        <v>107.06</v>
      </c>
      <c r="F299" s="186">
        <v>109.4</v>
      </c>
    </row>
    <row r="300" spans="1:6" hidden="1" x14ac:dyDescent="0.35">
      <c r="A300" s="200" t="s">
        <v>429</v>
      </c>
      <c r="B300" s="198">
        <v>4710</v>
      </c>
      <c r="C300" s="178">
        <v>100.76</v>
      </c>
      <c r="D300" s="178">
        <v>102.51</v>
      </c>
      <c r="E300" s="178">
        <v>103.6</v>
      </c>
      <c r="F300" s="182">
        <v>105.44</v>
      </c>
    </row>
    <row r="301" spans="1:6" ht="25" hidden="1" x14ac:dyDescent="0.35">
      <c r="A301" s="201" t="s">
        <v>430</v>
      </c>
      <c r="B301" s="202">
        <v>4712</v>
      </c>
      <c r="C301" s="185">
        <v>102.28</v>
      </c>
      <c r="D301" s="185">
        <v>104.24</v>
      </c>
      <c r="E301" s="185">
        <v>105.17</v>
      </c>
      <c r="F301" s="186">
        <v>108.14</v>
      </c>
    </row>
    <row r="302" spans="1:6" ht="25" hidden="1" x14ac:dyDescent="0.35">
      <c r="A302" s="201" t="s">
        <v>431</v>
      </c>
      <c r="B302" s="202">
        <v>4729</v>
      </c>
      <c r="C302" s="185">
        <v>99.59</v>
      </c>
      <c r="D302" s="185">
        <v>98.86</v>
      </c>
      <c r="E302" s="185">
        <v>98.97</v>
      </c>
      <c r="F302" s="186">
        <v>101.02</v>
      </c>
    </row>
    <row r="303" spans="1:6" hidden="1" x14ac:dyDescent="0.35">
      <c r="A303" s="201" t="s">
        <v>432</v>
      </c>
      <c r="B303" s="202">
        <v>4732</v>
      </c>
      <c r="C303" s="185">
        <v>99.21</v>
      </c>
      <c r="D303" s="185">
        <v>97.41</v>
      </c>
      <c r="E303" s="185">
        <v>99.47</v>
      </c>
      <c r="F303" s="186">
        <v>103.13</v>
      </c>
    </row>
    <row r="304" spans="1:6" ht="25" hidden="1" x14ac:dyDescent="0.35">
      <c r="A304" s="201" t="s">
        <v>434</v>
      </c>
      <c r="B304" s="202">
        <v>4726</v>
      </c>
      <c r="C304" s="185">
        <v>100.01</v>
      </c>
      <c r="D304" s="185">
        <v>103.45</v>
      </c>
      <c r="E304" s="185">
        <v>103.91</v>
      </c>
      <c r="F304" s="186">
        <v>102.36</v>
      </c>
    </row>
    <row r="305" spans="1:6" hidden="1" x14ac:dyDescent="0.35">
      <c r="A305" s="201" t="s">
        <v>433</v>
      </c>
      <c r="B305" s="202">
        <v>4733</v>
      </c>
      <c r="C305" s="185">
        <v>100.1</v>
      </c>
      <c r="D305" s="185">
        <v>108.8</v>
      </c>
      <c r="E305" s="185">
        <v>111.55</v>
      </c>
      <c r="F305" s="186">
        <v>109.6</v>
      </c>
    </row>
    <row r="306" spans="1:6" hidden="1" x14ac:dyDescent="0.35">
      <c r="A306" s="200" t="s">
        <v>435</v>
      </c>
      <c r="B306" s="198">
        <v>4730</v>
      </c>
      <c r="C306" s="178">
        <v>100.2</v>
      </c>
      <c r="D306" s="178">
        <v>99.8</v>
      </c>
      <c r="E306" s="178">
        <v>99.24</v>
      </c>
      <c r="F306" s="182">
        <v>98.89</v>
      </c>
    </row>
    <row r="307" spans="1:6" ht="25" hidden="1" x14ac:dyDescent="0.35">
      <c r="A307" s="201" t="s">
        <v>436</v>
      </c>
      <c r="B307" s="202">
        <v>4731</v>
      </c>
      <c r="C307" s="185">
        <v>101.06</v>
      </c>
      <c r="D307" s="185">
        <v>101.37</v>
      </c>
      <c r="E307" s="185">
        <v>99.63</v>
      </c>
      <c r="F307" s="186">
        <v>100.23</v>
      </c>
    </row>
    <row r="308" spans="1:6" ht="25" hidden="1" x14ac:dyDescent="0.35">
      <c r="A308" s="201" t="s">
        <v>437</v>
      </c>
      <c r="B308" s="202">
        <v>4746</v>
      </c>
      <c r="C308" s="185">
        <v>99.84</v>
      </c>
      <c r="D308" s="185">
        <v>101.04</v>
      </c>
      <c r="E308" s="185">
        <v>99.3</v>
      </c>
      <c r="F308" s="186">
        <v>101.66</v>
      </c>
    </row>
    <row r="309" spans="1:6" ht="25" hidden="1" x14ac:dyDescent="0.35">
      <c r="A309" s="201" t="s">
        <v>438</v>
      </c>
      <c r="B309" s="202">
        <v>4735</v>
      </c>
      <c r="C309" s="185">
        <v>98.24</v>
      </c>
      <c r="D309" s="185">
        <v>100.73</v>
      </c>
      <c r="E309" s="185">
        <v>99.88</v>
      </c>
      <c r="F309" s="186">
        <v>101.63</v>
      </c>
    </row>
    <row r="310" spans="1:6" hidden="1" x14ac:dyDescent="0.35">
      <c r="A310" s="201" t="s">
        <v>439</v>
      </c>
      <c r="B310" s="202">
        <v>4738</v>
      </c>
      <c r="C310" s="185">
        <v>99.87</v>
      </c>
      <c r="D310" s="185">
        <v>100.29</v>
      </c>
      <c r="E310" s="185">
        <v>100.35</v>
      </c>
      <c r="F310" s="186">
        <v>103.34</v>
      </c>
    </row>
    <row r="311" spans="1:6" hidden="1" x14ac:dyDescent="0.35">
      <c r="A311" s="201" t="s">
        <v>440</v>
      </c>
      <c r="B311" s="202">
        <v>4744</v>
      </c>
      <c r="C311" s="185">
        <v>100.69</v>
      </c>
      <c r="D311" s="185">
        <v>97.7</v>
      </c>
      <c r="E311" s="185">
        <v>98.56</v>
      </c>
      <c r="F311" s="186">
        <v>94.15</v>
      </c>
    </row>
    <row r="312" spans="1:6" hidden="1" x14ac:dyDescent="0.35">
      <c r="A312" s="200" t="s">
        <v>441</v>
      </c>
      <c r="B312" s="198">
        <v>4760</v>
      </c>
      <c r="C312" s="178">
        <v>100.09</v>
      </c>
      <c r="D312" s="178">
        <v>101.87</v>
      </c>
      <c r="E312" s="178">
        <v>102.98</v>
      </c>
      <c r="F312" s="182">
        <v>101.39</v>
      </c>
    </row>
    <row r="313" spans="1:6" ht="25" hidden="1" x14ac:dyDescent="0.35">
      <c r="A313" s="201" t="s">
        <v>442</v>
      </c>
      <c r="B313" s="202">
        <v>4747</v>
      </c>
      <c r="C313" s="185">
        <v>100.02</v>
      </c>
      <c r="D313" s="185">
        <v>101.6</v>
      </c>
      <c r="E313" s="185">
        <v>103.09</v>
      </c>
      <c r="F313" s="186">
        <v>100.95</v>
      </c>
    </row>
    <row r="314" spans="1:6" ht="25" hidden="1" x14ac:dyDescent="0.35">
      <c r="A314" s="201" t="s">
        <v>443</v>
      </c>
      <c r="B314" s="202">
        <v>4748</v>
      </c>
      <c r="C314" s="185">
        <v>100.8</v>
      </c>
      <c r="D314" s="185">
        <v>104.76</v>
      </c>
      <c r="E314" s="185">
        <v>103.99</v>
      </c>
      <c r="F314" s="186">
        <v>104.45</v>
      </c>
    </row>
    <row r="315" spans="1:6" hidden="1" x14ac:dyDescent="0.35">
      <c r="A315" s="200" t="s">
        <v>444</v>
      </c>
      <c r="B315" s="198">
        <v>4770</v>
      </c>
      <c r="C315" s="178">
        <v>98.55</v>
      </c>
      <c r="D315" s="178">
        <v>98.13</v>
      </c>
      <c r="E315" s="178">
        <v>99.8</v>
      </c>
      <c r="F315" s="182">
        <v>106.06</v>
      </c>
    </row>
    <row r="316" spans="1:6" hidden="1" x14ac:dyDescent="0.35">
      <c r="A316" s="201" t="s">
        <v>445</v>
      </c>
      <c r="B316" s="202">
        <v>4773</v>
      </c>
      <c r="C316" s="185">
        <v>98.55</v>
      </c>
      <c r="D316" s="185">
        <v>98.13</v>
      </c>
      <c r="E316" s="185">
        <v>99.8</v>
      </c>
      <c r="F316" s="186">
        <v>106.06</v>
      </c>
    </row>
    <row r="317" spans="1:6" hidden="1" x14ac:dyDescent="0.35">
      <c r="A317" s="200" t="s">
        <v>446</v>
      </c>
      <c r="B317" s="198">
        <v>4800</v>
      </c>
      <c r="C317" s="178">
        <v>101.39</v>
      </c>
      <c r="D317" s="178">
        <v>100.83</v>
      </c>
      <c r="E317" s="178">
        <v>102.16</v>
      </c>
      <c r="F317" s="182">
        <v>104.55</v>
      </c>
    </row>
    <row r="318" spans="1:6" hidden="1" x14ac:dyDescent="0.35">
      <c r="A318" s="201" t="s">
        <v>447</v>
      </c>
      <c r="B318" s="202">
        <v>4802</v>
      </c>
      <c r="C318" s="185">
        <v>100.13</v>
      </c>
      <c r="D318" s="185">
        <v>103.37</v>
      </c>
      <c r="E318" s="185">
        <v>104.15</v>
      </c>
      <c r="F318" s="186">
        <v>104.61</v>
      </c>
    </row>
    <row r="319" spans="1:6" hidden="1" x14ac:dyDescent="0.35">
      <c r="A319" s="201" t="s">
        <v>448</v>
      </c>
      <c r="B319" s="202">
        <v>4803</v>
      </c>
      <c r="C319" s="185">
        <v>101.85</v>
      </c>
      <c r="D319" s="185">
        <v>99.97</v>
      </c>
      <c r="E319" s="185">
        <v>101.53</v>
      </c>
      <c r="F319" s="186">
        <v>104.76</v>
      </c>
    </row>
    <row r="320" spans="1:6" hidden="1" x14ac:dyDescent="0.35">
      <c r="A320" s="200" t="s">
        <v>449</v>
      </c>
      <c r="B320" s="198">
        <v>43</v>
      </c>
      <c r="C320" s="178">
        <v>99.03</v>
      </c>
      <c r="D320" s="178">
        <v>99.41</v>
      </c>
      <c r="E320" s="178">
        <v>101.91</v>
      </c>
      <c r="F320" s="182">
        <v>103.42</v>
      </c>
    </row>
    <row r="321" spans="1:6" hidden="1" x14ac:dyDescent="0.35">
      <c r="A321" s="201" t="s">
        <v>450</v>
      </c>
      <c r="B321" s="202">
        <v>5001</v>
      </c>
      <c r="C321" s="185">
        <v>99.57</v>
      </c>
      <c r="D321" s="185">
        <v>105.61</v>
      </c>
      <c r="E321" s="185">
        <v>107.3</v>
      </c>
      <c r="F321" s="186">
        <v>105.16</v>
      </c>
    </row>
    <row r="322" spans="1:6" hidden="1" x14ac:dyDescent="0.35">
      <c r="A322" s="201" t="s">
        <v>451</v>
      </c>
      <c r="B322" s="202">
        <v>5101</v>
      </c>
      <c r="C322" s="185">
        <v>99.94</v>
      </c>
      <c r="D322" s="185">
        <v>99.81</v>
      </c>
      <c r="E322" s="185">
        <v>101.75</v>
      </c>
      <c r="F322" s="186">
        <v>103.46</v>
      </c>
    </row>
    <row r="323" spans="1:6" hidden="1" x14ac:dyDescent="0.35">
      <c r="A323" s="201" t="s">
        <v>453</v>
      </c>
      <c r="B323" s="202">
        <v>5102</v>
      </c>
      <c r="C323" s="185">
        <v>100.47</v>
      </c>
      <c r="D323" s="185">
        <v>100.68</v>
      </c>
      <c r="E323" s="185">
        <v>103.92</v>
      </c>
      <c r="F323" s="186">
        <v>102.75</v>
      </c>
    </row>
    <row r="324" spans="1:6" hidden="1" x14ac:dyDescent="0.35">
      <c r="A324" s="201" t="s">
        <v>972</v>
      </c>
      <c r="B324" s="202">
        <v>5103</v>
      </c>
      <c r="C324" s="185">
        <v>97.05</v>
      </c>
      <c r="D324" s="185">
        <v>92.24</v>
      </c>
      <c r="E324" s="185">
        <v>96.29</v>
      </c>
      <c r="F324" s="186">
        <v>102.3</v>
      </c>
    </row>
    <row r="325" spans="1:6" hidden="1" x14ac:dyDescent="0.35">
      <c r="A325" s="201" t="s">
        <v>454</v>
      </c>
      <c r="B325" s="202">
        <v>5201</v>
      </c>
      <c r="C325" s="185">
        <v>95.94</v>
      </c>
      <c r="D325" s="185">
        <v>104.81</v>
      </c>
      <c r="E325" s="185">
        <v>104.21</v>
      </c>
      <c r="F325" s="186">
        <v>106.54</v>
      </c>
    </row>
    <row r="326" spans="1:6" hidden="1" x14ac:dyDescent="0.35">
      <c r="A326" s="200" t="s">
        <v>455</v>
      </c>
      <c r="B326" s="198">
        <v>5300</v>
      </c>
      <c r="C326" s="178">
        <v>99.78</v>
      </c>
      <c r="D326" s="178">
        <v>103.41</v>
      </c>
      <c r="E326" s="178">
        <v>103.36</v>
      </c>
      <c r="F326" s="182">
        <v>103.99</v>
      </c>
    </row>
    <row r="327" spans="1:6" hidden="1" x14ac:dyDescent="0.35">
      <c r="A327" s="201" t="s">
        <v>456</v>
      </c>
      <c r="B327" s="202">
        <v>5309</v>
      </c>
      <c r="C327" s="185">
        <v>101.33</v>
      </c>
      <c r="D327" s="185">
        <v>106.12</v>
      </c>
      <c r="E327" s="185">
        <v>103.01</v>
      </c>
      <c r="F327" s="186">
        <v>101.1</v>
      </c>
    </row>
    <row r="328" spans="1:6" hidden="1" x14ac:dyDescent="0.35">
      <c r="A328" s="201" t="s">
        <v>457</v>
      </c>
      <c r="B328" s="202">
        <v>5303</v>
      </c>
      <c r="C328" s="185">
        <v>99.91</v>
      </c>
      <c r="D328" s="185">
        <v>104.43</v>
      </c>
      <c r="E328" s="185">
        <v>101.99</v>
      </c>
      <c r="F328" s="186">
        <v>101.05</v>
      </c>
    </row>
    <row r="329" spans="1:6" hidden="1" x14ac:dyDescent="0.35">
      <c r="A329" s="201" t="s">
        <v>458</v>
      </c>
      <c r="B329" s="202">
        <v>5320</v>
      </c>
      <c r="C329" s="185">
        <v>96.05</v>
      </c>
      <c r="D329" s="185">
        <v>93.82</v>
      </c>
      <c r="E329" s="185">
        <v>99.06</v>
      </c>
      <c r="F329" s="186">
        <v>103.4</v>
      </c>
    </row>
    <row r="330" spans="1:6" hidden="1" x14ac:dyDescent="0.35">
      <c r="A330" s="201" t="s">
        <v>459</v>
      </c>
      <c r="B330" s="202">
        <v>5322</v>
      </c>
      <c r="C330" s="185">
        <v>101.47</v>
      </c>
      <c r="D330" s="185">
        <v>101.8</v>
      </c>
      <c r="E330" s="185">
        <v>102.85</v>
      </c>
      <c r="F330" s="186">
        <v>101.31</v>
      </c>
    </row>
    <row r="331" spans="1:6" hidden="1" x14ac:dyDescent="0.35">
      <c r="A331" s="201" t="s">
        <v>460</v>
      </c>
      <c r="B331" s="202">
        <v>5323</v>
      </c>
      <c r="C331" s="185">
        <v>96.78</v>
      </c>
      <c r="D331" s="185">
        <v>97.15</v>
      </c>
      <c r="E331" s="185">
        <v>95.8</v>
      </c>
      <c r="F331" s="186">
        <v>106.81</v>
      </c>
    </row>
    <row r="332" spans="1:6" hidden="1" x14ac:dyDescent="0.35">
      <c r="A332" s="201" t="s">
        <v>461</v>
      </c>
      <c r="B332" s="202">
        <v>5311</v>
      </c>
      <c r="C332" s="185">
        <v>99.97</v>
      </c>
      <c r="D332" s="185">
        <v>103.88</v>
      </c>
      <c r="E332" s="185">
        <v>105.24</v>
      </c>
      <c r="F332" s="186">
        <v>107.17</v>
      </c>
    </row>
    <row r="333" spans="1:6" hidden="1" x14ac:dyDescent="0.35">
      <c r="A333" s="201" t="s">
        <v>462</v>
      </c>
      <c r="B333" s="202">
        <v>5312</v>
      </c>
      <c r="C333" s="185">
        <v>97.3</v>
      </c>
      <c r="D333" s="185">
        <v>99.67</v>
      </c>
      <c r="E333" s="185">
        <v>103.48</v>
      </c>
      <c r="F333" s="186">
        <v>107.85</v>
      </c>
    </row>
    <row r="334" spans="1:6" hidden="1" x14ac:dyDescent="0.35">
      <c r="A334" s="201" t="s">
        <v>463</v>
      </c>
      <c r="B334" s="202">
        <v>5310</v>
      </c>
      <c r="C334" s="185">
        <v>101.34</v>
      </c>
      <c r="D334" s="185">
        <v>110.32</v>
      </c>
      <c r="E334" s="185">
        <v>109.15</v>
      </c>
      <c r="F334" s="186">
        <v>108.21</v>
      </c>
    </row>
    <row r="335" spans="1:6" hidden="1" x14ac:dyDescent="0.35">
      <c r="A335" s="201" t="s">
        <v>465</v>
      </c>
      <c r="B335" s="202">
        <v>5318</v>
      </c>
      <c r="C335" s="185">
        <v>100.91</v>
      </c>
      <c r="D335" s="185">
        <v>106.25</v>
      </c>
      <c r="E335" s="185">
        <v>108.54</v>
      </c>
      <c r="F335" s="186">
        <v>110.69</v>
      </c>
    </row>
    <row r="336" spans="1:6" hidden="1" x14ac:dyDescent="0.35">
      <c r="A336" s="201" t="s">
        <v>467</v>
      </c>
      <c r="B336" s="202">
        <v>5313</v>
      </c>
      <c r="C336" s="185">
        <v>100.61</v>
      </c>
      <c r="D336" s="185">
        <v>101.56</v>
      </c>
      <c r="E336" s="185">
        <v>103.44</v>
      </c>
      <c r="F336" s="186">
        <v>99.48</v>
      </c>
    </row>
    <row r="337" spans="1:6" hidden="1" x14ac:dyDescent="0.35">
      <c r="A337" s="201" t="s">
        <v>468</v>
      </c>
      <c r="B337" s="202">
        <v>5321</v>
      </c>
      <c r="C337" s="185">
        <v>99.03</v>
      </c>
      <c r="D337" s="185">
        <v>95.41</v>
      </c>
      <c r="E337" s="185">
        <v>100.68</v>
      </c>
      <c r="F337" s="186">
        <v>102.63</v>
      </c>
    </row>
    <row r="338" spans="1:6" hidden="1" x14ac:dyDescent="0.35">
      <c r="A338" s="201" t="s">
        <v>466</v>
      </c>
      <c r="B338" s="202">
        <v>5319</v>
      </c>
      <c r="C338" s="185">
        <v>96.39</v>
      </c>
      <c r="D338" s="185">
        <v>105.86</v>
      </c>
      <c r="E338" s="185">
        <v>102.6</v>
      </c>
      <c r="F338" s="186">
        <v>108.39</v>
      </c>
    </row>
    <row r="339" spans="1:6" hidden="1" x14ac:dyDescent="0.35">
      <c r="A339" s="200" t="s">
        <v>469</v>
      </c>
      <c r="B339" s="198">
        <v>5400</v>
      </c>
      <c r="C339" s="178">
        <v>99.52</v>
      </c>
      <c r="D339" s="178">
        <v>102.02</v>
      </c>
      <c r="E339" s="178">
        <v>102</v>
      </c>
      <c r="F339" s="182">
        <v>103.15</v>
      </c>
    </row>
    <row r="340" spans="1:6" hidden="1" x14ac:dyDescent="0.35">
      <c r="A340" s="201" t="s">
        <v>470</v>
      </c>
      <c r="B340" s="202">
        <v>5401</v>
      </c>
      <c r="C340" s="185">
        <v>99.99</v>
      </c>
      <c r="D340" s="185">
        <v>102.08</v>
      </c>
      <c r="E340" s="185">
        <v>103.18</v>
      </c>
      <c r="F340" s="186">
        <v>102.19</v>
      </c>
    </row>
    <row r="341" spans="1:6" hidden="1" x14ac:dyDescent="0.35">
      <c r="A341" s="201" t="s">
        <v>471</v>
      </c>
      <c r="B341" s="202">
        <v>5420</v>
      </c>
      <c r="C341" s="185">
        <v>98.52</v>
      </c>
      <c r="D341" s="185">
        <v>102.16</v>
      </c>
      <c r="E341" s="185">
        <v>100.88</v>
      </c>
      <c r="F341" s="186">
        <v>100.75</v>
      </c>
    </row>
    <row r="342" spans="1:6" hidden="1" x14ac:dyDescent="0.35">
      <c r="A342" s="201" t="s">
        <v>472</v>
      </c>
      <c r="B342" s="202">
        <v>5416</v>
      </c>
      <c r="C342" s="185">
        <v>100.85</v>
      </c>
      <c r="D342" s="185">
        <v>106.6</v>
      </c>
      <c r="E342" s="185">
        <v>104.21</v>
      </c>
      <c r="F342" s="186">
        <v>104.54</v>
      </c>
    </row>
    <row r="343" spans="1:6" hidden="1" x14ac:dyDescent="0.35">
      <c r="A343" s="201" t="s">
        <v>473</v>
      </c>
      <c r="B343" s="202">
        <v>5403</v>
      </c>
      <c r="C343" s="185">
        <v>102.62</v>
      </c>
      <c r="D343" s="185">
        <v>102.08</v>
      </c>
      <c r="E343" s="185">
        <v>103.57</v>
      </c>
      <c r="F343" s="186">
        <v>102.6</v>
      </c>
    </row>
    <row r="344" spans="1:6" hidden="1" x14ac:dyDescent="0.35">
      <c r="A344" s="201" t="s">
        <v>474</v>
      </c>
      <c r="B344" s="202">
        <v>5404</v>
      </c>
      <c r="C344" s="185">
        <v>99.04</v>
      </c>
      <c r="D344" s="185">
        <v>111.1</v>
      </c>
      <c r="E344" s="185">
        <v>111.43</v>
      </c>
      <c r="F344" s="186">
        <v>107.54</v>
      </c>
    </row>
    <row r="345" spans="1:6" hidden="1" x14ac:dyDescent="0.35">
      <c r="A345" s="201" t="s">
        <v>475</v>
      </c>
      <c r="B345" s="202">
        <v>5419</v>
      </c>
      <c r="C345" s="185">
        <v>99.88</v>
      </c>
      <c r="D345" s="185">
        <v>96.76</v>
      </c>
      <c r="E345" s="185">
        <v>97.83</v>
      </c>
      <c r="F345" s="186">
        <v>105.47</v>
      </c>
    </row>
    <row r="346" spans="1:6" hidden="1" x14ac:dyDescent="0.35">
      <c r="A346" s="201" t="s">
        <v>476</v>
      </c>
      <c r="B346" s="202">
        <v>5405</v>
      </c>
      <c r="C346" s="185">
        <v>99.25</v>
      </c>
      <c r="D346" s="185">
        <v>105.36</v>
      </c>
      <c r="E346" s="185">
        <v>104.6</v>
      </c>
      <c r="F346" s="186">
        <v>100.87</v>
      </c>
    </row>
    <row r="347" spans="1:6" hidden="1" x14ac:dyDescent="0.35">
      <c r="A347" s="201" t="s">
        <v>477</v>
      </c>
      <c r="B347" s="202">
        <v>5411</v>
      </c>
      <c r="C347" s="185">
        <v>99.45</v>
      </c>
      <c r="D347" s="185">
        <v>98.7</v>
      </c>
      <c r="E347" s="185">
        <v>99.05</v>
      </c>
      <c r="F347" s="186">
        <v>100.14</v>
      </c>
    </row>
    <row r="348" spans="1:6" hidden="1" x14ac:dyDescent="0.35">
      <c r="A348" s="201" t="s">
        <v>478</v>
      </c>
      <c r="B348" s="202">
        <v>5412</v>
      </c>
      <c r="C348" s="185">
        <v>100.89</v>
      </c>
      <c r="D348" s="185">
        <v>102.74</v>
      </c>
      <c r="E348" s="185">
        <v>103.53</v>
      </c>
      <c r="F348" s="186">
        <v>104.69</v>
      </c>
    </row>
    <row r="349" spans="1:6" hidden="1" x14ac:dyDescent="0.35">
      <c r="A349" s="201" t="s">
        <v>479</v>
      </c>
      <c r="B349" s="202">
        <v>5410</v>
      </c>
      <c r="C349" s="185">
        <v>100.44</v>
      </c>
      <c r="D349" s="185">
        <v>101.25</v>
      </c>
      <c r="E349" s="185">
        <v>101.42</v>
      </c>
      <c r="F349" s="186">
        <v>104.44</v>
      </c>
    </row>
    <row r="350" spans="1:6" hidden="1" x14ac:dyDescent="0.35">
      <c r="A350" s="201" t="s">
        <v>480</v>
      </c>
      <c r="B350" s="202">
        <v>5406</v>
      </c>
      <c r="C350" s="185">
        <v>96.78</v>
      </c>
      <c r="D350" s="185">
        <v>98.14</v>
      </c>
      <c r="E350" s="185">
        <v>96.82</v>
      </c>
      <c r="F350" s="186">
        <v>103.62</v>
      </c>
    </row>
    <row r="351" spans="1:6" hidden="1" x14ac:dyDescent="0.35">
      <c r="A351" s="201" t="s">
        <v>481</v>
      </c>
      <c r="B351" s="202">
        <v>5408</v>
      </c>
      <c r="C351" s="185">
        <v>100.22</v>
      </c>
      <c r="D351" s="185">
        <v>100.55</v>
      </c>
      <c r="E351" s="185">
        <v>101.03</v>
      </c>
      <c r="F351" s="186">
        <v>105.54</v>
      </c>
    </row>
    <row r="352" spans="1:6" hidden="1" x14ac:dyDescent="0.35">
      <c r="A352" s="200" t="s">
        <v>482</v>
      </c>
      <c r="B352" s="198">
        <v>5500</v>
      </c>
      <c r="C352" s="178">
        <v>99.92</v>
      </c>
      <c r="D352" s="178">
        <v>101.18</v>
      </c>
      <c r="E352" s="178">
        <v>101.94</v>
      </c>
      <c r="F352" s="182">
        <v>103.32</v>
      </c>
    </row>
    <row r="353" spans="1:6" hidden="1" x14ac:dyDescent="0.35">
      <c r="A353" s="201" t="s">
        <v>483</v>
      </c>
      <c r="B353" s="202">
        <v>5501</v>
      </c>
      <c r="C353" s="185">
        <v>99.92</v>
      </c>
      <c r="D353" s="185">
        <v>101.18</v>
      </c>
      <c r="E353" s="185">
        <v>101.94</v>
      </c>
      <c r="F353" s="186">
        <v>103.32</v>
      </c>
    </row>
    <row r="354" spans="1:6" hidden="1" x14ac:dyDescent="0.35">
      <c r="A354" s="200" t="s">
        <v>484</v>
      </c>
      <c r="B354" s="198">
        <v>5600</v>
      </c>
      <c r="C354" s="178">
        <v>100.93</v>
      </c>
      <c r="D354" s="178">
        <v>107.78</v>
      </c>
      <c r="E354" s="178">
        <v>108.28</v>
      </c>
      <c r="F354" s="182">
        <v>107.82</v>
      </c>
    </row>
    <row r="355" spans="1:6" hidden="1" x14ac:dyDescent="0.35">
      <c r="A355" s="201" t="s">
        <v>485</v>
      </c>
      <c r="B355" s="202">
        <v>5605</v>
      </c>
      <c r="C355" s="185">
        <v>100.93</v>
      </c>
      <c r="D355" s="185">
        <v>107.78</v>
      </c>
      <c r="E355" s="185">
        <v>108.28</v>
      </c>
      <c r="F355" s="186">
        <v>107.82</v>
      </c>
    </row>
    <row r="356" spans="1:6" hidden="1" x14ac:dyDescent="0.35">
      <c r="A356" s="200" t="s">
        <v>486</v>
      </c>
      <c r="B356" s="198">
        <v>5700</v>
      </c>
      <c r="C356" s="178">
        <v>98.83</v>
      </c>
      <c r="D356" s="178">
        <v>101.55</v>
      </c>
      <c r="E356" s="178">
        <v>101.6</v>
      </c>
      <c r="F356" s="182">
        <v>102.59</v>
      </c>
    </row>
    <row r="357" spans="1:6" hidden="1" x14ac:dyDescent="0.35">
      <c r="A357" s="201" t="s">
        <v>487</v>
      </c>
      <c r="B357" s="202">
        <v>5701</v>
      </c>
      <c r="C357" s="185">
        <v>98.83</v>
      </c>
      <c r="D357" s="185">
        <v>101.55</v>
      </c>
      <c r="E357" s="185">
        <v>101.6</v>
      </c>
      <c r="F357" s="186">
        <v>102.59</v>
      </c>
    </row>
    <row r="358" spans="1:6" hidden="1" x14ac:dyDescent="0.35">
      <c r="A358" s="200" t="s">
        <v>488</v>
      </c>
      <c r="B358" s="198">
        <v>5800</v>
      </c>
      <c r="C358" s="178">
        <v>100.38</v>
      </c>
      <c r="D358" s="178">
        <v>102.44</v>
      </c>
      <c r="E358" s="178">
        <v>104.07</v>
      </c>
      <c r="F358" s="182">
        <v>106.02</v>
      </c>
    </row>
    <row r="359" spans="1:6" hidden="1" x14ac:dyDescent="0.35">
      <c r="A359" s="201" t="s">
        <v>489</v>
      </c>
      <c r="B359" s="202">
        <v>5802</v>
      </c>
      <c r="C359" s="185">
        <v>99.44</v>
      </c>
      <c r="D359" s="185">
        <v>100.69</v>
      </c>
      <c r="E359" s="185">
        <v>102.33</v>
      </c>
      <c r="F359" s="186">
        <v>106.16</v>
      </c>
    </row>
    <row r="360" spans="1:6" hidden="1" x14ac:dyDescent="0.35">
      <c r="A360" s="201" t="s">
        <v>490</v>
      </c>
      <c r="B360" s="202">
        <v>5803</v>
      </c>
      <c r="C360" s="185">
        <v>99.92</v>
      </c>
      <c r="D360" s="185">
        <v>98.99</v>
      </c>
      <c r="E360" s="185">
        <v>100.18</v>
      </c>
      <c r="F360" s="186">
        <v>105.26</v>
      </c>
    </row>
    <row r="361" spans="1:6" hidden="1" x14ac:dyDescent="0.35">
      <c r="A361" s="201" t="s">
        <v>491</v>
      </c>
      <c r="B361" s="202">
        <v>5811</v>
      </c>
      <c r="C361" s="185">
        <v>99.95</v>
      </c>
      <c r="D361" s="185">
        <v>100.3</v>
      </c>
      <c r="E361" s="185">
        <v>100.56</v>
      </c>
      <c r="F361" s="186">
        <v>102.41</v>
      </c>
    </row>
    <row r="362" spans="1:6" hidden="1" x14ac:dyDescent="0.35">
      <c r="A362" s="201" t="s">
        <v>492</v>
      </c>
      <c r="B362" s="202">
        <v>5824</v>
      </c>
      <c r="C362" s="185">
        <v>101.62</v>
      </c>
      <c r="D362" s="185">
        <v>101.38</v>
      </c>
      <c r="E362" s="185">
        <v>102.26</v>
      </c>
      <c r="F362" s="186">
        <v>105.42</v>
      </c>
    </row>
    <row r="363" spans="1:6" hidden="1" x14ac:dyDescent="0.35">
      <c r="A363" s="201" t="s">
        <v>493</v>
      </c>
      <c r="B363" s="202">
        <v>5825</v>
      </c>
      <c r="C363" s="185">
        <v>102.01</v>
      </c>
      <c r="D363" s="185">
        <v>106.31</v>
      </c>
      <c r="E363" s="185">
        <v>107.72</v>
      </c>
      <c r="F363" s="186">
        <v>105.4</v>
      </c>
    </row>
    <row r="364" spans="1:6" hidden="1" x14ac:dyDescent="0.35">
      <c r="A364" s="201" t="s">
        <v>494</v>
      </c>
      <c r="B364" s="202">
        <v>5810</v>
      </c>
      <c r="C364" s="185">
        <v>102.67</v>
      </c>
      <c r="D364" s="185">
        <v>116.91</v>
      </c>
      <c r="E364" s="185">
        <v>119.94</v>
      </c>
      <c r="F364" s="186">
        <v>115.31</v>
      </c>
    </row>
    <row r="365" spans="1:6" hidden="1" x14ac:dyDescent="0.35">
      <c r="A365" s="201" t="s">
        <v>495</v>
      </c>
      <c r="B365" s="202">
        <v>5818</v>
      </c>
      <c r="C365" s="185">
        <v>99.83</v>
      </c>
      <c r="D365" s="185">
        <v>98.89</v>
      </c>
      <c r="E365" s="185">
        <v>99.78</v>
      </c>
      <c r="F365" s="186">
        <v>104.35</v>
      </c>
    </row>
    <row r="366" spans="1:6" hidden="1" x14ac:dyDescent="0.35">
      <c r="A366" s="201" t="s">
        <v>496</v>
      </c>
      <c r="B366" s="202">
        <v>5826</v>
      </c>
      <c r="C366" s="185">
        <v>99.92</v>
      </c>
      <c r="D366" s="185">
        <v>102.07</v>
      </c>
      <c r="E366" s="185">
        <v>105.02</v>
      </c>
      <c r="F366" s="186">
        <v>109.75</v>
      </c>
    </row>
    <row r="367" spans="1:6" hidden="1" x14ac:dyDescent="0.35">
      <c r="A367" s="201" t="s">
        <v>497</v>
      </c>
      <c r="B367" s="202">
        <v>5821</v>
      </c>
      <c r="C367" s="185">
        <v>100.14</v>
      </c>
      <c r="D367" s="185">
        <v>101.55</v>
      </c>
      <c r="E367" s="185">
        <v>102.65</v>
      </c>
      <c r="F367" s="186">
        <v>104.81</v>
      </c>
    </row>
    <row r="368" spans="1:6" hidden="1" x14ac:dyDescent="0.35">
      <c r="A368" s="201" t="s">
        <v>498</v>
      </c>
      <c r="B368" s="202">
        <v>5817</v>
      </c>
      <c r="C368" s="185">
        <v>98.22</v>
      </c>
      <c r="D368" s="185">
        <v>105.05</v>
      </c>
      <c r="E368" s="185">
        <v>107.66</v>
      </c>
      <c r="F368" s="186">
        <v>108.92</v>
      </c>
    </row>
    <row r="369" spans="1:6" hidden="1" x14ac:dyDescent="0.35">
      <c r="A369" s="201" t="s">
        <v>499</v>
      </c>
      <c r="B369" s="202">
        <v>5822</v>
      </c>
      <c r="C369" s="185">
        <v>100.53</v>
      </c>
      <c r="D369" s="185">
        <v>103.41</v>
      </c>
      <c r="E369" s="185">
        <v>105.2</v>
      </c>
      <c r="F369" s="186">
        <v>105.61</v>
      </c>
    </row>
    <row r="370" spans="1:6" hidden="1" x14ac:dyDescent="0.35">
      <c r="A370" s="201" t="s">
        <v>500</v>
      </c>
      <c r="B370" s="202">
        <v>5823</v>
      </c>
      <c r="C370" s="185">
        <v>103.67</v>
      </c>
      <c r="D370" s="185">
        <v>105.4</v>
      </c>
      <c r="E370" s="185">
        <v>107.44</v>
      </c>
      <c r="F370" s="186">
        <v>103.71</v>
      </c>
    </row>
    <row r="371" spans="1:6" hidden="1" x14ac:dyDescent="0.35">
      <c r="A371" s="201" t="s">
        <v>501</v>
      </c>
      <c r="B371" s="202">
        <v>5812</v>
      </c>
      <c r="C371" s="185">
        <v>101.09</v>
      </c>
      <c r="D371" s="185">
        <v>101.39</v>
      </c>
      <c r="E371" s="185">
        <v>104.01</v>
      </c>
      <c r="F371" s="186">
        <v>107.68</v>
      </c>
    </row>
    <row r="372" spans="1:6" hidden="1" x14ac:dyDescent="0.35">
      <c r="A372" s="201" t="s">
        <v>502</v>
      </c>
      <c r="B372" s="202">
        <v>5820</v>
      </c>
      <c r="C372" s="185">
        <v>99.16</v>
      </c>
      <c r="D372" s="185">
        <v>103.34</v>
      </c>
      <c r="E372" s="185">
        <v>106.31</v>
      </c>
      <c r="F372" s="186">
        <v>104.25</v>
      </c>
    </row>
    <row r="373" spans="1:6" hidden="1" x14ac:dyDescent="0.35">
      <c r="A373" s="200" t="s">
        <v>503</v>
      </c>
      <c r="B373" s="198">
        <v>5900</v>
      </c>
      <c r="C373" s="178">
        <v>100.51</v>
      </c>
      <c r="D373" s="178">
        <v>103.09</v>
      </c>
      <c r="E373" s="178">
        <v>105.54</v>
      </c>
      <c r="F373" s="182">
        <v>105.99</v>
      </c>
    </row>
    <row r="374" spans="1:6" ht="25" hidden="1" x14ac:dyDescent="0.35">
      <c r="A374" s="201" t="s">
        <v>504</v>
      </c>
      <c r="B374" s="202">
        <v>5903</v>
      </c>
      <c r="C374" s="185">
        <v>100.51</v>
      </c>
      <c r="D374" s="185">
        <v>103.09</v>
      </c>
      <c r="E374" s="185">
        <v>105.54</v>
      </c>
      <c r="F374" s="186">
        <v>105.99</v>
      </c>
    </row>
    <row r="375" spans="1:6" ht="26" hidden="1" x14ac:dyDescent="0.35">
      <c r="A375" s="200" t="s">
        <v>505</v>
      </c>
      <c r="B375" s="198">
        <v>6000</v>
      </c>
      <c r="C375" s="178">
        <v>100.61</v>
      </c>
      <c r="D375" s="178">
        <v>105.6</v>
      </c>
      <c r="E375" s="178">
        <v>105.37</v>
      </c>
      <c r="F375" s="182">
        <v>104.38</v>
      </c>
    </row>
    <row r="376" spans="1:6" hidden="1" x14ac:dyDescent="0.35">
      <c r="A376" s="201" t="s">
        <v>506</v>
      </c>
      <c r="B376" s="202">
        <v>6010</v>
      </c>
      <c r="C376" s="185">
        <v>101.04</v>
      </c>
      <c r="D376" s="185">
        <v>106.31</v>
      </c>
      <c r="E376" s="185">
        <v>106.44</v>
      </c>
      <c r="F376" s="186">
        <v>105.85</v>
      </c>
    </row>
    <row r="377" spans="1:6" hidden="1" x14ac:dyDescent="0.35">
      <c r="A377" s="201" t="s">
        <v>507</v>
      </c>
      <c r="B377" s="202">
        <v>6011</v>
      </c>
      <c r="C377" s="185">
        <v>99.68</v>
      </c>
      <c r="D377" s="185">
        <v>108.96</v>
      </c>
      <c r="E377" s="185">
        <v>106.62</v>
      </c>
      <c r="F377" s="186">
        <v>104.24</v>
      </c>
    </row>
    <row r="378" spans="1:6" hidden="1" x14ac:dyDescent="0.35">
      <c r="A378" s="201" t="s">
        <v>508</v>
      </c>
      <c r="B378" s="202">
        <v>6012</v>
      </c>
      <c r="C378" s="185">
        <v>100.78</v>
      </c>
      <c r="D378" s="185">
        <v>103.32</v>
      </c>
      <c r="E378" s="185">
        <v>103.55</v>
      </c>
      <c r="F378" s="186">
        <v>102.47</v>
      </c>
    </row>
    <row r="379" spans="1:6" ht="25" hidden="1" x14ac:dyDescent="0.35">
      <c r="A379" s="201" t="s">
        <v>509</v>
      </c>
      <c r="B379" s="202">
        <v>6013</v>
      </c>
      <c r="C379" s="185">
        <v>99.14</v>
      </c>
      <c r="D379" s="185">
        <v>104</v>
      </c>
      <c r="E379" s="185">
        <v>105.42</v>
      </c>
      <c r="F379" s="186">
        <v>107.23</v>
      </c>
    </row>
    <row r="380" spans="1:6" hidden="1" x14ac:dyDescent="0.35">
      <c r="A380" s="200" t="s">
        <v>510</v>
      </c>
      <c r="B380" s="198">
        <v>6100</v>
      </c>
      <c r="C380" s="178">
        <v>101.44</v>
      </c>
      <c r="D380" s="178">
        <v>104.17</v>
      </c>
      <c r="E380" s="178">
        <v>104.28</v>
      </c>
      <c r="F380" s="182">
        <v>104.62</v>
      </c>
    </row>
    <row r="381" spans="1:6" hidden="1" x14ac:dyDescent="0.35">
      <c r="A381" s="201" t="s">
        <v>511</v>
      </c>
      <c r="B381" s="202">
        <v>6103</v>
      </c>
      <c r="C381" s="185">
        <v>101.44</v>
      </c>
      <c r="D381" s="185">
        <v>104.17</v>
      </c>
      <c r="E381" s="185">
        <v>104.28</v>
      </c>
      <c r="F381" s="186">
        <v>104.62</v>
      </c>
    </row>
    <row r="382" spans="1:6" hidden="1" x14ac:dyDescent="0.35">
      <c r="A382" s="200" t="s">
        <v>512</v>
      </c>
      <c r="B382" s="198">
        <v>6200</v>
      </c>
      <c r="C382" s="178">
        <v>100.5</v>
      </c>
      <c r="D382" s="178">
        <v>104.22</v>
      </c>
      <c r="E382" s="178">
        <v>105.26</v>
      </c>
      <c r="F382" s="182">
        <v>108.91</v>
      </c>
    </row>
    <row r="383" spans="1:6" hidden="1" x14ac:dyDescent="0.35">
      <c r="A383" s="201" t="s">
        <v>513</v>
      </c>
      <c r="B383" s="202">
        <v>6205</v>
      </c>
      <c r="C383" s="185">
        <v>100.5</v>
      </c>
      <c r="D383" s="185">
        <v>104.91</v>
      </c>
      <c r="E383" s="185">
        <v>106.08</v>
      </c>
      <c r="F383" s="186">
        <v>110.36</v>
      </c>
    </row>
    <row r="384" spans="1:6" hidden="1" x14ac:dyDescent="0.35">
      <c r="A384" s="201" t="s">
        <v>514</v>
      </c>
      <c r="B384" s="202">
        <v>6202</v>
      </c>
      <c r="C384" s="185">
        <v>100.48</v>
      </c>
      <c r="D384" s="185">
        <v>101.93</v>
      </c>
      <c r="E384" s="185">
        <v>102.53</v>
      </c>
      <c r="F384" s="186">
        <v>104.34</v>
      </c>
    </row>
    <row r="385" spans="1:6" hidden="1" x14ac:dyDescent="0.35">
      <c r="A385" s="200" t="s">
        <v>515</v>
      </c>
      <c r="B385" s="198">
        <v>6300</v>
      </c>
      <c r="C385" s="178">
        <v>96.11</v>
      </c>
      <c r="D385" s="178">
        <v>97</v>
      </c>
      <c r="E385" s="178">
        <v>98.22</v>
      </c>
      <c r="F385" s="182">
        <v>102.98</v>
      </c>
    </row>
    <row r="386" spans="1:6" hidden="1" x14ac:dyDescent="0.35">
      <c r="A386" s="201" t="s">
        <v>516</v>
      </c>
      <c r="B386" s="202">
        <v>6305</v>
      </c>
      <c r="C386" s="185">
        <v>96.11</v>
      </c>
      <c r="D386" s="185">
        <v>97</v>
      </c>
      <c r="E386" s="185">
        <v>98.22</v>
      </c>
      <c r="F386" s="186">
        <v>102.98</v>
      </c>
    </row>
    <row r="387" spans="1:6" hidden="1" x14ac:dyDescent="0.35">
      <c r="A387" s="200" t="s">
        <v>517</v>
      </c>
      <c r="B387" s="198">
        <v>6400</v>
      </c>
      <c r="C387" s="178">
        <v>100.81</v>
      </c>
      <c r="D387" s="178">
        <v>97.21</v>
      </c>
      <c r="E387" s="178">
        <v>101.97</v>
      </c>
      <c r="F387" s="182">
        <v>102.99</v>
      </c>
    </row>
    <row r="388" spans="1:6" hidden="1" x14ac:dyDescent="0.35">
      <c r="A388" s="200" t="s">
        <v>518</v>
      </c>
      <c r="B388" s="198">
        <v>6420</v>
      </c>
      <c r="C388" s="178">
        <v>100.1</v>
      </c>
      <c r="D388" s="178">
        <v>95.56</v>
      </c>
      <c r="E388" s="178">
        <v>101.54</v>
      </c>
      <c r="F388" s="182">
        <v>104.91</v>
      </c>
    </row>
    <row r="389" spans="1:6" hidden="1" x14ac:dyDescent="0.35">
      <c r="A389" s="201" t="s">
        <v>519</v>
      </c>
      <c r="B389" s="202">
        <v>6429</v>
      </c>
      <c r="C389" s="185">
        <v>100.1</v>
      </c>
      <c r="D389" s="185">
        <v>95.56</v>
      </c>
      <c r="E389" s="185">
        <v>101.54</v>
      </c>
      <c r="F389" s="186">
        <v>104.91</v>
      </c>
    </row>
    <row r="390" spans="1:6" hidden="1" x14ac:dyDescent="0.35">
      <c r="A390" s="200" t="s">
        <v>520</v>
      </c>
      <c r="B390" s="198">
        <v>6430</v>
      </c>
      <c r="C390" s="178">
        <v>100.9</v>
      </c>
      <c r="D390" s="178">
        <v>98.09</v>
      </c>
      <c r="E390" s="178">
        <v>102.21</v>
      </c>
      <c r="F390" s="182">
        <v>103.02</v>
      </c>
    </row>
    <row r="391" spans="1:6" hidden="1" x14ac:dyDescent="0.35">
      <c r="A391" s="201" t="s">
        <v>521</v>
      </c>
      <c r="B391" s="202">
        <v>6428</v>
      </c>
      <c r="C391" s="185">
        <v>100.9</v>
      </c>
      <c r="D391" s="185">
        <v>98.09</v>
      </c>
      <c r="E391" s="185">
        <v>102.21</v>
      </c>
      <c r="F391" s="186">
        <v>103.02</v>
      </c>
    </row>
    <row r="392" spans="1:6" hidden="1" x14ac:dyDescent="0.35">
      <c r="A392" s="201" t="s">
        <v>522</v>
      </c>
      <c r="B392" s="202">
        <v>6413</v>
      </c>
      <c r="C392" s="185">
        <v>103.7</v>
      </c>
      <c r="D392" s="185">
        <v>94.25</v>
      </c>
      <c r="E392" s="185">
        <v>104.49</v>
      </c>
      <c r="F392" s="186">
        <v>95.55</v>
      </c>
    </row>
    <row r="393" spans="1:6" hidden="1" x14ac:dyDescent="0.35">
      <c r="A393" s="201" t="s">
        <v>523</v>
      </c>
      <c r="B393" s="202">
        <v>6436</v>
      </c>
      <c r="C393" s="185">
        <v>102.62</v>
      </c>
      <c r="D393" s="185">
        <v>90.06</v>
      </c>
      <c r="E393" s="185">
        <v>90.81</v>
      </c>
      <c r="F393" s="186">
        <v>93.54</v>
      </c>
    </row>
    <row r="394" spans="1:6" hidden="1" x14ac:dyDescent="0.35">
      <c r="A394" s="201" t="s">
        <v>524</v>
      </c>
      <c r="B394" s="202">
        <v>6423</v>
      </c>
      <c r="C394" s="185">
        <v>100.95</v>
      </c>
      <c r="D394" s="185">
        <v>98.76</v>
      </c>
      <c r="E394" s="185">
        <v>103.2</v>
      </c>
      <c r="F394" s="186">
        <v>104.73</v>
      </c>
    </row>
    <row r="395" spans="1:6" hidden="1" x14ac:dyDescent="0.35">
      <c r="A395" s="201" t="s">
        <v>525</v>
      </c>
      <c r="B395" s="202">
        <v>6424</v>
      </c>
      <c r="C395" s="185">
        <v>101.55</v>
      </c>
      <c r="D395" s="185">
        <v>99.42</v>
      </c>
      <c r="E395" s="185">
        <v>107.78</v>
      </c>
      <c r="F395" s="186">
        <v>106.72</v>
      </c>
    </row>
    <row r="396" spans="1:6" hidden="1" x14ac:dyDescent="0.35">
      <c r="A396" s="201" t="s">
        <v>526</v>
      </c>
      <c r="B396" s="202">
        <v>6425</v>
      </c>
      <c r="C396" s="185">
        <v>99.89</v>
      </c>
      <c r="D396" s="185">
        <v>96.46</v>
      </c>
      <c r="E396" s="185">
        <v>97.93</v>
      </c>
      <c r="F396" s="186">
        <v>99.71</v>
      </c>
    </row>
    <row r="397" spans="1:6" hidden="1" x14ac:dyDescent="0.35">
      <c r="A397" s="201" t="s">
        <v>527</v>
      </c>
      <c r="B397" s="202">
        <v>6426</v>
      </c>
      <c r="C397" s="185">
        <v>102.37</v>
      </c>
      <c r="D397" s="185">
        <v>97.41</v>
      </c>
      <c r="E397" s="185">
        <v>99.98</v>
      </c>
      <c r="F397" s="186">
        <v>107.67</v>
      </c>
    </row>
    <row r="398" spans="1:6" hidden="1" x14ac:dyDescent="0.35">
      <c r="A398" s="201" t="s">
        <v>528</v>
      </c>
      <c r="B398" s="202">
        <v>6435</v>
      </c>
      <c r="C398" s="185">
        <v>97.4</v>
      </c>
      <c r="D398" s="185">
        <v>91.8</v>
      </c>
      <c r="E398" s="185">
        <v>94.05</v>
      </c>
      <c r="F398" s="186">
        <v>101.06</v>
      </c>
    </row>
    <row r="399" spans="1:6" hidden="1" x14ac:dyDescent="0.35">
      <c r="A399" s="201" t="s">
        <v>529</v>
      </c>
      <c r="B399" s="202">
        <v>6418</v>
      </c>
      <c r="C399" s="185">
        <v>99.37</v>
      </c>
      <c r="D399" s="185">
        <v>105.68</v>
      </c>
      <c r="E399" s="185">
        <v>105</v>
      </c>
      <c r="F399" s="186">
        <v>105.42</v>
      </c>
    </row>
    <row r="400" spans="1:6" hidden="1" x14ac:dyDescent="0.35">
      <c r="A400" s="201" t="s">
        <v>530</v>
      </c>
      <c r="B400" s="202">
        <v>6416</v>
      </c>
      <c r="C400" s="185">
        <v>100.17</v>
      </c>
      <c r="D400" s="185">
        <v>104.59</v>
      </c>
      <c r="E400" s="185">
        <v>105.61</v>
      </c>
      <c r="F400" s="186">
        <v>106.93</v>
      </c>
    </row>
    <row r="401" spans="1:6" hidden="1" x14ac:dyDescent="0.35">
      <c r="A401" s="201" t="s">
        <v>531</v>
      </c>
      <c r="B401" s="202">
        <v>6431</v>
      </c>
      <c r="C401" s="185">
        <v>99.64</v>
      </c>
      <c r="D401" s="185">
        <v>102.32</v>
      </c>
      <c r="E401" s="185">
        <v>105.32</v>
      </c>
      <c r="F401" s="186">
        <v>103.28</v>
      </c>
    </row>
    <row r="402" spans="1:6" hidden="1" x14ac:dyDescent="0.35">
      <c r="A402" s="201" t="s">
        <v>532</v>
      </c>
      <c r="B402" s="202">
        <v>6434</v>
      </c>
      <c r="C402" s="185">
        <v>98.82</v>
      </c>
      <c r="D402" s="185">
        <v>100.83</v>
      </c>
      <c r="E402" s="185">
        <v>104.36</v>
      </c>
      <c r="F402" s="186">
        <v>103.12</v>
      </c>
    </row>
    <row r="403" spans="1:6" hidden="1" x14ac:dyDescent="0.35">
      <c r="A403" s="201" t="s">
        <v>533</v>
      </c>
      <c r="B403" s="202">
        <v>6427</v>
      </c>
      <c r="C403" s="185">
        <v>99.44</v>
      </c>
      <c r="D403" s="185">
        <v>102.4</v>
      </c>
      <c r="E403" s="185">
        <v>104.74</v>
      </c>
      <c r="F403" s="186">
        <v>101</v>
      </c>
    </row>
    <row r="404" spans="1:6" hidden="1" x14ac:dyDescent="0.35">
      <c r="A404" s="200" t="s">
        <v>534</v>
      </c>
      <c r="B404" s="198">
        <v>6440</v>
      </c>
      <c r="C404" s="178">
        <v>98.72</v>
      </c>
      <c r="D404" s="178">
        <v>93.96</v>
      </c>
      <c r="E404" s="178">
        <v>99.8</v>
      </c>
      <c r="F404" s="182">
        <v>105.31</v>
      </c>
    </row>
    <row r="405" spans="1:6" hidden="1" x14ac:dyDescent="0.35">
      <c r="A405" s="201" t="s">
        <v>535</v>
      </c>
      <c r="B405" s="202">
        <v>6441</v>
      </c>
      <c r="C405" s="185">
        <v>99.64</v>
      </c>
      <c r="D405" s="185">
        <v>94.45</v>
      </c>
      <c r="E405" s="185">
        <v>100.68</v>
      </c>
      <c r="F405" s="186">
        <v>105.3</v>
      </c>
    </row>
    <row r="406" spans="1:6" hidden="1" x14ac:dyDescent="0.35">
      <c r="A406" s="201" t="s">
        <v>536</v>
      </c>
      <c r="B406" s="202">
        <v>6442</v>
      </c>
      <c r="C406" s="185">
        <v>96.8</v>
      </c>
      <c r="D406" s="185">
        <v>93</v>
      </c>
      <c r="E406" s="185">
        <v>98.32</v>
      </c>
      <c r="F406" s="186">
        <v>106.08</v>
      </c>
    </row>
    <row r="407" spans="1:6" hidden="1" x14ac:dyDescent="0.35">
      <c r="A407" s="200" t="s">
        <v>537</v>
      </c>
      <c r="B407" s="198">
        <v>6500</v>
      </c>
      <c r="C407" s="178">
        <v>100.82</v>
      </c>
      <c r="D407" s="178">
        <v>102.52</v>
      </c>
      <c r="E407" s="178">
        <v>103.44</v>
      </c>
      <c r="F407" s="182">
        <v>104.34</v>
      </c>
    </row>
    <row r="408" spans="1:6" hidden="1" x14ac:dyDescent="0.35">
      <c r="A408" s="201" t="s">
        <v>538</v>
      </c>
      <c r="B408" s="202">
        <v>6501</v>
      </c>
      <c r="C408" s="185">
        <v>99.49</v>
      </c>
      <c r="D408" s="185">
        <v>101.66</v>
      </c>
      <c r="E408" s="185">
        <v>102.85</v>
      </c>
      <c r="F408" s="186">
        <v>106.82</v>
      </c>
    </row>
    <row r="409" spans="1:6" hidden="1" x14ac:dyDescent="0.35">
      <c r="A409" s="201" t="s">
        <v>539</v>
      </c>
      <c r="B409" s="202">
        <v>6601</v>
      </c>
      <c r="C409" s="185">
        <v>99.41</v>
      </c>
      <c r="D409" s="185">
        <v>102.86</v>
      </c>
      <c r="E409" s="185">
        <v>106.99</v>
      </c>
      <c r="F409" s="186">
        <v>104.68</v>
      </c>
    </row>
    <row r="410" spans="1:6" hidden="1" x14ac:dyDescent="0.35">
      <c r="A410" s="201" t="s">
        <v>540</v>
      </c>
      <c r="B410" s="202">
        <v>6509</v>
      </c>
      <c r="C410" s="185">
        <v>99.53</v>
      </c>
      <c r="D410" s="185">
        <v>103.67</v>
      </c>
      <c r="E410" s="185">
        <v>102.69</v>
      </c>
      <c r="F410" s="186">
        <v>105.21</v>
      </c>
    </row>
    <row r="411" spans="1:6" hidden="1" x14ac:dyDescent="0.35">
      <c r="A411" s="201" t="s">
        <v>541</v>
      </c>
      <c r="B411" s="202">
        <v>6502</v>
      </c>
      <c r="C411" s="185">
        <v>101.34</v>
      </c>
      <c r="D411" s="185">
        <v>104.93</v>
      </c>
      <c r="E411" s="185">
        <v>106.07</v>
      </c>
      <c r="F411" s="186">
        <v>104.39</v>
      </c>
    </row>
    <row r="412" spans="1:6" hidden="1" x14ac:dyDescent="0.35">
      <c r="A412" s="201" t="s">
        <v>543</v>
      </c>
      <c r="B412" s="202">
        <v>6505</v>
      </c>
      <c r="C412" s="185">
        <v>102.19</v>
      </c>
      <c r="D412" s="185">
        <v>112.04</v>
      </c>
      <c r="E412" s="185">
        <v>111.2</v>
      </c>
      <c r="F412" s="186">
        <v>106.83</v>
      </c>
    </row>
    <row r="413" spans="1:6" hidden="1" x14ac:dyDescent="0.35">
      <c r="A413" s="201" t="s">
        <v>544</v>
      </c>
      <c r="B413" s="202">
        <v>6506</v>
      </c>
      <c r="C413" s="185">
        <v>100.67</v>
      </c>
      <c r="D413" s="185">
        <v>101.62</v>
      </c>
      <c r="E413" s="185">
        <v>102.67</v>
      </c>
      <c r="F413" s="186">
        <v>102.74</v>
      </c>
    </row>
    <row r="414" spans="1:6" hidden="1" x14ac:dyDescent="0.35">
      <c r="A414" s="201" t="s">
        <v>545</v>
      </c>
      <c r="B414" s="202">
        <v>6507</v>
      </c>
      <c r="C414" s="185">
        <v>96.13</v>
      </c>
      <c r="D414" s="185">
        <v>94.05</v>
      </c>
      <c r="E414" s="185">
        <v>94.14</v>
      </c>
      <c r="F414" s="186">
        <v>104.52</v>
      </c>
    </row>
    <row r="415" spans="1:6" hidden="1" x14ac:dyDescent="0.35">
      <c r="A415" s="201" t="s">
        <v>542</v>
      </c>
      <c r="B415" s="202">
        <v>6504</v>
      </c>
      <c r="C415" s="185">
        <v>103.75</v>
      </c>
      <c r="D415" s="185">
        <v>105.1</v>
      </c>
      <c r="E415" s="185">
        <v>102.39</v>
      </c>
      <c r="F415" s="186">
        <v>106.5</v>
      </c>
    </row>
    <row r="416" spans="1:6" hidden="1" x14ac:dyDescent="0.35">
      <c r="A416" s="201" t="s">
        <v>546</v>
      </c>
      <c r="B416" s="202">
        <v>6508</v>
      </c>
      <c r="C416" s="185">
        <v>99.67</v>
      </c>
      <c r="D416" s="185">
        <v>97.85</v>
      </c>
      <c r="E416" s="185">
        <v>102.81</v>
      </c>
      <c r="F416" s="186">
        <v>102.13</v>
      </c>
    </row>
    <row r="417" spans="1:6" ht="26" hidden="1" x14ac:dyDescent="0.35">
      <c r="A417" s="200" t="s">
        <v>547</v>
      </c>
      <c r="B417" s="198">
        <v>6600</v>
      </c>
      <c r="C417" s="178">
        <v>99.74</v>
      </c>
      <c r="D417" s="178">
        <v>103.5</v>
      </c>
      <c r="E417" s="178">
        <v>103.99</v>
      </c>
      <c r="F417" s="182">
        <v>103.87</v>
      </c>
    </row>
    <row r="418" spans="1:6" hidden="1" x14ac:dyDescent="0.35">
      <c r="A418" s="201" t="s">
        <v>548</v>
      </c>
      <c r="B418" s="202">
        <v>6606</v>
      </c>
      <c r="C418" s="185">
        <v>99.67</v>
      </c>
      <c r="D418" s="185">
        <v>107.63</v>
      </c>
      <c r="E418" s="185">
        <v>108.08</v>
      </c>
      <c r="F418" s="186">
        <v>104.89</v>
      </c>
    </row>
    <row r="419" spans="1:6" hidden="1" x14ac:dyDescent="0.35">
      <c r="A419" s="201" t="s">
        <v>549</v>
      </c>
      <c r="B419" s="202">
        <v>6603</v>
      </c>
      <c r="C419" s="185">
        <v>100</v>
      </c>
      <c r="D419" s="185">
        <v>101.7</v>
      </c>
      <c r="E419" s="185">
        <v>102.52</v>
      </c>
      <c r="F419" s="186">
        <v>104.24</v>
      </c>
    </row>
    <row r="420" spans="1:6" hidden="1" x14ac:dyDescent="0.35">
      <c r="A420" s="201" t="s">
        <v>550</v>
      </c>
      <c r="B420" s="202">
        <v>6604</v>
      </c>
      <c r="C420" s="185">
        <v>99.62</v>
      </c>
      <c r="D420" s="185">
        <v>97.5</v>
      </c>
      <c r="E420" s="185">
        <v>97.73</v>
      </c>
      <c r="F420" s="186">
        <v>101.62</v>
      </c>
    </row>
    <row r="421" spans="1:6" hidden="1" x14ac:dyDescent="0.35">
      <c r="A421" s="200" t="s">
        <v>551</v>
      </c>
      <c r="B421" s="198">
        <v>6700</v>
      </c>
      <c r="C421" s="178">
        <v>99.01</v>
      </c>
      <c r="D421" s="178">
        <v>103.48</v>
      </c>
      <c r="E421" s="178">
        <v>103.4</v>
      </c>
      <c r="F421" s="182">
        <v>106.33</v>
      </c>
    </row>
    <row r="422" spans="1:6" hidden="1" x14ac:dyDescent="0.35">
      <c r="A422" s="201" t="s">
        <v>552</v>
      </c>
      <c r="B422" s="202">
        <v>6710</v>
      </c>
      <c r="C422" s="185">
        <v>100.82</v>
      </c>
      <c r="D422" s="185">
        <v>117.03</v>
      </c>
      <c r="E422" s="185">
        <v>117</v>
      </c>
      <c r="F422" s="186">
        <v>117.85</v>
      </c>
    </row>
    <row r="423" spans="1:6" hidden="1" x14ac:dyDescent="0.35">
      <c r="A423" s="201" t="s">
        <v>553</v>
      </c>
      <c r="B423" s="202">
        <v>6709</v>
      </c>
      <c r="C423" s="185">
        <v>98.28</v>
      </c>
      <c r="D423" s="185">
        <v>99.51</v>
      </c>
      <c r="E423" s="185">
        <v>99.17</v>
      </c>
      <c r="F423" s="186">
        <v>102.63</v>
      </c>
    </row>
    <row r="424" spans="1:6" ht="25" hidden="1" x14ac:dyDescent="0.35">
      <c r="A424" s="201" t="s">
        <v>554</v>
      </c>
      <c r="B424" s="202">
        <v>6708</v>
      </c>
      <c r="C424" s="185">
        <v>98.84</v>
      </c>
      <c r="D424" s="185">
        <v>100.42</v>
      </c>
      <c r="E424" s="185">
        <v>100.97</v>
      </c>
      <c r="F424" s="186">
        <v>104.58</v>
      </c>
    </row>
    <row r="425" spans="1:6" hidden="1" x14ac:dyDescent="0.35">
      <c r="A425" s="200" t="s">
        <v>555</v>
      </c>
      <c r="B425" s="198">
        <v>6800</v>
      </c>
      <c r="C425" s="178">
        <v>98.62</v>
      </c>
      <c r="D425" s="178">
        <v>98.97</v>
      </c>
      <c r="E425" s="178">
        <v>99.53</v>
      </c>
      <c r="F425" s="182">
        <v>100.59</v>
      </c>
    </row>
    <row r="426" spans="1:6" hidden="1" x14ac:dyDescent="0.35">
      <c r="A426" s="201" t="s">
        <v>556</v>
      </c>
      <c r="B426" s="202">
        <v>6801</v>
      </c>
      <c r="C426" s="185">
        <v>100.52</v>
      </c>
      <c r="D426" s="185">
        <v>103.02</v>
      </c>
      <c r="E426" s="185">
        <v>103.39</v>
      </c>
      <c r="F426" s="186">
        <v>101.62</v>
      </c>
    </row>
    <row r="427" spans="1:6" hidden="1" x14ac:dyDescent="0.35">
      <c r="A427" s="201" t="s">
        <v>557</v>
      </c>
      <c r="B427" s="202">
        <v>6802</v>
      </c>
      <c r="C427" s="185">
        <v>103.65</v>
      </c>
      <c r="D427" s="185">
        <v>99.49</v>
      </c>
      <c r="E427" s="185">
        <v>99.92</v>
      </c>
      <c r="F427" s="186">
        <v>100.29</v>
      </c>
    </row>
    <row r="428" spans="1:6" hidden="1" x14ac:dyDescent="0.35">
      <c r="A428" s="201" t="s">
        <v>558</v>
      </c>
      <c r="B428" s="202">
        <v>6803</v>
      </c>
      <c r="C428" s="185">
        <v>97.35</v>
      </c>
      <c r="D428" s="185">
        <v>97.18</v>
      </c>
      <c r="E428" s="185">
        <v>98</v>
      </c>
      <c r="F428" s="186">
        <v>102.27</v>
      </c>
    </row>
    <row r="429" spans="1:6" hidden="1" x14ac:dyDescent="0.35">
      <c r="A429" s="200" t="s">
        <v>559</v>
      </c>
      <c r="B429" s="198">
        <v>7000</v>
      </c>
      <c r="C429" s="178">
        <v>99.63</v>
      </c>
      <c r="D429" s="178">
        <v>94.45</v>
      </c>
      <c r="E429" s="178">
        <v>100.17</v>
      </c>
      <c r="F429" s="182">
        <v>100.87</v>
      </c>
    </row>
    <row r="430" spans="1:6" hidden="1" x14ac:dyDescent="0.35">
      <c r="A430" s="201" t="s">
        <v>560</v>
      </c>
      <c r="B430" s="202">
        <v>7007</v>
      </c>
      <c r="C430" s="185">
        <v>99.63</v>
      </c>
      <c r="D430" s="185">
        <v>94.39</v>
      </c>
      <c r="E430" s="185">
        <v>100.11</v>
      </c>
      <c r="F430" s="186">
        <v>100.73</v>
      </c>
    </row>
    <row r="431" spans="1:6" hidden="1" x14ac:dyDescent="0.35">
      <c r="A431" s="201" t="s">
        <v>561</v>
      </c>
      <c r="B431" s="202">
        <v>7022</v>
      </c>
      <c r="C431" s="185">
        <v>99.77</v>
      </c>
      <c r="D431" s="185">
        <v>95.7</v>
      </c>
      <c r="E431" s="185">
        <v>101.02</v>
      </c>
      <c r="F431" s="186">
        <v>106.19</v>
      </c>
    </row>
    <row r="432" spans="1:6" hidden="1" x14ac:dyDescent="0.35">
      <c r="A432" s="200" t="s">
        <v>562</v>
      </c>
      <c r="B432" s="198">
        <v>7030</v>
      </c>
      <c r="C432" s="178">
        <v>99.88</v>
      </c>
      <c r="D432" s="178">
        <v>94.9</v>
      </c>
      <c r="E432" s="178">
        <v>97.71</v>
      </c>
      <c r="F432" s="182">
        <v>98.92</v>
      </c>
    </row>
    <row r="433" spans="1:6" hidden="1" x14ac:dyDescent="0.35">
      <c r="A433" s="201" t="s">
        <v>563</v>
      </c>
      <c r="B433" s="202">
        <v>7031</v>
      </c>
      <c r="C433" s="185">
        <v>100.03</v>
      </c>
      <c r="D433" s="185">
        <v>95.82</v>
      </c>
      <c r="E433" s="185">
        <v>97.41</v>
      </c>
      <c r="F433" s="186">
        <v>101.46</v>
      </c>
    </row>
    <row r="434" spans="1:6" ht="25" hidden="1" x14ac:dyDescent="0.35">
      <c r="A434" s="201" t="s">
        <v>564</v>
      </c>
      <c r="B434" s="202">
        <v>7032</v>
      </c>
      <c r="C434" s="185">
        <v>99.95</v>
      </c>
      <c r="D434" s="185">
        <v>93.5</v>
      </c>
      <c r="E434" s="185">
        <v>97.48</v>
      </c>
      <c r="F434" s="186">
        <v>98</v>
      </c>
    </row>
    <row r="435" spans="1:6" hidden="1" x14ac:dyDescent="0.35">
      <c r="A435" s="201" t="s">
        <v>565</v>
      </c>
      <c r="B435" s="202">
        <v>7033</v>
      </c>
      <c r="C435" s="185">
        <v>99.95</v>
      </c>
      <c r="D435" s="185">
        <v>98.28</v>
      </c>
      <c r="E435" s="185">
        <v>100.57</v>
      </c>
      <c r="F435" s="186">
        <v>98.65</v>
      </c>
    </row>
    <row r="436" spans="1:6" hidden="1" x14ac:dyDescent="0.35">
      <c r="A436" s="201" t="s">
        <v>566</v>
      </c>
      <c r="B436" s="202">
        <v>7035</v>
      </c>
      <c r="C436" s="185">
        <v>99.41</v>
      </c>
      <c r="D436" s="185">
        <v>92.29</v>
      </c>
      <c r="E436" s="185">
        <v>93.98</v>
      </c>
      <c r="F436" s="186">
        <v>100.12</v>
      </c>
    </row>
    <row r="437" spans="1:6" hidden="1" x14ac:dyDescent="0.35">
      <c r="A437" s="200" t="s">
        <v>567</v>
      </c>
      <c r="B437" s="198">
        <v>7100</v>
      </c>
      <c r="C437" s="178">
        <v>99.15</v>
      </c>
      <c r="D437" s="178">
        <v>96.85</v>
      </c>
      <c r="E437" s="178">
        <v>100.7</v>
      </c>
      <c r="F437" s="182">
        <v>103.04</v>
      </c>
    </row>
    <row r="438" spans="1:6" hidden="1" x14ac:dyDescent="0.35">
      <c r="A438" s="201" t="s">
        <v>973</v>
      </c>
      <c r="B438" s="202">
        <v>7103</v>
      </c>
      <c r="C438" s="185">
        <v>95.35</v>
      </c>
      <c r="D438" s="185">
        <v>101.6</v>
      </c>
      <c r="E438" s="185">
        <v>105.69</v>
      </c>
      <c r="F438" s="186">
        <v>107.49</v>
      </c>
    </row>
    <row r="439" spans="1:6" hidden="1" x14ac:dyDescent="0.35">
      <c r="A439" s="201" t="s">
        <v>568</v>
      </c>
      <c r="B439" s="202">
        <v>7104</v>
      </c>
      <c r="C439" s="185">
        <v>99.21</v>
      </c>
      <c r="D439" s="185">
        <v>98.14</v>
      </c>
      <c r="E439" s="185">
        <v>102.66</v>
      </c>
      <c r="F439" s="186">
        <v>104.39</v>
      </c>
    </row>
    <row r="440" spans="1:6" hidden="1" x14ac:dyDescent="0.35">
      <c r="A440" s="201" t="s">
        <v>569</v>
      </c>
      <c r="B440" s="202">
        <v>7105</v>
      </c>
      <c r="C440" s="185">
        <v>99.06</v>
      </c>
      <c r="D440" s="185">
        <v>92.47</v>
      </c>
      <c r="E440" s="185">
        <v>94.72</v>
      </c>
      <c r="F440" s="186">
        <v>98.92</v>
      </c>
    </row>
    <row r="441" spans="1:6" hidden="1" x14ac:dyDescent="0.35">
      <c r="A441" s="201" t="s">
        <v>570</v>
      </c>
      <c r="B441" s="202">
        <v>7106</v>
      </c>
      <c r="C441" s="185">
        <v>98.55</v>
      </c>
      <c r="D441" s="185">
        <v>92.89</v>
      </c>
      <c r="E441" s="185">
        <v>92.68</v>
      </c>
      <c r="F441" s="186">
        <v>97.42</v>
      </c>
    </row>
    <row r="442" spans="1:6" hidden="1" x14ac:dyDescent="0.35">
      <c r="A442" s="200" t="s">
        <v>571</v>
      </c>
      <c r="B442" s="198">
        <v>7200</v>
      </c>
      <c r="C442" s="178">
        <v>100.08</v>
      </c>
      <c r="D442" s="178">
        <v>101.41</v>
      </c>
      <c r="E442" s="178">
        <v>102.07</v>
      </c>
      <c r="F442" s="182">
        <v>102.21</v>
      </c>
    </row>
    <row r="443" spans="1:6" ht="25" hidden="1" x14ac:dyDescent="0.35">
      <c r="A443" s="201" t="s">
        <v>572</v>
      </c>
      <c r="B443" s="202">
        <v>7202</v>
      </c>
      <c r="C443" s="185">
        <v>100.24</v>
      </c>
      <c r="D443" s="185">
        <v>101.26</v>
      </c>
      <c r="E443" s="185">
        <v>101.94</v>
      </c>
      <c r="F443" s="186">
        <v>103.42</v>
      </c>
    </row>
    <row r="444" spans="1:6" hidden="1" x14ac:dyDescent="0.35">
      <c r="A444" s="201" t="s">
        <v>573</v>
      </c>
      <c r="B444" s="202">
        <v>7207</v>
      </c>
      <c r="C444" s="185">
        <v>100.39</v>
      </c>
      <c r="D444" s="185">
        <v>104.79</v>
      </c>
      <c r="E444" s="185">
        <v>105.1</v>
      </c>
      <c r="F444" s="186">
        <v>100.14</v>
      </c>
    </row>
    <row r="445" spans="1:6" hidden="1" x14ac:dyDescent="0.35">
      <c r="A445" s="201" t="s">
        <v>574</v>
      </c>
      <c r="B445" s="202">
        <v>7208</v>
      </c>
      <c r="C445" s="185">
        <v>99.45</v>
      </c>
      <c r="D445" s="185">
        <v>100.19</v>
      </c>
      <c r="E445" s="185">
        <v>100.93</v>
      </c>
      <c r="F445" s="186">
        <v>99.53</v>
      </c>
    </row>
    <row r="446" spans="1:6" hidden="1" x14ac:dyDescent="0.35">
      <c r="A446" s="200" t="s">
        <v>575</v>
      </c>
      <c r="B446" s="198">
        <v>7300</v>
      </c>
      <c r="C446" s="178">
        <v>97.44</v>
      </c>
      <c r="D446" s="178">
        <v>96.29</v>
      </c>
      <c r="E446" s="178">
        <v>99.94</v>
      </c>
      <c r="F446" s="182">
        <v>113.94</v>
      </c>
    </row>
    <row r="447" spans="1:6" hidden="1" x14ac:dyDescent="0.35">
      <c r="A447" s="201" t="s">
        <v>576</v>
      </c>
      <c r="B447" s="202">
        <v>7305</v>
      </c>
      <c r="C447" s="185">
        <v>97.44</v>
      </c>
      <c r="D447" s="185">
        <v>96.29</v>
      </c>
      <c r="E447" s="185">
        <v>99.94</v>
      </c>
      <c r="F447" s="186">
        <v>113.94</v>
      </c>
    </row>
    <row r="448" spans="1:6" ht="26" hidden="1" x14ac:dyDescent="0.35">
      <c r="A448" s="200" t="s">
        <v>577</v>
      </c>
      <c r="B448" s="198">
        <v>7350</v>
      </c>
      <c r="C448" s="178">
        <v>99.71</v>
      </c>
      <c r="D448" s="178">
        <v>99.21</v>
      </c>
      <c r="E448" s="178">
        <v>100.79</v>
      </c>
      <c r="F448" s="182">
        <v>102.09</v>
      </c>
    </row>
    <row r="449" spans="1:6" hidden="1" x14ac:dyDescent="0.35">
      <c r="A449" s="201" t="s">
        <v>578</v>
      </c>
      <c r="B449" s="202">
        <v>7354</v>
      </c>
      <c r="C449" s="185">
        <v>99.27</v>
      </c>
      <c r="D449" s="185">
        <v>96.79</v>
      </c>
      <c r="E449" s="185">
        <v>98.75</v>
      </c>
      <c r="F449" s="186">
        <v>100.06</v>
      </c>
    </row>
    <row r="450" spans="1:6" hidden="1" x14ac:dyDescent="0.35">
      <c r="A450" s="201" t="s">
        <v>579</v>
      </c>
      <c r="B450" s="202">
        <v>7353</v>
      </c>
      <c r="C450" s="185">
        <v>100.05</v>
      </c>
      <c r="D450" s="185">
        <v>101.13</v>
      </c>
      <c r="E450" s="185">
        <v>102.31</v>
      </c>
      <c r="F450" s="186">
        <v>103.79</v>
      </c>
    </row>
    <row r="451" spans="1:6" hidden="1" x14ac:dyDescent="0.35">
      <c r="A451" s="200" t="s">
        <v>580</v>
      </c>
      <c r="B451" s="198">
        <v>7400</v>
      </c>
      <c r="C451" s="178">
        <v>100.09</v>
      </c>
      <c r="D451" s="178">
        <v>104.48</v>
      </c>
      <c r="E451" s="178">
        <v>105.09</v>
      </c>
      <c r="F451" s="182">
        <v>107.07</v>
      </c>
    </row>
    <row r="452" spans="1:6" hidden="1" x14ac:dyDescent="0.35">
      <c r="A452" s="200" t="s">
        <v>581</v>
      </c>
      <c r="B452" s="198">
        <v>7420</v>
      </c>
      <c r="C452" s="178">
        <v>100.23</v>
      </c>
      <c r="D452" s="178">
        <v>106.81</v>
      </c>
      <c r="E452" s="178">
        <v>107.53</v>
      </c>
      <c r="F452" s="182">
        <v>112.5</v>
      </c>
    </row>
    <row r="453" spans="1:6" hidden="1" x14ac:dyDescent="0.35">
      <c r="A453" s="201" t="s">
        <v>582</v>
      </c>
      <c r="B453" s="202">
        <v>7418</v>
      </c>
      <c r="C453" s="185">
        <v>100.27</v>
      </c>
      <c r="D453" s="185">
        <v>105.95</v>
      </c>
      <c r="E453" s="185">
        <v>107.78</v>
      </c>
      <c r="F453" s="186">
        <v>112.68</v>
      </c>
    </row>
    <row r="454" spans="1:6" ht="25" hidden="1" x14ac:dyDescent="0.35">
      <c r="A454" s="201" t="s">
        <v>583</v>
      </c>
      <c r="B454" s="202">
        <v>7403</v>
      </c>
      <c r="C454" s="185">
        <v>100.14</v>
      </c>
      <c r="D454" s="185">
        <v>108.49</v>
      </c>
      <c r="E454" s="185">
        <v>106.97</v>
      </c>
      <c r="F454" s="186">
        <v>112.07</v>
      </c>
    </row>
    <row r="455" spans="1:6" hidden="1" x14ac:dyDescent="0.35">
      <c r="A455" s="201" t="s">
        <v>584</v>
      </c>
      <c r="B455" s="202">
        <v>7407</v>
      </c>
      <c r="C455" s="185">
        <v>100.32</v>
      </c>
      <c r="D455" s="185">
        <v>106.46</v>
      </c>
      <c r="E455" s="185">
        <v>106.69</v>
      </c>
      <c r="F455" s="186">
        <v>108.77</v>
      </c>
    </row>
    <row r="456" spans="1:6" hidden="1" x14ac:dyDescent="0.35">
      <c r="A456" s="201" t="s">
        <v>585</v>
      </c>
      <c r="B456" s="202">
        <v>7429</v>
      </c>
      <c r="C456" s="185">
        <v>100.26</v>
      </c>
      <c r="D456" s="185">
        <v>102.92</v>
      </c>
      <c r="E456" s="185">
        <v>103.52</v>
      </c>
      <c r="F456" s="186">
        <v>106.73</v>
      </c>
    </row>
    <row r="457" spans="1:6" hidden="1" x14ac:dyDescent="0.35">
      <c r="A457" s="201" t="s">
        <v>586</v>
      </c>
      <c r="B457" s="202">
        <v>7404</v>
      </c>
      <c r="C457" s="185">
        <v>99.61</v>
      </c>
      <c r="D457" s="185">
        <v>102.49</v>
      </c>
      <c r="E457" s="185">
        <v>102.31</v>
      </c>
      <c r="F457" s="186">
        <v>106.66</v>
      </c>
    </row>
    <row r="458" spans="1:6" hidden="1" x14ac:dyDescent="0.35">
      <c r="A458" s="201" t="s">
        <v>587</v>
      </c>
      <c r="B458" s="202">
        <v>7419</v>
      </c>
      <c r="C458" s="185">
        <v>100</v>
      </c>
      <c r="D458" s="185">
        <v>107.84</v>
      </c>
      <c r="E458" s="185">
        <v>107.84</v>
      </c>
      <c r="F458" s="186">
        <v>105.81</v>
      </c>
    </row>
    <row r="459" spans="1:6" hidden="1" x14ac:dyDescent="0.35">
      <c r="A459" s="201" t="s">
        <v>588</v>
      </c>
      <c r="B459" s="202">
        <v>7431</v>
      </c>
      <c r="C459" s="185">
        <v>99.49</v>
      </c>
      <c r="D459" s="185">
        <v>104.88</v>
      </c>
      <c r="E459" s="185">
        <v>105.9</v>
      </c>
      <c r="F459" s="186">
        <v>110.54</v>
      </c>
    </row>
    <row r="460" spans="1:6" hidden="1" x14ac:dyDescent="0.35">
      <c r="A460" s="201" t="s">
        <v>590</v>
      </c>
      <c r="B460" s="202">
        <v>7422</v>
      </c>
      <c r="C460" s="185">
        <v>100.59</v>
      </c>
      <c r="D460" s="185">
        <v>105.53</v>
      </c>
      <c r="E460" s="185">
        <v>106.59</v>
      </c>
      <c r="F460" s="186">
        <v>109.97</v>
      </c>
    </row>
    <row r="461" spans="1:6" hidden="1" x14ac:dyDescent="0.35">
      <c r="A461" s="201" t="s">
        <v>591</v>
      </c>
      <c r="B461" s="202">
        <v>7427</v>
      </c>
      <c r="C461" s="185">
        <v>100.83</v>
      </c>
      <c r="D461" s="185">
        <v>96.72</v>
      </c>
      <c r="E461" s="185">
        <v>93.32</v>
      </c>
      <c r="F461" s="186">
        <v>99.19</v>
      </c>
    </row>
    <row r="462" spans="1:6" hidden="1" x14ac:dyDescent="0.35">
      <c r="A462" s="201" t="s">
        <v>592</v>
      </c>
      <c r="B462" s="202">
        <v>7428</v>
      </c>
      <c r="C462" s="185">
        <v>100</v>
      </c>
      <c r="D462" s="185">
        <v>101.98</v>
      </c>
      <c r="E462" s="185">
        <v>103.02</v>
      </c>
      <c r="F462" s="186">
        <v>104.52</v>
      </c>
    </row>
    <row r="463" spans="1:6" hidden="1" x14ac:dyDescent="0.35">
      <c r="A463" s="201" t="s">
        <v>593</v>
      </c>
      <c r="B463" s="202">
        <v>7411</v>
      </c>
      <c r="C463" s="185">
        <v>100.1</v>
      </c>
      <c r="D463" s="185">
        <v>102.27</v>
      </c>
      <c r="E463" s="185">
        <v>105.15</v>
      </c>
      <c r="F463" s="186">
        <v>107.39</v>
      </c>
    </row>
    <row r="464" spans="1:6" ht="25" hidden="1" x14ac:dyDescent="0.35">
      <c r="A464" s="201" t="s">
        <v>594</v>
      </c>
      <c r="B464" s="202">
        <v>7426</v>
      </c>
      <c r="C464" s="185">
        <v>100.25</v>
      </c>
      <c r="D464" s="185">
        <v>103.81</v>
      </c>
      <c r="E464" s="185">
        <v>104.45</v>
      </c>
      <c r="F464" s="186">
        <v>105.47</v>
      </c>
    </row>
    <row r="465" spans="1:6" hidden="1" x14ac:dyDescent="0.35">
      <c r="A465" s="201" t="s">
        <v>595</v>
      </c>
      <c r="B465" s="202">
        <v>7415</v>
      </c>
      <c r="C465" s="185">
        <v>100.14</v>
      </c>
      <c r="D465" s="185">
        <v>109.07</v>
      </c>
      <c r="E465" s="185">
        <v>111.25</v>
      </c>
      <c r="F465" s="186">
        <v>107.9</v>
      </c>
    </row>
    <row r="466" spans="1:6" hidden="1" x14ac:dyDescent="0.35">
      <c r="A466" s="201" t="s">
        <v>596</v>
      </c>
      <c r="B466" s="202">
        <v>7425</v>
      </c>
      <c r="C466" s="185">
        <v>100.08</v>
      </c>
      <c r="D466" s="185">
        <v>103.12</v>
      </c>
      <c r="E466" s="185">
        <v>103.74</v>
      </c>
      <c r="F466" s="186">
        <v>101.83</v>
      </c>
    </row>
    <row r="467" spans="1:6" hidden="1" x14ac:dyDescent="0.35">
      <c r="A467" s="201" t="s">
        <v>597</v>
      </c>
      <c r="B467" s="202">
        <v>7432</v>
      </c>
      <c r="C467" s="185">
        <v>100.13</v>
      </c>
      <c r="D467" s="185">
        <v>107.11</v>
      </c>
      <c r="E467" s="185">
        <v>107.11</v>
      </c>
      <c r="F467" s="186">
        <v>106.19</v>
      </c>
    </row>
    <row r="468" spans="1:6" hidden="1" x14ac:dyDescent="0.35">
      <c r="A468" s="200" t="s">
        <v>598</v>
      </c>
      <c r="B468" s="198">
        <v>7500</v>
      </c>
      <c r="C468" s="178">
        <v>109.58</v>
      </c>
      <c r="D468" s="178">
        <v>111.25</v>
      </c>
      <c r="E468" s="178">
        <v>127.74</v>
      </c>
      <c r="F468" s="182">
        <v>128.07</v>
      </c>
    </row>
    <row r="469" spans="1:6" hidden="1" x14ac:dyDescent="0.35">
      <c r="A469" s="201" t="s">
        <v>599</v>
      </c>
      <c r="B469" s="202">
        <v>7503</v>
      </c>
      <c r="C469" s="185">
        <v>109.58</v>
      </c>
      <c r="D469" s="185">
        <v>111.25</v>
      </c>
      <c r="E469" s="185">
        <v>127.74</v>
      </c>
      <c r="F469" s="186">
        <v>128.07</v>
      </c>
    </row>
    <row r="470" spans="1:6" hidden="1" x14ac:dyDescent="0.35">
      <c r="A470" s="200" t="s">
        <v>600</v>
      </c>
      <c r="B470" s="198">
        <v>7700</v>
      </c>
      <c r="C470" s="178">
        <v>100.45</v>
      </c>
      <c r="D470" s="178">
        <v>98.95</v>
      </c>
      <c r="E470" s="178">
        <v>99.41</v>
      </c>
      <c r="F470" s="182">
        <v>102.66</v>
      </c>
    </row>
    <row r="471" spans="1:6" hidden="1" x14ac:dyDescent="0.35">
      <c r="A471" s="201" t="s">
        <v>601</v>
      </c>
      <c r="B471" s="202">
        <v>7703</v>
      </c>
      <c r="C471" s="185">
        <v>100</v>
      </c>
      <c r="D471" s="185">
        <v>102.65</v>
      </c>
      <c r="E471" s="185">
        <v>102.65</v>
      </c>
      <c r="F471" s="186">
        <v>104.47</v>
      </c>
    </row>
    <row r="472" spans="1:6" ht="25" hidden="1" x14ac:dyDescent="0.35">
      <c r="A472" s="201" t="s">
        <v>602</v>
      </c>
      <c r="B472" s="202">
        <v>7708</v>
      </c>
      <c r="C472" s="185">
        <v>100.91</v>
      </c>
      <c r="D472" s="185">
        <v>100.53</v>
      </c>
      <c r="E472" s="185">
        <v>100.36</v>
      </c>
      <c r="F472" s="186">
        <v>100.82</v>
      </c>
    </row>
    <row r="473" spans="1:6" ht="25" hidden="1" x14ac:dyDescent="0.35">
      <c r="A473" s="201" t="s">
        <v>603</v>
      </c>
      <c r="B473" s="202">
        <v>7702</v>
      </c>
      <c r="C473" s="185">
        <v>100.56</v>
      </c>
      <c r="D473" s="185">
        <v>95.18</v>
      </c>
      <c r="E473" s="185">
        <v>95.72</v>
      </c>
      <c r="F473" s="186">
        <v>102.24</v>
      </c>
    </row>
    <row r="474" spans="1:6" hidden="1" x14ac:dyDescent="0.35">
      <c r="A474" s="201" t="s">
        <v>604</v>
      </c>
      <c r="B474" s="202">
        <v>7705</v>
      </c>
      <c r="C474" s="185">
        <v>100.4</v>
      </c>
      <c r="D474" s="185">
        <v>104.75</v>
      </c>
      <c r="E474" s="185">
        <v>106</v>
      </c>
      <c r="F474" s="186">
        <v>103.87</v>
      </c>
    </row>
    <row r="475" spans="1:6" hidden="1" x14ac:dyDescent="0.35">
      <c r="A475" s="201" t="s">
        <v>605</v>
      </c>
      <c r="B475" s="202">
        <v>7709</v>
      </c>
      <c r="C475" s="185">
        <v>99.74</v>
      </c>
      <c r="D475" s="185">
        <v>96.04</v>
      </c>
      <c r="E475" s="185">
        <v>96.63</v>
      </c>
      <c r="F475" s="186">
        <v>99.87</v>
      </c>
    </row>
    <row r="476" spans="1:6" hidden="1" x14ac:dyDescent="0.35">
      <c r="A476" s="200" t="s">
        <v>606</v>
      </c>
      <c r="B476" s="198">
        <v>42</v>
      </c>
      <c r="C476" s="178">
        <v>105.37</v>
      </c>
      <c r="D476" s="178">
        <v>116.61</v>
      </c>
      <c r="E476" s="178">
        <v>117.77</v>
      </c>
      <c r="F476" s="182">
        <v>111.65</v>
      </c>
    </row>
    <row r="477" spans="1:6" hidden="1" x14ac:dyDescent="0.35">
      <c r="A477" s="201" t="s">
        <v>607</v>
      </c>
      <c r="B477" s="202">
        <v>7805</v>
      </c>
      <c r="C477" s="185">
        <v>100.63</v>
      </c>
      <c r="D477" s="185">
        <v>91.34</v>
      </c>
      <c r="E477" s="185">
        <v>90.94</v>
      </c>
      <c r="F477" s="186">
        <v>106.96</v>
      </c>
    </row>
    <row r="478" spans="1:6" x14ac:dyDescent="0.35">
      <c r="A478" s="201" t="s">
        <v>608</v>
      </c>
      <c r="B478" s="202">
        <v>7804</v>
      </c>
      <c r="C478" s="188">
        <v>102.61</v>
      </c>
      <c r="D478" s="185">
        <v>99.96</v>
      </c>
      <c r="E478" s="185">
        <v>106.97</v>
      </c>
      <c r="F478" s="186">
        <v>107.57</v>
      </c>
    </row>
    <row r="479" spans="1:6" hidden="1" x14ac:dyDescent="0.35">
      <c r="A479" s="200" t="s">
        <v>609</v>
      </c>
      <c r="B479" s="198">
        <v>7800</v>
      </c>
      <c r="C479" s="178">
        <v>105.65</v>
      </c>
      <c r="D479" s="178">
        <v>118.57</v>
      </c>
      <c r="E479" s="178">
        <v>119.3</v>
      </c>
      <c r="F479" s="182">
        <v>112.15</v>
      </c>
    </row>
    <row r="480" spans="1:6" hidden="1" x14ac:dyDescent="0.35">
      <c r="A480" s="201" t="s">
        <v>610</v>
      </c>
      <c r="B480" s="202">
        <v>7802</v>
      </c>
      <c r="C480" s="185">
        <v>106.81</v>
      </c>
      <c r="D480" s="185">
        <v>121.46</v>
      </c>
      <c r="E480" s="185">
        <v>123.06</v>
      </c>
      <c r="F480" s="186">
        <v>112.86</v>
      </c>
    </row>
    <row r="481" spans="1:6" hidden="1" x14ac:dyDescent="0.35">
      <c r="A481" s="201" t="s">
        <v>611</v>
      </c>
      <c r="B481" s="202">
        <v>7803</v>
      </c>
      <c r="C481" s="185">
        <v>104.7</v>
      </c>
      <c r="D481" s="185">
        <v>117.01</v>
      </c>
      <c r="E481" s="185">
        <v>116.95</v>
      </c>
      <c r="F481" s="186">
        <v>110.74</v>
      </c>
    </row>
    <row r="482" spans="1:6" hidden="1" x14ac:dyDescent="0.35">
      <c r="A482" s="201" t="s">
        <v>612</v>
      </c>
      <c r="B482" s="202">
        <v>7806</v>
      </c>
      <c r="C482" s="185">
        <v>102.6</v>
      </c>
      <c r="D482" s="185">
        <v>101.95</v>
      </c>
      <c r="E482" s="185">
        <v>102.43</v>
      </c>
      <c r="F482" s="186">
        <v>111.15</v>
      </c>
    </row>
    <row r="483" spans="1:6" hidden="1" x14ac:dyDescent="0.35">
      <c r="A483" s="200" t="s">
        <v>613</v>
      </c>
      <c r="B483" s="198">
        <v>41</v>
      </c>
      <c r="C483" s="178">
        <v>101.04</v>
      </c>
      <c r="D483" s="178">
        <v>108.91</v>
      </c>
      <c r="E483" s="178">
        <v>109.47</v>
      </c>
      <c r="F483" s="182">
        <v>107.86</v>
      </c>
    </row>
    <row r="484" spans="1:6" hidden="1" x14ac:dyDescent="0.35">
      <c r="A484" s="201" t="s">
        <v>614</v>
      </c>
      <c r="B484" s="202">
        <v>8009</v>
      </c>
      <c r="C484" s="185">
        <v>100.2</v>
      </c>
      <c r="D484" s="185">
        <v>104.75</v>
      </c>
      <c r="E484" s="185">
        <v>104.65</v>
      </c>
      <c r="F484" s="186">
        <v>105.51</v>
      </c>
    </row>
    <row r="485" spans="1:6" ht="25" hidden="1" x14ac:dyDescent="0.35">
      <c r="A485" s="201" t="s">
        <v>621</v>
      </c>
      <c r="B485" s="202">
        <v>8017</v>
      </c>
      <c r="C485" s="185">
        <v>103.92</v>
      </c>
      <c r="D485" s="185">
        <v>109.56</v>
      </c>
      <c r="E485" s="185">
        <v>111.7</v>
      </c>
      <c r="F485" s="186">
        <v>104.87</v>
      </c>
    </row>
    <row r="486" spans="1:6" ht="25" hidden="1" x14ac:dyDescent="0.35">
      <c r="A486" s="201" t="s">
        <v>615</v>
      </c>
      <c r="B486" s="202">
        <v>8013</v>
      </c>
      <c r="C486" s="185">
        <v>99.99</v>
      </c>
      <c r="D486" s="185">
        <v>102.41</v>
      </c>
      <c r="E486" s="185">
        <v>102.88</v>
      </c>
      <c r="F486" s="186">
        <v>104.39</v>
      </c>
    </row>
    <row r="487" spans="1:6" ht="25" hidden="1" x14ac:dyDescent="0.35">
      <c r="A487" s="201" t="s">
        <v>616</v>
      </c>
      <c r="B487" s="202">
        <v>8012</v>
      </c>
      <c r="C487" s="185">
        <v>99.6</v>
      </c>
      <c r="D487" s="185">
        <v>102.81</v>
      </c>
      <c r="E487" s="185">
        <v>104.51</v>
      </c>
      <c r="F487" s="186">
        <v>103.61</v>
      </c>
    </row>
    <row r="488" spans="1:6" hidden="1" x14ac:dyDescent="0.35">
      <c r="A488" s="201" t="s">
        <v>617</v>
      </c>
      <c r="B488" s="202">
        <v>8014</v>
      </c>
      <c r="C488" s="185">
        <v>101.69</v>
      </c>
      <c r="D488" s="185">
        <v>106</v>
      </c>
      <c r="E488" s="185">
        <v>106.63</v>
      </c>
      <c r="F488" s="186">
        <v>104.44</v>
      </c>
    </row>
    <row r="489" spans="1:6" ht="25" hidden="1" x14ac:dyDescent="0.35">
      <c r="A489" s="201" t="s">
        <v>974</v>
      </c>
      <c r="B489" s="202">
        <v>8015</v>
      </c>
      <c r="C489" s="185">
        <v>100.76</v>
      </c>
      <c r="D489" s="185">
        <v>101.71</v>
      </c>
      <c r="E489" s="185">
        <v>107.15</v>
      </c>
      <c r="F489" s="186">
        <v>102.06</v>
      </c>
    </row>
    <row r="490" spans="1:6" hidden="1" x14ac:dyDescent="0.35">
      <c r="A490" s="201" t="s">
        <v>618</v>
      </c>
      <c r="B490" s="202">
        <v>8006</v>
      </c>
      <c r="C490" s="185">
        <v>99.69</v>
      </c>
      <c r="D490" s="185">
        <v>100.23</v>
      </c>
      <c r="E490" s="185">
        <v>101.39</v>
      </c>
      <c r="F490" s="186">
        <v>104.32</v>
      </c>
    </row>
    <row r="491" spans="1:6" hidden="1" x14ac:dyDescent="0.35">
      <c r="A491" s="201" t="s">
        <v>619</v>
      </c>
      <c r="B491" s="202">
        <v>8007</v>
      </c>
      <c r="C491" s="185">
        <v>98.17</v>
      </c>
      <c r="D491" s="185">
        <v>105.89</v>
      </c>
      <c r="E491" s="185">
        <v>103.7</v>
      </c>
      <c r="F491" s="186">
        <v>105.73</v>
      </c>
    </row>
    <row r="492" spans="1:6" hidden="1" x14ac:dyDescent="0.35">
      <c r="A492" s="201" t="s">
        <v>620</v>
      </c>
      <c r="B492" s="202">
        <v>8016</v>
      </c>
      <c r="C492" s="185">
        <v>100.77</v>
      </c>
      <c r="D492" s="185">
        <v>115.38</v>
      </c>
      <c r="E492" s="185">
        <v>119.09</v>
      </c>
      <c r="F492" s="186">
        <v>107.23</v>
      </c>
    </row>
    <row r="493" spans="1:6" hidden="1" x14ac:dyDescent="0.35">
      <c r="A493" s="200" t="s">
        <v>622</v>
      </c>
      <c r="B493" s="198">
        <v>7900</v>
      </c>
      <c r="C493" s="178">
        <v>101.26</v>
      </c>
      <c r="D493" s="178">
        <v>109.34</v>
      </c>
      <c r="E493" s="178">
        <v>109.96</v>
      </c>
      <c r="F493" s="182">
        <v>108.11</v>
      </c>
    </row>
    <row r="494" spans="1:6" hidden="1" x14ac:dyDescent="0.35">
      <c r="A494" s="200" t="s">
        <v>623</v>
      </c>
      <c r="B494" s="203" t="s">
        <v>624</v>
      </c>
      <c r="C494" s="178">
        <v>101.18</v>
      </c>
      <c r="D494" s="178">
        <v>106.26</v>
      </c>
      <c r="E494" s="178">
        <v>106.81</v>
      </c>
      <c r="F494" s="182">
        <v>107.14</v>
      </c>
    </row>
    <row r="495" spans="1:6" ht="25" hidden="1" x14ac:dyDescent="0.35">
      <c r="A495" s="201" t="s">
        <v>975</v>
      </c>
      <c r="B495" s="202">
        <v>7921</v>
      </c>
      <c r="C495" s="185">
        <v>101.07</v>
      </c>
      <c r="D495" s="185">
        <v>112.02</v>
      </c>
      <c r="E495" s="185">
        <v>115.76</v>
      </c>
      <c r="F495" s="186">
        <v>115.43</v>
      </c>
    </row>
    <row r="496" spans="1:6" hidden="1" x14ac:dyDescent="0.35">
      <c r="A496" s="201" t="s">
        <v>642</v>
      </c>
      <c r="B496" s="202">
        <v>8040</v>
      </c>
      <c r="C496" s="185">
        <v>102.77</v>
      </c>
      <c r="D496" s="185">
        <v>102.77</v>
      </c>
      <c r="E496" s="185">
        <v>100.34</v>
      </c>
      <c r="F496" s="186">
        <v>99.35</v>
      </c>
    </row>
    <row r="497" spans="1:6" hidden="1" x14ac:dyDescent="0.35">
      <c r="A497" s="201" t="s">
        <v>976</v>
      </c>
      <c r="B497" s="202">
        <v>7922</v>
      </c>
      <c r="C497" s="185">
        <v>101.14</v>
      </c>
      <c r="D497" s="185">
        <v>107.39</v>
      </c>
      <c r="E497" s="185">
        <v>109.89</v>
      </c>
      <c r="F497" s="186">
        <v>111.89</v>
      </c>
    </row>
    <row r="498" spans="1:6" hidden="1" x14ac:dyDescent="0.35">
      <c r="A498" s="201" t="s">
        <v>641</v>
      </c>
      <c r="B498" s="202">
        <v>7997</v>
      </c>
      <c r="C498" s="185">
        <v>101.67</v>
      </c>
      <c r="D498" s="185">
        <v>112.16</v>
      </c>
      <c r="E498" s="185">
        <v>109.51</v>
      </c>
      <c r="F498" s="186">
        <v>105.98</v>
      </c>
    </row>
    <row r="499" spans="1:6" hidden="1" x14ac:dyDescent="0.35">
      <c r="A499" s="201" t="s">
        <v>626</v>
      </c>
      <c r="B499" s="202">
        <v>7951</v>
      </c>
      <c r="C499" s="185">
        <v>102.11</v>
      </c>
      <c r="D499" s="185">
        <v>98.82</v>
      </c>
      <c r="E499" s="185">
        <v>99.48</v>
      </c>
      <c r="F499" s="186">
        <v>104.23</v>
      </c>
    </row>
    <row r="500" spans="1:6" hidden="1" x14ac:dyDescent="0.35">
      <c r="A500" s="201" t="s">
        <v>977</v>
      </c>
      <c r="B500" s="202">
        <v>7966</v>
      </c>
      <c r="C500" s="185">
        <v>101.29</v>
      </c>
      <c r="D500" s="185">
        <v>104.87</v>
      </c>
      <c r="E500" s="185">
        <v>105.38</v>
      </c>
      <c r="F500" s="186">
        <v>104.46</v>
      </c>
    </row>
    <row r="501" spans="1:6" hidden="1" x14ac:dyDescent="0.35">
      <c r="A501" s="201" t="s">
        <v>978</v>
      </c>
      <c r="B501" s="202">
        <v>8036</v>
      </c>
      <c r="C501" s="185">
        <v>100.02</v>
      </c>
      <c r="D501" s="185">
        <v>101.32</v>
      </c>
      <c r="E501" s="185">
        <v>101.81</v>
      </c>
      <c r="F501" s="186">
        <v>101.74</v>
      </c>
    </row>
    <row r="502" spans="1:6" hidden="1" x14ac:dyDescent="0.35">
      <c r="A502" s="201" t="s">
        <v>979</v>
      </c>
      <c r="B502" s="202">
        <v>8034</v>
      </c>
      <c r="C502" s="185">
        <v>105.47</v>
      </c>
      <c r="D502" s="185">
        <v>113.23</v>
      </c>
      <c r="E502" s="185">
        <v>114.77</v>
      </c>
      <c r="F502" s="186">
        <v>104.82</v>
      </c>
    </row>
    <row r="503" spans="1:6" hidden="1" x14ac:dyDescent="0.35">
      <c r="A503" s="201" t="s">
        <v>630</v>
      </c>
      <c r="B503" s="202">
        <v>7986</v>
      </c>
      <c r="C503" s="185">
        <v>100.73</v>
      </c>
      <c r="D503" s="185">
        <v>102.93</v>
      </c>
      <c r="E503" s="185">
        <v>103.67</v>
      </c>
      <c r="F503" s="186">
        <v>100.52</v>
      </c>
    </row>
    <row r="504" spans="1:6" hidden="1" x14ac:dyDescent="0.35">
      <c r="A504" s="201" t="s">
        <v>980</v>
      </c>
      <c r="B504" s="202">
        <v>7909</v>
      </c>
      <c r="C504" s="185">
        <v>99.93</v>
      </c>
      <c r="D504" s="185">
        <v>107.88</v>
      </c>
      <c r="E504" s="185">
        <v>109.34</v>
      </c>
      <c r="F504" s="186">
        <v>112.81</v>
      </c>
    </row>
    <row r="505" spans="1:6" hidden="1" x14ac:dyDescent="0.35">
      <c r="A505" s="201" t="s">
        <v>631</v>
      </c>
      <c r="B505" s="202">
        <v>7929</v>
      </c>
      <c r="C505" s="185">
        <v>101.32</v>
      </c>
      <c r="D505" s="185">
        <v>105.88</v>
      </c>
      <c r="E505" s="185">
        <v>106.19</v>
      </c>
      <c r="F505" s="186">
        <v>109.96</v>
      </c>
    </row>
    <row r="506" spans="1:6" ht="25" hidden="1" x14ac:dyDescent="0.35">
      <c r="A506" s="201" t="s">
        <v>636</v>
      </c>
      <c r="B506" s="202">
        <v>7943</v>
      </c>
      <c r="C506" s="185">
        <v>100.6</v>
      </c>
      <c r="D506" s="185">
        <v>102.22</v>
      </c>
      <c r="E506" s="185">
        <v>102.4</v>
      </c>
      <c r="F506" s="186">
        <v>111.7</v>
      </c>
    </row>
    <row r="507" spans="1:6" hidden="1" x14ac:dyDescent="0.35">
      <c r="A507" s="201" t="s">
        <v>635</v>
      </c>
      <c r="B507" s="202">
        <v>7933</v>
      </c>
      <c r="C507" s="185">
        <v>100.45</v>
      </c>
      <c r="D507" s="185">
        <v>101.42</v>
      </c>
      <c r="E507" s="185">
        <v>101.21</v>
      </c>
      <c r="F507" s="186">
        <v>104.42</v>
      </c>
    </row>
    <row r="508" spans="1:6" hidden="1" x14ac:dyDescent="0.35">
      <c r="A508" s="201" t="s">
        <v>981</v>
      </c>
      <c r="B508" s="202">
        <v>7999</v>
      </c>
      <c r="C508" s="185">
        <v>99.53</v>
      </c>
      <c r="D508" s="185">
        <v>104.52</v>
      </c>
      <c r="E508" s="185">
        <v>104.78</v>
      </c>
      <c r="F508" s="186">
        <v>104.78</v>
      </c>
    </row>
    <row r="509" spans="1:6" hidden="1" x14ac:dyDescent="0.35">
      <c r="A509" s="201" t="s">
        <v>982</v>
      </c>
      <c r="B509" s="202">
        <v>7948</v>
      </c>
      <c r="C509" s="185">
        <v>100.18</v>
      </c>
      <c r="D509" s="185">
        <v>104.63</v>
      </c>
      <c r="E509" s="185">
        <v>103.79</v>
      </c>
      <c r="F509" s="186">
        <v>103.78</v>
      </c>
    </row>
    <row r="510" spans="1:6" hidden="1" x14ac:dyDescent="0.35">
      <c r="A510" s="201" t="s">
        <v>645</v>
      </c>
      <c r="B510" s="202">
        <v>7974</v>
      </c>
      <c r="C510" s="185">
        <v>101.4</v>
      </c>
      <c r="D510" s="185">
        <v>107.46</v>
      </c>
      <c r="E510" s="185">
        <v>106.18</v>
      </c>
      <c r="F510" s="186">
        <v>122.12</v>
      </c>
    </row>
    <row r="511" spans="1:6" hidden="1" x14ac:dyDescent="0.35">
      <c r="A511" s="201" t="s">
        <v>639</v>
      </c>
      <c r="B511" s="202">
        <v>7941</v>
      </c>
      <c r="C511" s="185">
        <v>102.69</v>
      </c>
      <c r="D511" s="185">
        <v>113.75</v>
      </c>
      <c r="E511" s="185">
        <v>118.37</v>
      </c>
      <c r="F511" s="186">
        <v>108.78</v>
      </c>
    </row>
    <row r="512" spans="1:6" hidden="1" x14ac:dyDescent="0.35">
      <c r="A512" s="201" t="s">
        <v>632</v>
      </c>
      <c r="B512" s="202">
        <v>7962</v>
      </c>
      <c r="C512" s="185">
        <v>100.1</v>
      </c>
      <c r="D512" s="185">
        <v>103.46</v>
      </c>
      <c r="E512" s="185">
        <v>104.6</v>
      </c>
      <c r="F512" s="186">
        <v>101.89</v>
      </c>
    </row>
    <row r="513" spans="1:6" hidden="1" x14ac:dyDescent="0.35">
      <c r="A513" s="201" t="s">
        <v>633</v>
      </c>
      <c r="B513" s="202">
        <v>7954</v>
      </c>
      <c r="C513" s="185">
        <v>99.87</v>
      </c>
      <c r="D513" s="185">
        <v>98.74</v>
      </c>
      <c r="E513" s="185">
        <v>97.77</v>
      </c>
      <c r="F513" s="186">
        <v>99.65</v>
      </c>
    </row>
    <row r="514" spans="1:6" hidden="1" x14ac:dyDescent="0.35">
      <c r="A514" s="201" t="s">
        <v>983</v>
      </c>
      <c r="B514" s="202">
        <v>7916</v>
      </c>
      <c r="C514" s="185">
        <v>100.38</v>
      </c>
      <c r="D514" s="185">
        <v>105.12</v>
      </c>
      <c r="E514" s="185">
        <v>106.38</v>
      </c>
      <c r="F514" s="186">
        <v>103.99</v>
      </c>
    </row>
    <row r="515" spans="1:6" hidden="1" x14ac:dyDescent="0.35">
      <c r="A515" s="201" t="s">
        <v>640</v>
      </c>
      <c r="B515" s="202">
        <v>7946</v>
      </c>
      <c r="C515" s="185">
        <v>101.5</v>
      </c>
      <c r="D515" s="185">
        <v>108.63</v>
      </c>
      <c r="E515" s="185">
        <v>108.68</v>
      </c>
      <c r="F515" s="186">
        <v>107.42</v>
      </c>
    </row>
    <row r="516" spans="1:6" hidden="1" x14ac:dyDescent="0.35">
      <c r="A516" s="201" t="s">
        <v>984</v>
      </c>
      <c r="B516" s="202">
        <v>7950</v>
      </c>
      <c r="C516" s="185">
        <v>102.21</v>
      </c>
      <c r="D516" s="185">
        <v>112.08</v>
      </c>
      <c r="E516" s="185">
        <v>115.44</v>
      </c>
      <c r="F516" s="186">
        <v>114.17</v>
      </c>
    </row>
    <row r="517" spans="1:6" hidden="1" x14ac:dyDescent="0.35">
      <c r="A517" s="201" t="s">
        <v>643</v>
      </c>
      <c r="B517" s="202">
        <v>8038</v>
      </c>
      <c r="C517" s="185">
        <v>101.16</v>
      </c>
      <c r="D517" s="185">
        <v>101.33</v>
      </c>
      <c r="E517" s="185">
        <v>104.37</v>
      </c>
      <c r="F517" s="186">
        <v>109.34</v>
      </c>
    </row>
    <row r="518" spans="1:6" ht="25" hidden="1" x14ac:dyDescent="0.35">
      <c r="A518" s="201" t="s">
        <v>649</v>
      </c>
      <c r="B518" s="202">
        <v>8041</v>
      </c>
      <c r="C518" s="185">
        <v>100.69</v>
      </c>
      <c r="D518" s="185">
        <v>115</v>
      </c>
      <c r="E518" s="185">
        <v>118.45</v>
      </c>
      <c r="F518" s="186">
        <v>114.06</v>
      </c>
    </row>
    <row r="519" spans="1:6" hidden="1" x14ac:dyDescent="0.35">
      <c r="A519" s="201" t="s">
        <v>644</v>
      </c>
      <c r="B519" s="202">
        <v>7947</v>
      </c>
      <c r="C519" s="185">
        <v>101.59</v>
      </c>
      <c r="D519" s="185">
        <v>104.49</v>
      </c>
      <c r="E519" s="185">
        <v>105.42</v>
      </c>
      <c r="F519" s="186">
        <v>104.98</v>
      </c>
    </row>
    <row r="520" spans="1:6" hidden="1" x14ac:dyDescent="0.35">
      <c r="A520" s="200" t="s">
        <v>653</v>
      </c>
      <c r="B520" s="203" t="s">
        <v>654</v>
      </c>
      <c r="C520" s="178">
        <v>101.33</v>
      </c>
      <c r="D520" s="178">
        <v>112.07</v>
      </c>
      <c r="E520" s="178">
        <v>112.75</v>
      </c>
      <c r="F520" s="182">
        <v>108.83</v>
      </c>
    </row>
    <row r="521" spans="1:6" hidden="1" x14ac:dyDescent="0.35">
      <c r="A521" s="201" t="s">
        <v>985</v>
      </c>
      <c r="B521" s="202">
        <v>8035</v>
      </c>
      <c r="C521" s="185">
        <v>103.74</v>
      </c>
      <c r="D521" s="185">
        <v>103.77</v>
      </c>
      <c r="E521" s="185">
        <v>107.05</v>
      </c>
      <c r="F521" s="186">
        <v>106.01</v>
      </c>
    </row>
    <row r="522" spans="1:6" hidden="1" x14ac:dyDescent="0.35">
      <c r="A522" s="201" t="s">
        <v>658</v>
      </c>
      <c r="B522" s="202">
        <v>8047</v>
      </c>
      <c r="C522" s="185">
        <v>97.81</v>
      </c>
      <c r="D522" s="185">
        <v>101.72</v>
      </c>
      <c r="E522" s="185">
        <v>103.06</v>
      </c>
      <c r="F522" s="186">
        <v>103.8</v>
      </c>
    </row>
    <row r="523" spans="1:6" ht="25" hidden="1" x14ac:dyDescent="0.35">
      <c r="A523" s="201" t="s">
        <v>986</v>
      </c>
      <c r="B523" s="202">
        <v>7927</v>
      </c>
      <c r="C523" s="185">
        <v>106.04</v>
      </c>
      <c r="D523" s="185">
        <v>116.83</v>
      </c>
      <c r="E523" s="185">
        <v>112.22</v>
      </c>
      <c r="F523" s="186">
        <v>112.5</v>
      </c>
    </row>
    <row r="524" spans="1:6" hidden="1" x14ac:dyDescent="0.35">
      <c r="A524" s="201" t="s">
        <v>659</v>
      </c>
      <c r="B524" s="202">
        <v>8042</v>
      </c>
      <c r="C524" s="185">
        <v>100.82</v>
      </c>
      <c r="D524" s="185">
        <v>105.53</v>
      </c>
      <c r="E524" s="185">
        <v>101.36</v>
      </c>
      <c r="F524" s="186">
        <v>104.26</v>
      </c>
    </row>
    <row r="525" spans="1:6" hidden="1" x14ac:dyDescent="0.35">
      <c r="A525" s="201" t="s">
        <v>657</v>
      </c>
      <c r="B525" s="202">
        <v>8046</v>
      </c>
      <c r="C525" s="185">
        <v>102.11</v>
      </c>
      <c r="D525" s="185">
        <v>108.23</v>
      </c>
      <c r="E525" s="185">
        <v>111.65</v>
      </c>
      <c r="F525" s="186">
        <v>111.18</v>
      </c>
    </row>
    <row r="526" spans="1:6" hidden="1" x14ac:dyDescent="0.35">
      <c r="A526" s="201" t="s">
        <v>656</v>
      </c>
      <c r="B526" s="202">
        <v>7953</v>
      </c>
      <c r="C526" s="185">
        <v>100.08</v>
      </c>
      <c r="D526" s="185">
        <v>115.87</v>
      </c>
      <c r="E526" s="185">
        <v>119.53</v>
      </c>
      <c r="F526" s="186">
        <v>116.15</v>
      </c>
    </row>
    <row r="527" spans="1:6" hidden="1" x14ac:dyDescent="0.35">
      <c r="A527" s="201" t="s">
        <v>987</v>
      </c>
      <c r="B527" s="202">
        <v>8037</v>
      </c>
      <c r="C527" s="185">
        <v>100.14</v>
      </c>
      <c r="D527" s="185">
        <v>115.45</v>
      </c>
      <c r="E527" s="185">
        <v>114.93</v>
      </c>
      <c r="F527" s="186">
        <v>114.1</v>
      </c>
    </row>
    <row r="528" spans="1:6" hidden="1" x14ac:dyDescent="0.35">
      <c r="A528" s="201" t="s">
        <v>988</v>
      </c>
      <c r="B528" s="202">
        <v>7970</v>
      </c>
      <c r="C528" s="185">
        <v>103.97</v>
      </c>
      <c r="D528" s="185">
        <v>118.46</v>
      </c>
      <c r="E528" s="185">
        <v>119.47</v>
      </c>
      <c r="F528" s="186">
        <v>114.35</v>
      </c>
    </row>
    <row r="529" spans="1:6" hidden="1" x14ac:dyDescent="0.35">
      <c r="A529" s="201" t="s">
        <v>661</v>
      </c>
      <c r="B529" s="202">
        <v>7990</v>
      </c>
      <c r="C529" s="185">
        <v>100.58</v>
      </c>
      <c r="D529" s="185">
        <v>106</v>
      </c>
      <c r="E529" s="185">
        <v>106.34</v>
      </c>
      <c r="F529" s="186">
        <v>106.8</v>
      </c>
    </row>
    <row r="530" spans="1:6" hidden="1" x14ac:dyDescent="0.35">
      <c r="A530" s="201" t="s">
        <v>989</v>
      </c>
      <c r="B530" s="202">
        <v>8049</v>
      </c>
      <c r="C530" s="185">
        <v>100.09</v>
      </c>
      <c r="D530" s="185">
        <v>101.28</v>
      </c>
      <c r="E530" s="185">
        <v>103.45</v>
      </c>
      <c r="F530" s="186">
        <v>103.19</v>
      </c>
    </row>
    <row r="531" spans="1:6" hidden="1" x14ac:dyDescent="0.35">
      <c r="A531" s="201" t="s">
        <v>678</v>
      </c>
      <c r="B531" s="202">
        <v>8027</v>
      </c>
      <c r="C531" s="185">
        <v>99.04</v>
      </c>
      <c r="D531" s="185">
        <v>109.34</v>
      </c>
      <c r="E531" s="185">
        <v>108.69</v>
      </c>
      <c r="F531" s="186">
        <v>110.21</v>
      </c>
    </row>
    <row r="532" spans="1:6" hidden="1" x14ac:dyDescent="0.35">
      <c r="A532" s="201" t="s">
        <v>671</v>
      </c>
      <c r="B532" s="202">
        <v>7976</v>
      </c>
      <c r="C532" s="185">
        <v>101.54</v>
      </c>
      <c r="D532" s="185">
        <v>118.4</v>
      </c>
      <c r="E532" s="185">
        <v>117.6</v>
      </c>
      <c r="F532" s="186">
        <v>115.01</v>
      </c>
    </row>
    <row r="533" spans="1:6" hidden="1" x14ac:dyDescent="0.35">
      <c r="A533" s="201" t="s">
        <v>990</v>
      </c>
      <c r="B533" s="202">
        <v>7998</v>
      </c>
      <c r="C533" s="185">
        <v>102.57</v>
      </c>
      <c r="D533" s="185">
        <v>110.76</v>
      </c>
      <c r="E533" s="185">
        <v>109.67</v>
      </c>
      <c r="F533" s="186">
        <v>102.44</v>
      </c>
    </row>
    <row r="534" spans="1:6" hidden="1" x14ac:dyDescent="0.35">
      <c r="A534" s="201" t="s">
        <v>991</v>
      </c>
      <c r="B534" s="202">
        <v>8043</v>
      </c>
      <c r="C534" s="185">
        <v>98.93</v>
      </c>
      <c r="D534" s="185">
        <v>110.26</v>
      </c>
      <c r="E534" s="185">
        <v>113.54</v>
      </c>
      <c r="F534" s="186">
        <v>111.04</v>
      </c>
    </row>
    <row r="535" spans="1:6" hidden="1" x14ac:dyDescent="0.35">
      <c r="A535" s="201" t="s">
        <v>668</v>
      </c>
      <c r="B535" s="202">
        <v>7980</v>
      </c>
      <c r="C535" s="185">
        <v>103.55</v>
      </c>
      <c r="D535" s="185">
        <v>126.13</v>
      </c>
      <c r="E535" s="185">
        <v>126</v>
      </c>
      <c r="F535" s="186">
        <v>116.28</v>
      </c>
    </row>
    <row r="536" spans="1:6" hidden="1" x14ac:dyDescent="0.35">
      <c r="A536" s="201" t="s">
        <v>673</v>
      </c>
      <c r="B536" s="202">
        <v>8031</v>
      </c>
      <c r="C536" s="185">
        <v>99.64</v>
      </c>
      <c r="D536" s="185">
        <v>111.12</v>
      </c>
      <c r="E536" s="185">
        <v>114.43</v>
      </c>
      <c r="F536" s="186">
        <v>112.31</v>
      </c>
    </row>
    <row r="537" spans="1:6" ht="25" hidden="1" x14ac:dyDescent="0.35">
      <c r="A537" s="201" t="s">
        <v>992</v>
      </c>
      <c r="B537" s="202">
        <v>8030</v>
      </c>
      <c r="C537" s="185">
        <v>100.87</v>
      </c>
      <c r="D537" s="185">
        <v>110.4</v>
      </c>
      <c r="E537" s="185">
        <v>111.01</v>
      </c>
      <c r="F537" s="186">
        <v>106.07</v>
      </c>
    </row>
    <row r="538" spans="1:6" hidden="1" x14ac:dyDescent="0.35">
      <c r="A538" s="201" t="s">
        <v>675</v>
      </c>
      <c r="B538" s="202">
        <v>7917</v>
      </c>
      <c r="C538" s="185">
        <v>99.87</v>
      </c>
      <c r="D538" s="185">
        <v>110.96</v>
      </c>
      <c r="E538" s="185">
        <v>114.92</v>
      </c>
      <c r="F538" s="186">
        <v>115.51</v>
      </c>
    </row>
    <row r="539" spans="1:6" hidden="1" x14ac:dyDescent="0.35">
      <c r="A539" s="201" t="s">
        <v>667</v>
      </c>
      <c r="B539" s="202">
        <v>7994</v>
      </c>
      <c r="C539" s="185">
        <v>99.19</v>
      </c>
      <c r="D539" s="185">
        <v>117.47</v>
      </c>
      <c r="E539" s="185">
        <v>116.13</v>
      </c>
      <c r="F539" s="186">
        <v>109.15</v>
      </c>
    </row>
    <row r="540" spans="1:6" hidden="1" x14ac:dyDescent="0.35">
      <c r="A540" s="201" t="s">
        <v>677</v>
      </c>
      <c r="B540" s="202">
        <v>8018</v>
      </c>
      <c r="C540" s="185">
        <v>100.77</v>
      </c>
      <c r="D540" s="185">
        <v>109.53</v>
      </c>
      <c r="E540" s="185">
        <v>110.2</v>
      </c>
      <c r="F540" s="186">
        <v>107.06</v>
      </c>
    </row>
    <row r="541" spans="1:6" hidden="1" x14ac:dyDescent="0.35">
      <c r="A541" s="201" t="s">
        <v>666</v>
      </c>
      <c r="B541" s="202">
        <v>8023</v>
      </c>
      <c r="C541" s="185">
        <v>101.7</v>
      </c>
      <c r="D541" s="185">
        <v>104.66</v>
      </c>
      <c r="E541" s="185">
        <v>108.53</v>
      </c>
      <c r="F541" s="186">
        <v>107.51</v>
      </c>
    </row>
    <row r="542" spans="1:6" hidden="1" x14ac:dyDescent="0.35">
      <c r="A542" s="201" t="s">
        <v>669</v>
      </c>
      <c r="B542" s="202">
        <v>7926</v>
      </c>
      <c r="C542" s="185">
        <v>104.66</v>
      </c>
      <c r="D542" s="185">
        <v>113.88</v>
      </c>
      <c r="E542" s="185">
        <v>113.46</v>
      </c>
      <c r="F542" s="186">
        <v>106.08</v>
      </c>
    </row>
    <row r="543" spans="1:6" hidden="1" x14ac:dyDescent="0.35">
      <c r="A543" s="201" t="s">
        <v>679</v>
      </c>
      <c r="B543" s="202">
        <v>8039</v>
      </c>
      <c r="C543" s="185">
        <v>99.67</v>
      </c>
      <c r="D543" s="185">
        <v>119.7</v>
      </c>
      <c r="E543" s="185">
        <v>119.39</v>
      </c>
      <c r="F543" s="186">
        <v>112.75</v>
      </c>
    </row>
    <row r="544" spans="1:6" hidden="1" x14ac:dyDescent="0.35">
      <c r="A544" s="201" t="s">
        <v>665</v>
      </c>
      <c r="B544" s="202">
        <v>7924</v>
      </c>
      <c r="C544" s="185">
        <v>102.01</v>
      </c>
      <c r="D544" s="185">
        <v>113.51</v>
      </c>
      <c r="E544" s="185">
        <v>114.15</v>
      </c>
      <c r="F544" s="186">
        <v>114.35</v>
      </c>
    </row>
    <row r="545" spans="1:6" hidden="1" x14ac:dyDescent="0.35">
      <c r="A545" s="201" t="s">
        <v>664</v>
      </c>
      <c r="B545" s="202">
        <v>8033</v>
      </c>
      <c r="C545" s="185">
        <v>101.16</v>
      </c>
      <c r="D545" s="185">
        <v>112.78</v>
      </c>
      <c r="E545" s="185">
        <v>112.63</v>
      </c>
      <c r="F545" s="186">
        <v>106.86</v>
      </c>
    </row>
    <row r="546" spans="1:6" hidden="1" x14ac:dyDescent="0.35">
      <c r="A546" s="201" t="s">
        <v>663</v>
      </c>
      <c r="B546" s="202">
        <v>7967</v>
      </c>
      <c r="C546" s="185">
        <v>101.14</v>
      </c>
      <c r="D546" s="185">
        <v>110.32</v>
      </c>
      <c r="E546" s="185">
        <v>109.82</v>
      </c>
      <c r="F546" s="186">
        <v>111.89</v>
      </c>
    </row>
    <row r="547" spans="1:6" hidden="1" x14ac:dyDescent="0.35">
      <c r="A547" s="201" t="s">
        <v>672</v>
      </c>
      <c r="B547" s="202">
        <v>7992</v>
      </c>
      <c r="C547" s="185">
        <v>100.5</v>
      </c>
      <c r="D547" s="185">
        <v>109.97</v>
      </c>
      <c r="E547" s="185">
        <v>109.83</v>
      </c>
      <c r="F547" s="186">
        <v>103.69</v>
      </c>
    </row>
    <row r="548" spans="1:6" hidden="1" x14ac:dyDescent="0.35">
      <c r="A548" s="201" t="s">
        <v>993</v>
      </c>
      <c r="B548" s="202">
        <v>8045</v>
      </c>
      <c r="C548" s="185">
        <v>102.99</v>
      </c>
      <c r="D548" s="185">
        <v>113.06</v>
      </c>
      <c r="E548" s="185">
        <v>113.68</v>
      </c>
      <c r="F548" s="186">
        <v>106</v>
      </c>
    </row>
    <row r="549" spans="1:6" hidden="1" x14ac:dyDescent="0.35">
      <c r="A549" s="201" t="s">
        <v>994</v>
      </c>
      <c r="B549" s="202">
        <v>8048</v>
      </c>
      <c r="C549" s="185">
        <v>101.94</v>
      </c>
      <c r="D549" s="185">
        <v>117.96</v>
      </c>
      <c r="E549" s="185">
        <v>118.68</v>
      </c>
      <c r="F549" s="186">
        <v>112.05</v>
      </c>
    </row>
    <row r="550" spans="1:6" hidden="1" x14ac:dyDescent="0.35">
      <c r="A550" s="200" t="s">
        <v>680</v>
      </c>
      <c r="B550" s="198">
        <v>8100</v>
      </c>
      <c r="C550" s="178">
        <v>100.18</v>
      </c>
      <c r="D550" s="178">
        <v>115.18</v>
      </c>
      <c r="E550" s="178">
        <v>118.3</v>
      </c>
      <c r="F550" s="182">
        <v>114.52</v>
      </c>
    </row>
    <row r="551" spans="1:6" hidden="1" x14ac:dyDescent="0.35">
      <c r="A551" s="201" t="s">
        <v>681</v>
      </c>
      <c r="B551" s="202">
        <v>8101</v>
      </c>
      <c r="C551" s="185">
        <v>100.41</v>
      </c>
      <c r="D551" s="185">
        <v>112.24</v>
      </c>
      <c r="E551" s="185">
        <v>114.74</v>
      </c>
      <c r="F551" s="186">
        <v>110.59</v>
      </c>
    </row>
    <row r="552" spans="1:6" hidden="1" x14ac:dyDescent="0.35">
      <c r="A552" s="201" t="s">
        <v>682</v>
      </c>
      <c r="B552" s="202">
        <v>8103</v>
      </c>
      <c r="C552" s="185">
        <v>100.11</v>
      </c>
      <c r="D552" s="185">
        <v>116.18</v>
      </c>
      <c r="E552" s="185">
        <v>119.48</v>
      </c>
      <c r="F552" s="186">
        <v>115.74</v>
      </c>
    </row>
    <row r="553" spans="1:6" hidden="1" x14ac:dyDescent="0.35">
      <c r="A553" s="200" t="s">
        <v>683</v>
      </c>
      <c r="B553" s="198">
        <v>8200</v>
      </c>
      <c r="C553" s="178">
        <v>103.09</v>
      </c>
      <c r="D553" s="178">
        <v>115.68</v>
      </c>
      <c r="E553" s="178">
        <v>116.14</v>
      </c>
      <c r="F553" s="182">
        <v>113.46</v>
      </c>
    </row>
    <row r="554" spans="1:6" hidden="1" x14ac:dyDescent="0.35">
      <c r="A554" s="201" t="s">
        <v>684</v>
      </c>
      <c r="B554" s="202">
        <v>8201</v>
      </c>
      <c r="C554" s="185">
        <v>101.43</v>
      </c>
      <c r="D554" s="185">
        <v>112.12</v>
      </c>
      <c r="E554" s="185">
        <v>112.41</v>
      </c>
      <c r="F554" s="186">
        <v>112.71</v>
      </c>
    </row>
    <row r="555" spans="1:6" hidden="1" x14ac:dyDescent="0.35">
      <c r="A555" s="201" t="s">
        <v>685</v>
      </c>
      <c r="B555" s="202">
        <v>8203</v>
      </c>
      <c r="C555" s="185">
        <v>106.45</v>
      </c>
      <c r="D555" s="185">
        <v>123.22</v>
      </c>
      <c r="E555" s="185">
        <v>124.05</v>
      </c>
      <c r="F555" s="186">
        <v>115.01</v>
      </c>
    </row>
    <row r="556" spans="1:6" hidden="1" x14ac:dyDescent="0.35">
      <c r="A556" s="200" t="s">
        <v>686</v>
      </c>
      <c r="B556" s="198">
        <v>8300</v>
      </c>
      <c r="C556" s="178">
        <v>101.87</v>
      </c>
      <c r="D556" s="178">
        <v>100.65</v>
      </c>
      <c r="E556" s="178">
        <v>105.1</v>
      </c>
      <c r="F556" s="182">
        <v>109.87</v>
      </c>
    </row>
    <row r="557" spans="1:6" hidden="1" x14ac:dyDescent="0.35">
      <c r="A557" s="201" t="s">
        <v>687</v>
      </c>
      <c r="B557" s="202">
        <v>8301</v>
      </c>
      <c r="C557" s="185">
        <v>101.98</v>
      </c>
      <c r="D557" s="185">
        <v>100.2</v>
      </c>
      <c r="E557" s="185">
        <v>104.8</v>
      </c>
      <c r="F557" s="186">
        <v>109.91</v>
      </c>
    </row>
    <row r="558" spans="1:6" hidden="1" x14ac:dyDescent="0.35">
      <c r="A558" s="201" t="s">
        <v>688</v>
      </c>
      <c r="B558" s="202">
        <v>8302</v>
      </c>
      <c r="C558" s="185">
        <v>99.19</v>
      </c>
      <c r="D558" s="185">
        <v>107.43</v>
      </c>
      <c r="E558" s="185">
        <v>109.28</v>
      </c>
      <c r="F558" s="186">
        <v>111.27</v>
      </c>
    </row>
    <row r="559" spans="1:6" hidden="1" x14ac:dyDescent="0.35">
      <c r="A559" s="201" t="s">
        <v>689</v>
      </c>
      <c r="B559" s="202">
        <v>8303</v>
      </c>
      <c r="C559" s="185">
        <v>102.89</v>
      </c>
      <c r="D559" s="185">
        <v>101.97</v>
      </c>
      <c r="E559" s="185">
        <v>106.01</v>
      </c>
      <c r="F559" s="186">
        <v>106.06</v>
      </c>
    </row>
    <row r="560" spans="1:6" hidden="1" x14ac:dyDescent="0.35">
      <c r="A560" s="200" t="s">
        <v>690</v>
      </c>
      <c r="B560" s="198">
        <v>8310</v>
      </c>
      <c r="C560" s="178">
        <v>99.49</v>
      </c>
      <c r="D560" s="178">
        <v>102.24</v>
      </c>
      <c r="E560" s="178">
        <v>106.27</v>
      </c>
      <c r="F560" s="182">
        <v>108.14</v>
      </c>
    </row>
    <row r="561" spans="1:6" hidden="1" x14ac:dyDescent="0.35">
      <c r="A561" s="201" t="s">
        <v>691</v>
      </c>
      <c r="B561" s="202">
        <v>8311</v>
      </c>
      <c r="C561" s="185">
        <v>99.49</v>
      </c>
      <c r="D561" s="185">
        <v>102.24</v>
      </c>
      <c r="E561" s="185">
        <v>106.27</v>
      </c>
      <c r="F561" s="186">
        <v>108.14</v>
      </c>
    </row>
    <row r="562" spans="1:6" hidden="1" x14ac:dyDescent="0.35">
      <c r="A562" s="200" t="s">
        <v>692</v>
      </c>
      <c r="B562" s="198">
        <v>9100</v>
      </c>
      <c r="C562" s="178">
        <v>100.93</v>
      </c>
      <c r="D562" s="178">
        <v>107.93</v>
      </c>
      <c r="E562" s="178">
        <v>109.6</v>
      </c>
      <c r="F562" s="182">
        <v>111.33</v>
      </c>
    </row>
    <row r="563" spans="1:6" hidden="1" x14ac:dyDescent="0.35">
      <c r="A563" s="200" t="s">
        <v>693</v>
      </c>
      <c r="B563" s="198">
        <v>81</v>
      </c>
      <c r="C563" s="178">
        <v>100.21</v>
      </c>
      <c r="D563" s="178">
        <v>110.58</v>
      </c>
      <c r="E563" s="178">
        <v>114.3</v>
      </c>
      <c r="F563" s="182">
        <v>112.32</v>
      </c>
    </row>
    <row r="564" spans="1:6" hidden="1" x14ac:dyDescent="0.35">
      <c r="A564" s="201" t="s">
        <v>694</v>
      </c>
      <c r="B564" s="202">
        <v>9101</v>
      </c>
      <c r="C564" s="185">
        <v>100.3</v>
      </c>
      <c r="D564" s="185">
        <v>109.38</v>
      </c>
      <c r="E564" s="185">
        <v>109.38</v>
      </c>
      <c r="F564" s="186">
        <v>105.32</v>
      </c>
    </row>
    <row r="565" spans="1:6" hidden="1" x14ac:dyDescent="0.35">
      <c r="A565" s="200" t="s">
        <v>695</v>
      </c>
      <c r="B565" s="198">
        <v>9110</v>
      </c>
      <c r="C565" s="178">
        <v>100.18</v>
      </c>
      <c r="D565" s="178">
        <v>111.08</v>
      </c>
      <c r="E565" s="178">
        <v>116.32</v>
      </c>
      <c r="F565" s="182">
        <v>115.25</v>
      </c>
    </row>
    <row r="566" spans="1:6" ht="25" hidden="1" x14ac:dyDescent="0.35">
      <c r="A566" s="201" t="s">
        <v>995</v>
      </c>
      <c r="B566" s="202">
        <v>9102</v>
      </c>
      <c r="C566" s="185">
        <v>100.18</v>
      </c>
      <c r="D566" s="185">
        <v>111.08</v>
      </c>
      <c r="E566" s="185">
        <v>116.32</v>
      </c>
      <c r="F566" s="186">
        <v>115.25</v>
      </c>
    </row>
    <row r="567" spans="1:6" ht="39" hidden="1" x14ac:dyDescent="0.35">
      <c r="A567" s="200" t="s">
        <v>697</v>
      </c>
      <c r="B567" s="198">
        <v>82</v>
      </c>
      <c r="C567" s="178">
        <v>101.05</v>
      </c>
      <c r="D567" s="178">
        <v>105.63</v>
      </c>
      <c r="E567" s="178">
        <v>105.67</v>
      </c>
      <c r="F567" s="182">
        <v>104.11</v>
      </c>
    </row>
    <row r="568" spans="1:6" hidden="1" x14ac:dyDescent="0.35">
      <c r="A568" s="201" t="s">
        <v>996</v>
      </c>
      <c r="B568" s="202">
        <v>9120</v>
      </c>
      <c r="C568" s="185">
        <v>100.75</v>
      </c>
      <c r="D568" s="185">
        <v>103.03</v>
      </c>
      <c r="E568" s="185">
        <v>103.03</v>
      </c>
      <c r="F568" s="186">
        <v>102.38</v>
      </c>
    </row>
    <row r="569" spans="1:6" ht="25" hidden="1" x14ac:dyDescent="0.35">
      <c r="A569" s="201" t="s">
        <v>997</v>
      </c>
      <c r="B569" s="202">
        <v>9107</v>
      </c>
      <c r="C569" s="185">
        <v>101.64</v>
      </c>
      <c r="D569" s="185">
        <v>110.22</v>
      </c>
      <c r="E569" s="185">
        <v>110.22</v>
      </c>
      <c r="F569" s="186">
        <v>107.87</v>
      </c>
    </row>
    <row r="570" spans="1:6" ht="25" hidden="1" x14ac:dyDescent="0.35">
      <c r="A570" s="201" t="s">
        <v>998</v>
      </c>
      <c r="B570" s="202">
        <v>9141</v>
      </c>
      <c r="C570" s="185">
        <v>100.55</v>
      </c>
      <c r="D570" s="185">
        <v>111.09</v>
      </c>
      <c r="E570" s="185">
        <v>112.45</v>
      </c>
      <c r="F570" s="186">
        <v>108.36</v>
      </c>
    </row>
    <row r="571" spans="1:6" ht="26" hidden="1" x14ac:dyDescent="0.35">
      <c r="A571" s="200" t="s">
        <v>700</v>
      </c>
      <c r="B571" s="198">
        <v>83</v>
      </c>
      <c r="C571" s="178">
        <v>100.64</v>
      </c>
      <c r="D571" s="178">
        <v>108.69</v>
      </c>
      <c r="E571" s="178">
        <v>109.15</v>
      </c>
      <c r="F571" s="182">
        <v>111.37</v>
      </c>
    </row>
    <row r="572" spans="1:6" ht="25" hidden="1" x14ac:dyDescent="0.35">
      <c r="A572" s="201" t="s">
        <v>999</v>
      </c>
      <c r="B572" s="202">
        <v>9136</v>
      </c>
      <c r="C572" s="185">
        <v>100</v>
      </c>
      <c r="D572" s="185">
        <v>105.31</v>
      </c>
      <c r="E572" s="185">
        <v>105.31</v>
      </c>
      <c r="F572" s="186">
        <v>108.94</v>
      </c>
    </row>
    <row r="573" spans="1:6" hidden="1" x14ac:dyDescent="0.35">
      <c r="A573" s="201" t="s">
        <v>702</v>
      </c>
      <c r="B573" s="202">
        <v>9137</v>
      </c>
      <c r="C573" s="185">
        <v>101.57</v>
      </c>
      <c r="D573" s="185">
        <v>106.58</v>
      </c>
      <c r="E573" s="185">
        <v>106.86</v>
      </c>
      <c r="F573" s="186">
        <v>106.68</v>
      </c>
    </row>
    <row r="574" spans="1:6" hidden="1" x14ac:dyDescent="0.35">
      <c r="A574" s="201" t="s">
        <v>703</v>
      </c>
      <c r="B574" s="202">
        <v>9143</v>
      </c>
      <c r="C574" s="185">
        <v>100.24</v>
      </c>
      <c r="D574" s="185">
        <v>114.19</v>
      </c>
      <c r="E574" s="185">
        <v>115.22</v>
      </c>
      <c r="F574" s="186">
        <v>118.69</v>
      </c>
    </row>
    <row r="575" spans="1:6" hidden="1" x14ac:dyDescent="0.35">
      <c r="A575" s="200" t="s">
        <v>704</v>
      </c>
      <c r="B575" s="198">
        <v>84</v>
      </c>
      <c r="C575" s="178">
        <v>97.41</v>
      </c>
      <c r="D575" s="178">
        <v>116.84</v>
      </c>
      <c r="E575" s="178">
        <v>116.86</v>
      </c>
      <c r="F575" s="182">
        <v>117.85</v>
      </c>
    </row>
    <row r="576" spans="1:6" hidden="1" x14ac:dyDescent="0.35">
      <c r="A576" s="201" t="s">
        <v>705</v>
      </c>
      <c r="B576" s="202">
        <v>9125</v>
      </c>
      <c r="C576" s="185">
        <v>99.68</v>
      </c>
      <c r="D576" s="185">
        <v>119.73</v>
      </c>
      <c r="E576" s="185">
        <v>120.59</v>
      </c>
      <c r="F576" s="186">
        <v>115.71</v>
      </c>
    </row>
    <row r="577" spans="1:6" hidden="1" x14ac:dyDescent="0.35">
      <c r="A577" s="201" t="s">
        <v>706</v>
      </c>
      <c r="B577" s="202">
        <v>9135</v>
      </c>
      <c r="C577" s="185">
        <v>97.22</v>
      </c>
      <c r="D577" s="185">
        <v>116.62</v>
      </c>
      <c r="E577" s="185">
        <v>116.62</v>
      </c>
      <c r="F577" s="186">
        <v>117.97</v>
      </c>
    </row>
    <row r="578" spans="1:6" hidden="1" x14ac:dyDescent="0.35">
      <c r="A578" s="200" t="s">
        <v>707</v>
      </c>
      <c r="B578" s="198">
        <v>85</v>
      </c>
      <c r="C578" s="178">
        <v>100.06</v>
      </c>
      <c r="D578" s="178">
        <v>108.73</v>
      </c>
      <c r="E578" s="178">
        <v>110.61</v>
      </c>
      <c r="F578" s="182">
        <v>109.67</v>
      </c>
    </row>
    <row r="579" spans="1:6" hidden="1" x14ac:dyDescent="0.35">
      <c r="A579" s="201" t="s">
        <v>708</v>
      </c>
      <c r="B579" s="202">
        <v>9128</v>
      </c>
      <c r="C579" s="185">
        <v>100</v>
      </c>
      <c r="D579" s="185">
        <v>115.74</v>
      </c>
      <c r="E579" s="185">
        <v>118.09</v>
      </c>
      <c r="F579" s="186">
        <v>112.54</v>
      </c>
    </row>
    <row r="580" spans="1:6" ht="25" hidden="1" x14ac:dyDescent="0.35">
      <c r="A580" s="201" t="s">
        <v>709</v>
      </c>
      <c r="B580" s="202">
        <v>9138</v>
      </c>
      <c r="C580" s="185">
        <v>100</v>
      </c>
      <c r="D580" s="185">
        <v>109.47</v>
      </c>
      <c r="E580" s="185">
        <v>113.66</v>
      </c>
      <c r="F580" s="186">
        <v>114.7</v>
      </c>
    </row>
    <row r="581" spans="1:6" hidden="1" x14ac:dyDescent="0.35">
      <c r="A581" s="201" t="s">
        <v>710</v>
      </c>
      <c r="B581" s="202">
        <v>9142</v>
      </c>
      <c r="C581" s="185">
        <v>100.21</v>
      </c>
      <c r="D581" s="185">
        <v>103.6</v>
      </c>
      <c r="E581" s="185">
        <v>103.66</v>
      </c>
      <c r="F581" s="186">
        <v>103.93</v>
      </c>
    </row>
    <row r="582" spans="1:6" hidden="1" x14ac:dyDescent="0.35">
      <c r="A582" s="201" t="s">
        <v>711</v>
      </c>
      <c r="B582" s="202">
        <v>9145</v>
      </c>
      <c r="C582" s="185">
        <v>100</v>
      </c>
      <c r="D582" s="185">
        <v>104.23</v>
      </c>
      <c r="E582" s="185">
        <v>104.76</v>
      </c>
      <c r="F582" s="186">
        <v>106.36</v>
      </c>
    </row>
    <row r="583" spans="1:6" hidden="1" x14ac:dyDescent="0.35">
      <c r="A583" s="200" t="s">
        <v>712</v>
      </c>
      <c r="B583" s="198">
        <v>86</v>
      </c>
      <c r="C583" s="178">
        <v>100</v>
      </c>
      <c r="D583" s="178">
        <v>107.99</v>
      </c>
      <c r="E583" s="178">
        <v>108.53</v>
      </c>
      <c r="F583" s="182">
        <v>108.89</v>
      </c>
    </row>
    <row r="584" spans="1:6" hidden="1" x14ac:dyDescent="0.35">
      <c r="A584" s="201" t="s">
        <v>713</v>
      </c>
      <c r="B584" s="202">
        <v>9129</v>
      </c>
      <c r="C584" s="185">
        <v>100</v>
      </c>
      <c r="D584" s="185">
        <v>108.63</v>
      </c>
      <c r="E584" s="185">
        <v>108.63</v>
      </c>
      <c r="F584" s="186">
        <v>108.69</v>
      </c>
    </row>
    <row r="585" spans="1:6" hidden="1" x14ac:dyDescent="0.35">
      <c r="A585" s="201" t="s">
        <v>714</v>
      </c>
      <c r="B585" s="202">
        <v>9134</v>
      </c>
      <c r="C585" s="185">
        <v>100</v>
      </c>
      <c r="D585" s="185">
        <v>107.49</v>
      </c>
      <c r="E585" s="185">
        <v>108.3</v>
      </c>
      <c r="F585" s="186">
        <v>108.93</v>
      </c>
    </row>
    <row r="586" spans="1:6" hidden="1" x14ac:dyDescent="0.35">
      <c r="A586" s="200" t="s">
        <v>715</v>
      </c>
      <c r="B586" s="198">
        <v>87</v>
      </c>
      <c r="C586" s="178">
        <v>106.44</v>
      </c>
      <c r="D586" s="178">
        <v>112.99</v>
      </c>
      <c r="E586" s="178">
        <v>119.85</v>
      </c>
      <c r="F586" s="182">
        <v>124.21</v>
      </c>
    </row>
    <row r="587" spans="1:6" hidden="1" x14ac:dyDescent="0.35">
      <c r="A587" s="201" t="s">
        <v>716</v>
      </c>
      <c r="B587" s="202">
        <v>9115</v>
      </c>
      <c r="C587" s="185">
        <v>106.44</v>
      </c>
      <c r="D587" s="185">
        <v>112.99</v>
      </c>
      <c r="E587" s="185">
        <v>119.85</v>
      </c>
      <c r="F587" s="186">
        <v>124.21</v>
      </c>
    </row>
    <row r="588" spans="1:6" hidden="1" x14ac:dyDescent="0.35">
      <c r="A588" s="200" t="s">
        <v>717</v>
      </c>
      <c r="B588" s="198">
        <v>88</v>
      </c>
      <c r="C588" s="178">
        <v>100.91</v>
      </c>
      <c r="D588" s="178">
        <v>107.18</v>
      </c>
      <c r="E588" s="178">
        <v>108.14</v>
      </c>
      <c r="F588" s="182">
        <v>110.09</v>
      </c>
    </row>
    <row r="589" spans="1:6" hidden="1" x14ac:dyDescent="0.35">
      <c r="A589" s="201" t="s">
        <v>718</v>
      </c>
      <c r="B589" s="202">
        <v>9116</v>
      </c>
      <c r="C589" s="185">
        <v>101.52</v>
      </c>
      <c r="D589" s="185">
        <v>109.88</v>
      </c>
      <c r="E589" s="185">
        <v>110.49</v>
      </c>
      <c r="F589" s="186">
        <v>111.14</v>
      </c>
    </row>
    <row r="590" spans="1:6" hidden="1" x14ac:dyDescent="0.35">
      <c r="A590" s="201" t="s">
        <v>719</v>
      </c>
      <c r="B590" s="202">
        <v>9118</v>
      </c>
      <c r="C590" s="185">
        <v>101.18</v>
      </c>
      <c r="D590" s="185">
        <v>110.73</v>
      </c>
      <c r="E590" s="185">
        <v>111.05</v>
      </c>
      <c r="F590" s="186">
        <v>112.37</v>
      </c>
    </row>
    <row r="591" spans="1:6" hidden="1" x14ac:dyDescent="0.35">
      <c r="A591" s="201" t="s">
        <v>720</v>
      </c>
      <c r="B591" s="202">
        <v>9144</v>
      </c>
      <c r="C591" s="185">
        <v>100.31</v>
      </c>
      <c r="D591" s="185">
        <v>104.02</v>
      </c>
      <c r="E591" s="185">
        <v>105.34</v>
      </c>
      <c r="F591" s="186">
        <v>108.63</v>
      </c>
    </row>
    <row r="592" spans="1:6" hidden="1" x14ac:dyDescent="0.35">
      <c r="A592" s="200" t="s">
        <v>721</v>
      </c>
      <c r="B592" s="198">
        <v>89</v>
      </c>
      <c r="C592" s="178">
        <v>100</v>
      </c>
      <c r="D592" s="178">
        <v>105.45</v>
      </c>
      <c r="E592" s="178">
        <v>115.26</v>
      </c>
      <c r="F592" s="182">
        <v>113.75</v>
      </c>
    </row>
    <row r="593" spans="1:6" hidden="1" x14ac:dyDescent="0.35">
      <c r="A593" s="201" t="s">
        <v>722</v>
      </c>
      <c r="B593" s="202">
        <v>9122</v>
      </c>
      <c r="C593" s="185">
        <v>100</v>
      </c>
      <c r="D593" s="185">
        <v>105.9</v>
      </c>
      <c r="E593" s="185">
        <v>110.72</v>
      </c>
      <c r="F593" s="186">
        <v>108.4</v>
      </c>
    </row>
    <row r="594" spans="1:6" hidden="1" x14ac:dyDescent="0.35">
      <c r="A594" s="201" t="s">
        <v>1000</v>
      </c>
      <c r="B594" s="202">
        <v>9121</v>
      </c>
      <c r="C594" s="185">
        <v>100</v>
      </c>
      <c r="D594" s="185">
        <v>105.28</v>
      </c>
      <c r="E594" s="185">
        <v>120.27</v>
      </c>
      <c r="F594" s="186">
        <v>119.59</v>
      </c>
    </row>
    <row r="595" spans="1:6" hidden="1" x14ac:dyDescent="0.35">
      <c r="A595" s="201" t="s">
        <v>724</v>
      </c>
      <c r="B595" s="202">
        <v>9146</v>
      </c>
      <c r="C595" s="185">
        <v>100</v>
      </c>
      <c r="D595" s="185">
        <v>101.09</v>
      </c>
      <c r="E595" s="185">
        <v>109.45</v>
      </c>
      <c r="F595" s="186">
        <v>109.33</v>
      </c>
    </row>
    <row r="596" spans="1:6" hidden="1" x14ac:dyDescent="0.35">
      <c r="A596" s="200" t="s">
        <v>725</v>
      </c>
      <c r="B596" s="198">
        <v>9190</v>
      </c>
      <c r="C596" s="178">
        <v>100.09</v>
      </c>
      <c r="D596" s="178">
        <v>105.92</v>
      </c>
      <c r="E596" s="178">
        <v>106.59</v>
      </c>
      <c r="F596" s="182">
        <v>107.32</v>
      </c>
    </row>
    <row r="597" spans="1:6" hidden="1" x14ac:dyDescent="0.35">
      <c r="A597" s="201" t="s">
        <v>726</v>
      </c>
      <c r="B597" s="202">
        <v>9191</v>
      </c>
      <c r="C597" s="185">
        <v>100.15</v>
      </c>
      <c r="D597" s="185">
        <v>105.09</v>
      </c>
      <c r="E597" s="185">
        <v>105.87</v>
      </c>
      <c r="F597" s="186">
        <v>106.95</v>
      </c>
    </row>
    <row r="598" spans="1:6" ht="25" hidden="1" x14ac:dyDescent="0.35">
      <c r="A598" s="201" t="s">
        <v>727</v>
      </c>
      <c r="B598" s="202">
        <v>9911</v>
      </c>
      <c r="C598" s="185">
        <v>100</v>
      </c>
      <c r="D598" s="185">
        <v>107.08</v>
      </c>
      <c r="E598" s="185">
        <v>107.68</v>
      </c>
      <c r="F598" s="186">
        <v>106.96</v>
      </c>
    </row>
    <row r="599" spans="1:6" hidden="1" x14ac:dyDescent="0.35">
      <c r="A599" s="200" t="s">
        <v>728</v>
      </c>
      <c r="B599" s="198">
        <v>9200</v>
      </c>
      <c r="C599" s="178">
        <v>103.36</v>
      </c>
      <c r="D599" s="178">
        <v>111.12</v>
      </c>
      <c r="E599" s="178">
        <v>120.49</v>
      </c>
      <c r="F599" s="182">
        <v>115.96</v>
      </c>
    </row>
    <row r="600" spans="1:6" hidden="1" x14ac:dyDescent="0.35">
      <c r="A600" s="200" t="s">
        <v>729</v>
      </c>
      <c r="B600" s="198">
        <v>90</v>
      </c>
      <c r="C600" s="178">
        <v>99.52</v>
      </c>
      <c r="D600" s="178">
        <v>106.77</v>
      </c>
      <c r="E600" s="178">
        <v>111.79</v>
      </c>
      <c r="F600" s="182">
        <v>115.4</v>
      </c>
    </row>
    <row r="601" spans="1:6" ht="37.5" hidden="1" x14ac:dyDescent="0.35">
      <c r="A601" s="201" t="s">
        <v>730</v>
      </c>
      <c r="B601" s="202">
        <v>9218</v>
      </c>
      <c r="C601" s="185">
        <v>100</v>
      </c>
      <c r="D601" s="185">
        <v>129.63</v>
      </c>
      <c r="E601" s="185">
        <v>129.63</v>
      </c>
      <c r="F601" s="186">
        <v>144.44</v>
      </c>
    </row>
    <row r="602" spans="1:6" hidden="1" x14ac:dyDescent="0.35">
      <c r="A602" s="200" t="s">
        <v>731</v>
      </c>
      <c r="B602" s="198">
        <v>9210</v>
      </c>
      <c r="C602" s="178">
        <v>99.53</v>
      </c>
      <c r="D602" s="178">
        <v>105.58</v>
      </c>
      <c r="E602" s="178">
        <v>110.64</v>
      </c>
      <c r="F602" s="182">
        <v>113.43</v>
      </c>
    </row>
    <row r="603" spans="1:6" ht="25" hidden="1" x14ac:dyDescent="0.35">
      <c r="A603" s="201" t="s">
        <v>732</v>
      </c>
      <c r="B603" s="202">
        <v>9215</v>
      </c>
      <c r="C603" s="185">
        <v>100.02</v>
      </c>
      <c r="D603" s="185">
        <v>111.36</v>
      </c>
      <c r="E603" s="185">
        <v>113.97</v>
      </c>
      <c r="F603" s="186">
        <v>114.7</v>
      </c>
    </row>
    <row r="604" spans="1:6" hidden="1" x14ac:dyDescent="0.35">
      <c r="A604" s="200" t="s">
        <v>1001</v>
      </c>
      <c r="B604" s="198">
        <v>9220</v>
      </c>
      <c r="C604" s="178">
        <v>99.47</v>
      </c>
      <c r="D604" s="178">
        <v>104.89</v>
      </c>
      <c r="E604" s="178">
        <v>110.25</v>
      </c>
      <c r="F604" s="182">
        <v>113.3</v>
      </c>
    </row>
    <row r="605" spans="1:6" hidden="1" x14ac:dyDescent="0.35">
      <c r="A605" s="201" t="s">
        <v>734</v>
      </c>
      <c r="B605" s="202">
        <v>9222</v>
      </c>
      <c r="C605" s="185">
        <v>100</v>
      </c>
      <c r="D605" s="185">
        <v>105.09</v>
      </c>
      <c r="E605" s="185">
        <v>113.98</v>
      </c>
      <c r="F605" s="186">
        <v>117.77</v>
      </c>
    </row>
    <row r="606" spans="1:6" hidden="1" x14ac:dyDescent="0.35">
      <c r="A606" s="201" t="s">
        <v>735</v>
      </c>
      <c r="B606" s="202">
        <v>9219</v>
      </c>
      <c r="C606" s="185">
        <v>98.47</v>
      </c>
      <c r="D606" s="185">
        <v>104.66</v>
      </c>
      <c r="E606" s="185">
        <v>104.23</v>
      </c>
      <c r="F606" s="186">
        <v>106.89</v>
      </c>
    </row>
    <row r="607" spans="1:6" hidden="1" x14ac:dyDescent="0.35">
      <c r="A607" s="201" t="s">
        <v>736</v>
      </c>
      <c r="B607" s="202">
        <v>9223</v>
      </c>
      <c r="C607" s="185">
        <v>100</v>
      </c>
      <c r="D607" s="185">
        <v>102.17</v>
      </c>
      <c r="E607" s="185">
        <v>103.27</v>
      </c>
      <c r="F607" s="186">
        <v>102.89</v>
      </c>
    </row>
    <row r="608" spans="1:6" hidden="1" x14ac:dyDescent="0.35">
      <c r="A608" s="200" t="s">
        <v>737</v>
      </c>
      <c r="B608" s="198">
        <v>9280</v>
      </c>
      <c r="C608" s="178">
        <v>100</v>
      </c>
      <c r="D608" s="178">
        <v>115.44</v>
      </c>
      <c r="E608" s="178">
        <v>115.44</v>
      </c>
      <c r="F608" s="182">
        <v>116.87</v>
      </c>
    </row>
    <row r="609" spans="1:6" hidden="1" x14ac:dyDescent="0.35">
      <c r="A609" s="201" t="s">
        <v>738</v>
      </c>
      <c r="B609" s="202">
        <v>9212</v>
      </c>
      <c r="C609" s="185">
        <v>100</v>
      </c>
      <c r="D609" s="185">
        <v>115.87</v>
      </c>
      <c r="E609" s="185">
        <v>115.87</v>
      </c>
      <c r="F609" s="186">
        <v>116.66</v>
      </c>
    </row>
    <row r="610" spans="1:6" hidden="1" x14ac:dyDescent="0.35">
      <c r="A610" s="201" t="s">
        <v>739</v>
      </c>
      <c r="B610" s="202">
        <v>9213</v>
      </c>
      <c r="C610" s="185">
        <v>100</v>
      </c>
      <c r="D610" s="185">
        <v>115</v>
      </c>
      <c r="E610" s="185">
        <v>115</v>
      </c>
      <c r="F610" s="186">
        <v>117.05</v>
      </c>
    </row>
    <row r="611" spans="1:6" hidden="1" x14ac:dyDescent="0.35">
      <c r="A611" s="200" t="s">
        <v>740</v>
      </c>
      <c r="B611" s="198">
        <v>9290</v>
      </c>
      <c r="C611" s="178">
        <v>94.91</v>
      </c>
      <c r="D611" s="178">
        <v>103.87</v>
      </c>
      <c r="E611" s="178">
        <v>109.62</v>
      </c>
      <c r="F611" s="182">
        <v>114.44</v>
      </c>
    </row>
    <row r="612" spans="1:6" hidden="1" x14ac:dyDescent="0.35">
      <c r="A612" s="201" t="s">
        <v>741</v>
      </c>
      <c r="B612" s="202">
        <v>9291</v>
      </c>
      <c r="C612" s="185">
        <v>109.73</v>
      </c>
      <c r="D612" s="185">
        <v>109.73</v>
      </c>
      <c r="E612" s="185">
        <v>109.73</v>
      </c>
      <c r="F612" s="186">
        <v>112.42</v>
      </c>
    </row>
    <row r="613" spans="1:6" s="196" customFormat="1" hidden="1" x14ac:dyDescent="0.35">
      <c r="A613" s="200" t="s">
        <v>742</v>
      </c>
      <c r="B613" s="198">
        <v>9250</v>
      </c>
      <c r="C613" s="178">
        <v>94.35</v>
      </c>
      <c r="D613" s="178">
        <v>103.62</v>
      </c>
      <c r="E613" s="178">
        <v>109.62</v>
      </c>
      <c r="F613" s="182">
        <v>114.51</v>
      </c>
    </row>
    <row r="614" spans="1:6" ht="37.5" hidden="1" x14ac:dyDescent="0.35">
      <c r="A614" s="201" t="s">
        <v>743</v>
      </c>
      <c r="B614" s="202">
        <v>9292</v>
      </c>
      <c r="C614" s="185">
        <v>94.18</v>
      </c>
      <c r="D614" s="185">
        <v>104.03</v>
      </c>
      <c r="E614" s="185">
        <v>111.65</v>
      </c>
      <c r="F614" s="186">
        <v>117.41</v>
      </c>
    </row>
    <row r="615" spans="1:6" ht="37.5" hidden="1" x14ac:dyDescent="0.35">
      <c r="A615" s="201" t="s">
        <v>744</v>
      </c>
      <c r="B615" s="202">
        <v>9293</v>
      </c>
      <c r="C615" s="185">
        <v>90.27</v>
      </c>
      <c r="D615" s="185">
        <v>103.5</v>
      </c>
      <c r="E615" s="185">
        <v>115</v>
      </c>
      <c r="F615" s="186">
        <v>118.53</v>
      </c>
    </row>
    <row r="616" spans="1:6" ht="37.5" hidden="1" x14ac:dyDescent="0.35">
      <c r="A616" s="201" t="s">
        <v>745</v>
      </c>
      <c r="B616" s="202">
        <v>9294</v>
      </c>
      <c r="C616" s="185">
        <v>96.67</v>
      </c>
      <c r="D616" s="185">
        <v>103.92</v>
      </c>
      <c r="E616" s="185">
        <v>105.91</v>
      </c>
      <c r="F616" s="186">
        <v>110.08</v>
      </c>
    </row>
    <row r="617" spans="1:6" ht="37.5" hidden="1" x14ac:dyDescent="0.35">
      <c r="A617" s="201" t="s">
        <v>746</v>
      </c>
      <c r="B617" s="202">
        <v>9295</v>
      </c>
      <c r="C617" s="185">
        <v>96.67</v>
      </c>
      <c r="D617" s="185">
        <v>102.72</v>
      </c>
      <c r="E617" s="185">
        <v>104.63</v>
      </c>
      <c r="F617" s="186">
        <v>109.36</v>
      </c>
    </row>
    <row r="618" spans="1:6" hidden="1" x14ac:dyDescent="0.35">
      <c r="A618" s="200" t="s">
        <v>747</v>
      </c>
      <c r="B618" s="203" t="s">
        <v>748</v>
      </c>
      <c r="C618" s="178">
        <v>100</v>
      </c>
      <c r="D618" s="178">
        <v>101.88</v>
      </c>
      <c r="E618" s="178">
        <v>101.88</v>
      </c>
      <c r="F618" s="182">
        <v>115.45</v>
      </c>
    </row>
    <row r="619" spans="1:6" ht="25" hidden="1" x14ac:dyDescent="0.35">
      <c r="A619" s="201" t="s">
        <v>749</v>
      </c>
      <c r="B619" s="202">
        <v>9312</v>
      </c>
      <c r="C619" s="185">
        <v>100</v>
      </c>
      <c r="D619" s="185">
        <v>106.45</v>
      </c>
      <c r="E619" s="185">
        <v>106.45</v>
      </c>
      <c r="F619" s="186">
        <v>110.07</v>
      </c>
    </row>
    <row r="620" spans="1:6" ht="25" hidden="1" x14ac:dyDescent="0.35">
      <c r="A620" s="201" t="s">
        <v>750</v>
      </c>
      <c r="B620" s="202">
        <v>9313</v>
      </c>
      <c r="C620" s="185">
        <v>100</v>
      </c>
      <c r="D620" s="185">
        <v>100.83</v>
      </c>
      <c r="E620" s="185">
        <v>100.83</v>
      </c>
      <c r="F620" s="186">
        <v>119.01</v>
      </c>
    </row>
    <row r="621" spans="1:6" hidden="1" x14ac:dyDescent="0.35">
      <c r="A621" s="200" t="s">
        <v>756</v>
      </c>
      <c r="B621" s="203" t="s">
        <v>757</v>
      </c>
      <c r="C621" s="178">
        <v>100</v>
      </c>
      <c r="D621" s="178">
        <v>99.81</v>
      </c>
      <c r="E621" s="178">
        <v>108.02</v>
      </c>
      <c r="F621" s="182">
        <v>112.12</v>
      </c>
    </row>
    <row r="622" spans="1:6" hidden="1" x14ac:dyDescent="0.35">
      <c r="A622" s="200" t="s">
        <v>758</v>
      </c>
      <c r="B622" s="198">
        <v>9320</v>
      </c>
      <c r="C622" s="178">
        <v>100</v>
      </c>
      <c r="D622" s="178">
        <v>103.78</v>
      </c>
      <c r="E622" s="178">
        <v>103.9</v>
      </c>
      <c r="F622" s="182">
        <v>103.11</v>
      </c>
    </row>
    <row r="623" spans="1:6" ht="25" hidden="1" x14ac:dyDescent="0.35">
      <c r="A623" s="201" t="s">
        <v>759</v>
      </c>
      <c r="B623" s="202">
        <v>9321</v>
      </c>
      <c r="C623" s="185">
        <v>100</v>
      </c>
      <c r="D623" s="185">
        <v>104.54</v>
      </c>
      <c r="E623" s="185">
        <v>104.84</v>
      </c>
      <c r="F623" s="186">
        <v>103.72</v>
      </c>
    </row>
    <row r="624" spans="1:6" ht="37.5" hidden="1" x14ac:dyDescent="0.35">
      <c r="A624" s="201" t="s">
        <v>760</v>
      </c>
      <c r="B624" s="202">
        <v>9322</v>
      </c>
      <c r="C624" s="185">
        <v>100</v>
      </c>
      <c r="D624" s="185">
        <v>101.87</v>
      </c>
      <c r="E624" s="185">
        <v>101.87</v>
      </c>
      <c r="F624" s="186">
        <v>101.66</v>
      </c>
    </row>
    <row r="625" spans="1:6" ht="37.5" hidden="1" x14ac:dyDescent="0.35">
      <c r="A625" s="201" t="s">
        <v>761</v>
      </c>
      <c r="B625" s="202">
        <v>9323</v>
      </c>
      <c r="C625" s="185">
        <v>100</v>
      </c>
      <c r="D625" s="185">
        <v>104.57</v>
      </c>
      <c r="E625" s="185">
        <v>104.57</v>
      </c>
      <c r="F625" s="186">
        <v>103.67</v>
      </c>
    </row>
    <row r="626" spans="1:6" ht="25" hidden="1" x14ac:dyDescent="0.35">
      <c r="A626" s="201" t="s">
        <v>762</v>
      </c>
      <c r="B626" s="202">
        <v>9324</v>
      </c>
      <c r="C626" s="185">
        <v>100</v>
      </c>
      <c r="D626" s="185">
        <v>104.48</v>
      </c>
      <c r="E626" s="185">
        <v>104.48</v>
      </c>
      <c r="F626" s="186">
        <v>103.63</v>
      </c>
    </row>
    <row r="627" spans="1:6" hidden="1" x14ac:dyDescent="0.35">
      <c r="A627" s="200" t="s">
        <v>763</v>
      </c>
      <c r="B627" s="198">
        <v>9330</v>
      </c>
      <c r="C627" s="178">
        <v>100</v>
      </c>
      <c r="D627" s="178">
        <v>107.78</v>
      </c>
      <c r="E627" s="178">
        <v>107.78</v>
      </c>
      <c r="F627" s="182">
        <v>107.78</v>
      </c>
    </row>
    <row r="628" spans="1:6" ht="37.5" hidden="1" x14ac:dyDescent="0.35">
      <c r="A628" s="201" t="s">
        <v>1002</v>
      </c>
      <c r="B628" s="202">
        <v>9332</v>
      </c>
      <c r="C628" s="185">
        <v>100</v>
      </c>
      <c r="D628" s="185">
        <v>107.78</v>
      </c>
      <c r="E628" s="185">
        <v>107.78</v>
      </c>
      <c r="F628" s="186">
        <v>107.78</v>
      </c>
    </row>
    <row r="629" spans="1:6" ht="37.5" hidden="1" x14ac:dyDescent="0.35">
      <c r="A629" s="201" t="s">
        <v>1003</v>
      </c>
      <c r="B629" s="202">
        <v>9333</v>
      </c>
      <c r="C629" s="185">
        <v>100</v>
      </c>
      <c r="D629" s="185">
        <v>107.78</v>
      </c>
      <c r="E629" s="185">
        <v>107.78</v>
      </c>
      <c r="F629" s="186">
        <v>107.78</v>
      </c>
    </row>
    <row r="630" spans="1:6" hidden="1" x14ac:dyDescent="0.35">
      <c r="A630" s="200" t="s">
        <v>765</v>
      </c>
      <c r="B630" s="198">
        <v>9390</v>
      </c>
      <c r="C630" s="178">
        <v>100</v>
      </c>
      <c r="D630" s="178">
        <v>103.98</v>
      </c>
      <c r="E630" s="178">
        <v>105.91</v>
      </c>
      <c r="F630" s="182">
        <v>106.9</v>
      </c>
    </row>
    <row r="631" spans="1:6" ht="25" hidden="1" x14ac:dyDescent="0.35">
      <c r="A631" s="201" t="s">
        <v>766</v>
      </c>
      <c r="B631" s="202">
        <v>9391</v>
      </c>
      <c r="C631" s="185">
        <v>100</v>
      </c>
      <c r="D631" s="185">
        <v>103.98</v>
      </c>
      <c r="E631" s="185">
        <v>105.91</v>
      </c>
      <c r="F631" s="186">
        <v>106.9</v>
      </c>
    </row>
    <row r="632" spans="1:6" hidden="1" x14ac:dyDescent="0.35">
      <c r="A632" s="200" t="s">
        <v>767</v>
      </c>
      <c r="B632" s="198">
        <v>9360</v>
      </c>
      <c r="C632" s="178">
        <v>100</v>
      </c>
      <c r="D632" s="178">
        <v>94.68</v>
      </c>
      <c r="E632" s="178">
        <v>111</v>
      </c>
      <c r="F632" s="182">
        <v>117.79</v>
      </c>
    </row>
    <row r="633" spans="1:6" ht="25" hidden="1" x14ac:dyDescent="0.35">
      <c r="A633" s="201" t="s">
        <v>768</v>
      </c>
      <c r="B633" s="202">
        <v>9365</v>
      </c>
      <c r="C633" s="185">
        <v>100</v>
      </c>
      <c r="D633" s="185">
        <v>94.68</v>
      </c>
      <c r="E633" s="185">
        <v>111</v>
      </c>
      <c r="F633" s="186">
        <v>117.79</v>
      </c>
    </row>
    <row r="634" spans="1:6" hidden="1" x14ac:dyDescent="0.35">
      <c r="A634" s="200" t="s">
        <v>769</v>
      </c>
      <c r="B634" s="198">
        <v>9370</v>
      </c>
      <c r="C634" s="178">
        <v>100</v>
      </c>
      <c r="D634" s="178">
        <v>103.91</v>
      </c>
      <c r="E634" s="178">
        <v>104.79</v>
      </c>
      <c r="F634" s="182">
        <v>107.44</v>
      </c>
    </row>
    <row r="635" spans="1:6" ht="25" hidden="1" x14ac:dyDescent="0.35">
      <c r="A635" s="201" t="s">
        <v>770</v>
      </c>
      <c r="B635" s="202">
        <v>9372</v>
      </c>
      <c r="C635" s="185">
        <v>100</v>
      </c>
      <c r="D635" s="185">
        <v>105.81</v>
      </c>
      <c r="E635" s="185">
        <v>108.06</v>
      </c>
      <c r="F635" s="186">
        <v>107.85</v>
      </c>
    </row>
    <row r="636" spans="1:6" hidden="1" x14ac:dyDescent="0.35">
      <c r="A636" s="201" t="s">
        <v>771</v>
      </c>
      <c r="B636" s="202">
        <v>9374</v>
      </c>
      <c r="C636" s="185">
        <v>100</v>
      </c>
      <c r="D636" s="185">
        <v>102.18</v>
      </c>
      <c r="E636" s="185">
        <v>102.18</v>
      </c>
      <c r="F636" s="186">
        <v>106.97</v>
      </c>
    </row>
    <row r="637" spans="1:6" ht="26" hidden="1" x14ac:dyDescent="0.35">
      <c r="A637" s="200" t="s">
        <v>772</v>
      </c>
      <c r="B637" s="203" t="s">
        <v>773</v>
      </c>
      <c r="C637" s="178">
        <v>100.16</v>
      </c>
      <c r="D637" s="178">
        <v>108.81</v>
      </c>
      <c r="E637" s="178">
        <v>109.3</v>
      </c>
      <c r="F637" s="182">
        <v>109.06</v>
      </c>
    </row>
    <row r="638" spans="1:6" hidden="1" x14ac:dyDescent="0.35">
      <c r="A638" s="200" t="s">
        <v>775</v>
      </c>
      <c r="B638" s="198">
        <v>9480</v>
      </c>
      <c r="C638" s="178">
        <v>100.36</v>
      </c>
      <c r="D638" s="178">
        <v>103.51</v>
      </c>
      <c r="E638" s="178">
        <v>104.43</v>
      </c>
      <c r="F638" s="182">
        <v>105.78</v>
      </c>
    </row>
    <row r="639" spans="1:6" ht="26" hidden="1" x14ac:dyDescent="0.35">
      <c r="A639" s="200" t="s">
        <v>776</v>
      </c>
      <c r="B639" s="198">
        <v>77</v>
      </c>
      <c r="C639" s="178">
        <v>100.6</v>
      </c>
      <c r="D639" s="178">
        <v>104.08</v>
      </c>
      <c r="E639" s="178">
        <v>104.62</v>
      </c>
      <c r="F639" s="182">
        <v>104.54</v>
      </c>
    </row>
    <row r="640" spans="1:6" ht="26" hidden="1" x14ac:dyDescent="0.35">
      <c r="A640" s="200" t="s">
        <v>777</v>
      </c>
      <c r="B640" s="198">
        <v>9411</v>
      </c>
      <c r="C640" s="178">
        <v>100.52</v>
      </c>
      <c r="D640" s="178">
        <v>103.03</v>
      </c>
      <c r="E640" s="178">
        <v>103.09</v>
      </c>
      <c r="F640" s="182">
        <v>102.6</v>
      </c>
    </row>
    <row r="641" spans="1:6" ht="37.5" hidden="1" x14ac:dyDescent="0.35">
      <c r="A641" s="201" t="s">
        <v>778</v>
      </c>
      <c r="B641" s="202">
        <v>9416</v>
      </c>
      <c r="C641" s="185">
        <v>100.86</v>
      </c>
      <c r="D641" s="185">
        <v>103.8</v>
      </c>
      <c r="E641" s="185">
        <v>103.94</v>
      </c>
      <c r="F641" s="186">
        <v>103.36</v>
      </c>
    </row>
    <row r="642" spans="1:6" ht="37.5" hidden="1" x14ac:dyDescent="0.35">
      <c r="A642" s="201" t="s">
        <v>779</v>
      </c>
      <c r="B642" s="202">
        <v>9417</v>
      </c>
      <c r="C642" s="185">
        <v>100</v>
      </c>
      <c r="D642" s="185">
        <v>101.92</v>
      </c>
      <c r="E642" s="185">
        <v>101.92</v>
      </c>
      <c r="F642" s="186">
        <v>101.92</v>
      </c>
    </row>
    <row r="643" spans="1:6" ht="50" hidden="1" x14ac:dyDescent="0.35">
      <c r="A643" s="201" t="s">
        <v>780</v>
      </c>
      <c r="B643" s="202">
        <v>9412</v>
      </c>
      <c r="C643" s="185">
        <v>100.83</v>
      </c>
      <c r="D643" s="185">
        <v>103.97</v>
      </c>
      <c r="E643" s="185">
        <v>104.75</v>
      </c>
      <c r="F643" s="186">
        <v>104.66</v>
      </c>
    </row>
    <row r="644" spans="1:6" ht="37.5" hidden="1" x14ac:dyDescent="0.35">
      <c r="A644" s="201" t="s">
        <v>781</v>
      </c>
      <c r="B644" s="202">
        <v>9413</v>
      </c>
      <c r="C644" s="185">
        <v>100</v>
      </c>
      <c r="D644" s="185">
        <v>105.53</v>
      </c>
      <c r="E644" s="185">
        <v>105.53</v>
      </c>
      <c r="F644" s="186">
        <v>105.24</v>
      </c>
    </row>
    <row r="645" spans="1:6" ht="25" hidden="1" x14ac:dyDescent="0.35">
      <c r="A645" s="201" t="s">
        <v>782</v>
      </c>
      <c r="B645" s="202">
        <v>9422</v>
      </c>
      <c r="C645" s="185">
        <v>100</v>
      </c>
      <c r="D645" s="185">
        <v>104.42</v>
      </c>
      <c r="E645" s="185">
        <v>104.42</v>
      </c>
      <c r="F645" s="186">
        <v>104.42</v>
      </c>
    </row>
    <row r="646" spans="1:6" hidden="1" x14ac:dyDescent="0.35">
      <c r="A646" s="200" t="s">
        <v>802</v>
      </c>
      <c r="B646" s="203" t="s">
        <v>803</v>
      </c>
      <c r="C646" s="178">
        <v>100.14</v>
      </c>
      <c r="D646" s="178">
        <v>102.99</v>
      </c>
      <c r="E646" s="178">
        <v>104.28</v>
      </c>
      <c r="F646" s="182">
        <v>107.09</v>
      </c>
    </row>
    <row r="647" spans="1:6" ht="25" hidden="1" x14ac:dyDescent="0.35">
      <c r="A647" s="201" t="s">
        <v>804</v>
      </c>
      <c r="B647" s="202">
        <v>9419</v>
      </c>
      <c r="C647" s="185">
        <v>101.11</v>
      </c>
      <c r="D647" s="185">
        <v>107.87</v>
      </c>
      <c r="E647" s="185">
        <v>109.3</v>
      </c>
      <c r="F647" s="186">
        <v>107.94</v>
      </c>
    </row>
    <row r="648" spans="1:6" ht="25" hidden="1" x14ac:dyDescent="0.35">
      <c r="A648" s="201" t="s">
        <v>805</v>
      </c>
      <c r="B648" s="202">
        <v>9421</v>
      </c>
      <c r="C648" s="185">
        <v>99.38</v>
      </c>
      <c r="D648" s="185">
        <v>99.4</v>
      </c>
      <c r="E648" s="185">
        <v>100.61</v>
      </c>
      <c r="F648" s="186">
        <v>106.52</v>
      </c>
    </row>
    <row r="649" spans="1:6" hidden="1" x14ac:dyDescent="0.35">
      <c r="A649" s="200" t="s">
        <v>806</v>
      </c>
      <c r="B649" s="198">
        <v>9490</v>
      </c>
      <c r="C649" s="178">
        <v>99.34</v>
      </c>
      <c r="D649" s="178">
        <v>110.15</v>
      </c>
      <c r="E649" s="178">
        <v>110.3</v>
      </c>
      <c r="F649" s="182">
        <v>111.42</v>
      </c>
    </row>
    <row r="650" spans="1:6" hidden="1" x14ac:dyDescent="0.35">
      <c r="A650" s="200" t="s">
        <v>807</v>
      </c>
      <c r="B650" s="203" t="s">
        <v>808</v>
      </c>
      <c r="C650" s="178">
        <v>99.07</v>
      </c>
      <c r="D650" s="178">
        <v>109.92</v>
      </c>
      <c r="E650" s="178"/>
      <c r="F650" s="182"/>
    </row>
    <row r="651" spans="1:6" ht="25" hidden="1" x14ac:dyDescent="0.35">
      <c r="A651" s="201" t="s">
        <v>809</v>
      </c>
      <c r="B651" s="202">
        <v>9462</v>
      </c>
      <c r="C651" s="185">
        <v>100</v>
      </c>
      <c r="D651" s="185">
        <v>100.84</v>
      </c>
      <c r="E651" s="185"/>
      <c r="F651" s="186"/>
    </row>
    <row r="652" spans="1:6" hidden="1" x14ac:dyDescent="0.35">
      <c r="A652" s="201" t="s">
        <v>810</v>
      </c>
      <c r="B652" s="202">
        <v>9463</v>
      </c>
      <c r="C652" s="185">
        <v>100</v>
      </c>
      <c r="D652" s="185">
        <v>110.94</v>
      </c>
      <c r="E652" s="185"/>
      <c r="F652" s="186"/>
    </row>
    <row r="653" spans="1:6" hidden="1" x14ac:dyDescent="0.35">
      <c r="A653" s="201" t="s">
        <v>811</v>
      </c>
      <c r="B653" s="202">
        <v>9464</v>
      </c>
      <c r="C653" s="185">
        <v>103.91</v>
      </c>
      <c r="D653" s="185">
        <v>109.11</v>
      </c>
      <c r="E653" s="185"/>
      <c r="F653" s="186"/>
    </row>
    <row r="654" spans="1:6" hidden="1" x14ac:dyDescent="0.35">
      <c r="A654" s="201" t="s">
        <v>812</v>
      </c>
      <c r="B654" s="202">
        <v>9465</v>
      </c>
      <c r="C654" s="185">
        <v>94.21</v>
      </c>
      <c r="D654" s="185">
        <v>113.7</v>
      </c>
      <c r="E654" s="185"/>
      <c r="F654" s="186"/>
    </row>
    <row r="655" spans="1:6" hidden="1" x14ac:dyDescent="0.35">
      <c r="A655" s="201" t="s">
        <v>813</v>
      </c>
      <c r="B655" s="202">
        <v>9466</v>
      </c>
      <c r="C655" s="185">
        <v>100</v>
      </c>
      <c r="D655" s="185">
        <v>108.61</v>
      </c>
      <c r="E655" s="185"/>
      <c r="F655" s="186"/>
    </row>
    <row r="656" spans="1:6" hidden="1" x14ac:dyDescent="0.35">
      <c r="A656" s="201" t="s">
        <v>814</v>
      </c>
      <c r="B656" s="202">
        <v>9415</v>
      </c>
      <c r="C656" s="185">
        <v>100</v>
      </c>
      <c r="D656" s="185">
        <v>110.62</v>
      </c>
      <c r="E656" s="185">
        <v>110.62</v>
      </c>
      <c r="F656" s="186">
        <v>110.55</v>
      </c>
    </row>
    <row r="657" spans="1:6" hidden="1" x14ac:dyDescent="0.35">
      <c r="A657" s="200" t="s">
        <v>783</v>
      </c>
      <c r="B657" s="198">
        <v>9470</v>
      </c>
      <c r="C657" s="178">
        <v>100</v>
      </c>
      <c r="D657" s="178">
        <v>113.72</v>
      </c>
      <c r="E657" s="178">
        <v>113.72</v>
      </c>
      <c r="F657" s="182">
        <v>112.18</v>
      </c>
    </row>
    <row r="658" spans="1:6" ht="26" hidden="1" x14ac:dyDescent="0.35">
      <c r="A658" s="200" t="s">
        <v>784</v>
      </c>
      <c r="B658" s="203" t="s">
        <v>785</v>
      </c>
      <c r="C658" s="178">
        <v>100</v>
      </c>
      <c r="D658" s="178">
        <v>108.65</v>
      </c>
      <c r="E658" s="178">
        <v>108.65</v>
      </c>
      <c r="F658" s="182">
        <v>108.71</v>
      </c>
    </row>
    <row r="659" spans="1:6" ht="25" hidden="1" x14ac:dyDescent="0.35">
      <c r="A659" s="201" t="s">
        <v>786</v>
      </c>
      <c r="B659" s="202">
        <v>9447</v>
      </c>
      <c r="C659" s="185">
        <v>100</v>
      </c>
      <c r="D659" s="185">
        <v>108.65</v>
      </c>
      <c r="E659" s="185">
        <v>108.65</v>
      </c>
      <c r="F659" s="186">
        <v>108.71</v>
      </c>
    </row>
    <row r="660" spans="1:6" hidden="1" x14ac:dyDescent="0.35">
      <c r="A660" s="201" t="s">
        <v>792</v>
      </c>
      <c r="B660" s="202">
        <v>9449</v>
      </c>
      <c r="C660" s="185">
        <v>100</v>
      </c>
      <c r="D660" s="185">
        <v>112.63</v>
      </c>
      <c r="E660" s="185">
        <v>112.63</v>
      </c>
      <c r="F660" s="186">
        <v>112.26</v>
      </c>
    </row>
    <row r="661" spans="1:6" ht="26" hidden="1" x14ac:dyDescent="0.35">
      <c r="A661" s="200" t="s">
        <v>787</v>
      </c>
      <c r="B661" s="198">
        <v>75</v>
      </c>
      <c r="C661" s="178">
        <v>100</v>
      </c>
      <c r="D661" s="178">
        <v>116.53</v>
      </c>
      <c r="E661" s="178">
        <v>116.53</v>
      </c>
      <c r="F661" s="182">
        <v>113.52</v>
      </c>
    </row>
    <row r="662" spans="1:6" hidden="1" x14ac:dyDescent="0.35">
      <c r="A662" s="201" t="s">
        <v>788</v>
      </c>
      <c r="B662" s="202">
        <v>9457</v>
      </c>
      <c r="C662" s="185">
        <v>100</v>
      </c>
      <c r="D662" s="185">
        <v>116.02</v>
      </c>
      <c r="E662" s="185">
        <v>116.02</v>
      </c>
      <c r="F662" s="186">
        <v>112.58</v>
      </c>
    </row>
    <row r="663" spans="1:6" hidden="1" x14ac:dyDescent="0.35">
      <c r="A663" s="201" t="s">
        <v>789</v>
      </c>
      <c r="B663" s="202">
        <v>9458</v>
      </c>
      <c r="C663" s="185">
        <v>100</v>
      </c>
      <c r="D663" s="185">
        <v>116.96</v>
      </c>
      <c r="E663" s="185">
        <v>116.96</v>
      </c>
      <c r="F663" s="186">
        <v>114.34</v>
      </c>
    </row>
    <row r="664" spans="1:6" hidden="1" x14ac:dyDescent="0.35">
      <c r="A664" s="200" t="s">
        <v>790</v>
      </c>
      <c r="B664" s="198">
        <v>76</v>
      </c>
      <c r="C664" s="178">
        <v>100</v>
      </c>
      <c r="D664" s="178">
        <v>113.1</v>
      </c>
      <c r="E664" s="178">
        <v>113.1</v>
      </c>
      <c r="F664" s="182">
        <v>112.23</v>
      </c>
    </row>
    <row r="665" spans="1:6" hidden="1" x14ac:dyDescent="0.35">
      <c r="A665" s="201" t="s">
        <v>791</v>
      </c>
      <c r="B665" s="202">
        <v>9448</v>
      </c>
      <c r="C665" s="185">
        <v>100</v>
      </c>
      <c r="D665" s="185">
        <v>113.1</v>
      </c>
      <c r="E665" s="185">
        <v>113.1</v>
      </c>
      <c r="F665" s="186">
        <v>112.23</v>
      </c>
    </row>
    <row r="666" spans="1:6" hidden="1" x14ac:dyDescent="0.35">
      <c r="A666" s="200" t="s">
        <v>793</v>
      </c>
      <c r="B666" s="198">
        <v>9460</v>
      </c>
      <c r="C666" s="178">
        <v>100</v>
      </c>
      <c r="D666" s="178">
        <v>110.3</v>
      </c>
      <c r="E666" s="178">
        <v>110.3</v>
      </c>
      <c r="F666" s="182">
        <v>110.82</v>
      </c>
    </row>
    <row r="667" spans="1:6" hidden="1" x14ac:dyDescent="0.35">
      <c r="A667" s="200" t="s">
        <v>794</v>
      </c>
      <c r="B667" s="198">
        <v>9450</v>
      </c>
      <c r="C667" s="178">
        <v>100</v>
      </c>
      <c r="D667" s="178">
        <v>110.3</v>
      </c>
      <c r="E667" s="178">
        <v>110.3</v>
      </c>
      <c r="F667" s="182">
        <v>110.82</v>
      </c>
    </row>
    <row r="668" spans="1:6" hidden="1" x14ac:dyDescent="0.35">
      <c r="A668" s="201" t="s">
        <v>795</v>
      </c>
      <c r="B668" s="202">
        <v>9454</v>
      </c>
      <c r="C668" s="185">
        <v>100</v>
      </c>
      <c r="D668" s="185">
        <v>110.31</v>
      </c>
      <c r="E668" s="185">
        <v>110.31</v>
      </c>
      <c r="F668" s="186">
        <v>110.82</v>
      </c>
    </row>
    <row r="669" spans="1:6" hidden="1" x14ac:dyDescent="0.35">
      <c r="A669" s="201" t="s">
        <v>796</v>
      </c>
      <c r="B669" s="202">
        <v>9459</v>
      </c>
      <c r="C669" s="185">
        <v>100</v>
      </c>
      <c r="D669" s="185">
        <v>110.3</v>
      </c>
      <c r="E669" s="185">
        <v>110.3</v>
      </c>
      <c r="F669" s="186">
        <v>110.82</v>
      </c>
    </row>
    <row r="670" spans="1:6" hidden="1" x14ac:dyDescent="0.35">
      <c r="A670" s="200" t="s">
        <v>797</v>
      </c>
      <c r="B670" s="198">
        <v>9475</v>
      </c>
      <c r="C670" s="178">
        <v>100</v>
      </c>
      <c r="D670" s="178">
        <v>115.01</v>
      </c>
      <c r="E670" s="178">
        <v>115.01</v>
      </c>
      <c r="F670" s="182">
        <v>111.27</v>
      </c>
    </row>
    <row r="671" spans="1:6" ht="37.5" hidden="1" x14ac:dyDescent="0.35">
      <c r="A671" s="201" t="s">
        <v>798</v>
      </c>
      <c r="B671" s="202">
        <v>9471</v>
      </c>
      <c r="C671" s="185">
        <v>100</v>
      </c>
      <c r="D671" s="185">
        <v>115.01</v>
      </c>
      <c r="E671" s="185">
        <v>115.01</v>
      </c>
      <c r="F671" s="186">
        <v>111.3</v>
      </c>
    </row>
    <row r="672" spans="1:6" ht="37.5" hidden="1" x14ac:dyDescent="0.35">
      <c r="A672" s="201" t="s">
        <v>799</v>
      </c>
      <c r="B672" s="202">
        <v>9472</v>
      </c>
      <c r="C672" s="185">
        <v>100</v>
      </c>
      <c r="D672" s="185">
        <v>114.94</v>
      </c>
      <c r="E672" s="185">
        <v>114.94</v>
      </c>
      <c r="F672" s="186">
        <v>111.38</v>
      </c>
    </row>
    <row r="673" spans="1:6" ht="37.5" hidden="1" x14ac:dyDescent="0.35">
      <c r="A673" s="201" t="s">
        <v>800</v>
      </c>
      <c r="B673" s="202">
        <v>9473</v>
      </c>
      <c r="C673" s="185">
        <v>100</v>
      </c>
      <c r="D673" s="185">
        <v>114.98</v>
      </c>
      <c r="E673" s="185">
        <v>114.98</v>
      </c>
      <c r="F673" s="186">
        <v>111.12</v>
      </c>
    </row>
    <row r="674" spans="1:6" ht="37.5" hidden="1" x14ac:dyDescent="0.35">
      <c r="A674" s="201" t="s">
        <v>801</v>
      </c>
      <c r="B674" s="202">
        <v>9474</v>
      </c>
      <c r="C674" s="185">
        <v>100</v>
      </c>
      <c r="D674" s="185">
        <v>115.07</v>
      </c>
      <c r="E674" s="185">
        <v>115.07</v>
      </c>
      <c r="F674" s="186">
        <v>111.39</v>
      </c>
    </row>
    <row r="675" spans="1:6" ht="26" hidden="1" x14ac:dyDescent="0.35">
      <c r="A675" s="200" t="s">
        <v>774</v>
      </c>
      <c r="B675" s="198">
        <v>9410</v>
      </c>
      <c r="C675" s="178">
        <v>100.17</v>
      </c>
      <c r="D675" s="178">
        <v>110.79</v>
      </c>
      <c r="E675" s="178">
        <v>110.97</v>
      </c>
      <c r="F675" s="182">
        <v>109.69</v>
      </c>
    </row>
    <row r="676" spans="1:6" hidden="1" x14ac:dyDescent="0.35">
      <c r="A676" s="200" t="s">
        <v>815</v>
      </c>
      <c r="B676" s="198">
        <v>9950</v>
      </c>
      <c r="C676" s="178">
        <v>101.01</v>
      </c>
      <c r="D676" s="178">
        <v>111.33</v>
      </c>
      <c r="E676" s="178">
        <v>111.54</v>
      </c>
      <c r="F676" s="182">
        <v>111</v>
      </c>
    </row>
    <row r="677" spans="1:6" hidden="1" x14ac:dyDescent="0.35">
      <c r="A677" s="200" t="s">
        <v>816</v>
      </c>
      <c r="B677" s="198">
        <v>9510</v>
      </c>
      <c r="C677" s="178">
        <v>100.15</v>
      </c>
      <c r="D677" s="178">
        <v>108.48</v>
      </c>
      <c r="E677" s="178">
        <v>108.65</v>
      </c>
      <c r="F677" s="182">
        <v>110.58</v>
      </c>
    </row>
    <row r="678" spans="1:6" hidden="1" x14ac:dyDescent="0.35">
      <c r="A678" s="201" t="s">
        <v>817</v>
      </c>
      <c r="B678" s="202">
        <v>9513</v>
      </c>
      <c r="C678" s="185">
        <v>100</v>
      </c>
      <c r="D678" s="185">
        <v>106.46</v>
      </c>
      <c r="E678" s="185">
        <v>106.46</v>
      </c>
      <c r="F678" s="186">
        <v>109.27</v>
      </c>
    </row>
    <row r="679" spans="1:6" ht="25" hidden="1" x14ac:dyDescent="0.35">
      <c r="A679" s="201" t="s">
        <v>818</v>
      </c>
      <c r="B679" s="202">
        <v>9515</v>
      </c>
      <c r="C679" s="185">
        <v>100.18</v>
      </c>
      <c r="D679" s="185">
        <v>108.96</v>
      </c>
      <c r="E679" s="185">
        <v>109.17</v>
      </c>
      <c r="F679" s="186">
        <v>111.28</v>
      </c>
    </row>
    <row r="680" spans="1:6" hidden="1" x14ac:dyDescent="0.35">
      <c r="A680" s="200" t="s">
        <v>819</v>
      </c>
      <c r="B680" s="198">
        <v>9500</v>
      </c>
      <c r="C680" s="178">
        <v>101.31</v>
      </c>
      <c r="D680" s="178">
        <v>112.37</v>
      </c>
      <c r="E680" s="178">
        <v>112.6</v>
      </c>
      <c r="F680" s="182">
        <v>111.17</v>
      </c>
    </row>
    <row r="681" spans="1:6" hidden="1" x14ac:dyDescent="0.35">
      <c r="A681" s="200" t="s">
        <v>820</v>
      </c>
      <c r="B681" s="198">
        <v>9920</v>
      </c>
      <c r="C681" s="178">
        <v>101.18</v>
      </c>
      <c r="D681" s="178">
        <v>112.18</v>
      </c>
      <c r="E681" s="178">
        <v>112.18</v>
      </c>
      <c r="F681" s="182">
        <v>112.39</v>
      </c>
    </row>
    <row r="682" spans="1:6" ht="25" hidden="1" x14ac:dyDescent="0.35">
      <c r="A682" s="201" t="s">
        <v>821</v>
      </c>
      <c r="B682" s="202">
        <v>9921</v>
      </c>
      <c r="C682" s="185">
        <v>100</v>
      </c>
      <c r="D682" s="185">
        <v>111.04</v>
      </c>
      <c r="E682" s="185">
        <v>111.04</v>
      </c>
      <c r="F682" s="186">
        <v>107.96</v>
      </c>
    </row>
    <row r="683" spans="1:6" ht="50" hidden="1" x14ac:dyDescent="0.35">
      <c r="A683" s="201" t="s">
        <v>822</v>
      </c>
      <c r="B683" s="202">
        <v>9923</v>
      </c>
      <c r="C683" s="185">
        <v>105.8</v>
      </c>
      <c r="D683" s="185">
        <v>106.41</v>
      </c>
      <c r="E683" s="185">
        <v>106.41</v>
      </c>
      <c r="F683" s="186">
        <v>103.3</v>
      </c>
    </row>
    <row r="684" spans="1:6" ht="37.5" hidden="1" x14ac:dyDescent="0.35">
      <c r="A684" s="201" t="s">
        <v>823</v>
      </c>
      <c r="B684" s="202">
        <v>9922</v>
      </c>
      <c r="C684" s="185">
        <v>100</v>
      </c>
      <c r="D684" s="185">
        <v>113.88</v>
      </c>
      <c r="E684" s="185">
        <v>113.88</v>
      </c>
      <c r="F684" s="186">
        <v>114.68</v>
      </c>
    </row>
    <row r="685" spans="1:6" hidden="1" x14ac:dyDescent="0.35">
      <c r="A685" s="200" t="s">
        <v>824</v>
      </c>
      <c r="B685" s="198">
        <v>9930</v>
      </c>
      <c r="C685" s="178">
        <v>101.8</v>
      </c>
      <c r="D685" s="178">
        <v>112.45</v>
      </c>
      <c r="E685" s="178">
        <v>112.88</v>
      </c>
      <c r="F685" s="182">
        <v>110.41</v>
      </c>
    </row>
    <row r="686" spans="1:6" ht="25" hidden="1" x14ac:dyDescent="0.35">
      <c r="A686" s="201" t="s">
        <v>825</v>
      </c>
      <c r="B686" s="202">
        <v>9931</v>
      </c>
      <c r="C686" s="185">
        <v>100</v>
      </c>
      <c r="D686" s="185">
        <v>115.98</v>
      </c>
      <c r="E686" s="185">
        <v>115.98</v>
      </c>
      <c r="F686" s="186">
        <v>112.73</v>
      </c>
    </row>
    <row r="687" spans="1:6" ht="25" hidden="1" x14ac:dyDescent="0.35">
      <c r="A687" s="201" t="s">
        <v>826</v>
      </c>
      <c r="B687" s="202">
        <v>9932</v>
      </c>
      <c r="C687" s="185">
        <v>105.91</v>
      </c>
      <c r="D687" s="185">
        <v>115.78</v>
      </c>
      <c r="E687" s="185">
        <v>115.78</v>
      </c>
      <c r="F687" s="186">
        <v>108.72</v>
      </c>
    </row>
    <row r="688" spans="1:6" ht="25" hidden="1" x14ac:dyDescent="0.35">
      <c r="A688" s="201" t="s">
        <v>827</v>
      </c>
      <c r="B688" s="202">
        <v>9933</v>
      </c>
      <c r="C688" s="185">
        <v>100.6</v>
      </c>
      <c r="D688" s="185">
        <v>104.1</v>
      </c>
      <c r="E688" s="185">
        <v>105.15</v>
      </c>
      <c r="F688" s="186">
        <v>108.17</v>
      </c>
    </row>
    <row r="689" spans="1:6" hidden="1" x14ac:dyDescent="0.35">
      <c r="A689" s="200" t="s">
        <v>828</v>
      </c>
      <c r="B689" s="198">
        <v>9940</v>
      </c>
      <c r="C689" s="178">
        <v>100</v>
      </c>
      <c r="D689" s="178">
        <v>112.36</v>
      </c>
      <c r="E689" s="178">
        <v>112.36</v>
      </c>
      <c r="F689" s="182">
        <v>111.19</v>
      </c>
    </row>
    <row r="690" spans="1:6" ht="37.5" hidden="1" x14ac:dyDescent="0.35">
      <c r="A690" s="201" t="s">
        <v>829</v>
      </c>
      <c r="B690" s="202">
        <v>9941</v>
      </c>
      <c r="C690" s="185">
        <v>100</v>
      </c>
      <c r="D690" s="185">
        <v>93.02</v>
      </c>
      <c r="E690" s="185">
        <v>93.02</v>
      </c>
      <c r="F690" s="186">
        <v>115.35</v>
      </c>
    </row>
    <row r="691" spans="1:6" ht="37.5" hidden="1" x14ac:dyDescent="0.35">
      <c r="A691" s="201" t="s">
        <v>830</v>
      </c>
      <c r="B691" s="202">
        <v>9942</v>
      </c>
      <c r="C691" s="185">
        <v>100</v>
      </c>
      <c r="D691" s="185">
        <v>112.67</v>
      </c>
      <c r="E691" s="185">
        <v>112.67</v>
      </c>
      <c r="F691" s="186">
        <v>111.14</v>
      </c>
    </row>
    <row r="692" spans="1:6" hidden="1" x14ac:dyDescent="0.35">
      <c r="A692" s="200" t="s">
        <v>831</v>
      </c>
      <c r="B692" s="198">
        <v>9520</v>
      </c>
      <c r="C692" s="178">
        <v>101.37</v>
      </c>
      <c r="D692" s="178">
        <v>108.44</v>
      </c>
      <c r="E692" s="178">
        <v>112.41</v>
      </c>
      <c r="F692" s="182">
        <v>115.12</v>
      </c>
    </row>
    <row r="693" spans="1:6" hidden="1" x14ac:dyDescent="0.35">
      <c r="A693" s="201" t="s">
        <v>832</v>
      </c>
      <c r="B693" s="202">
        <v>9521</v>
      </c>
      <c r="C693" s="185">
        <v>99.89</v>
      </c>
      <c r="D693" s="185">
        <v>107.19</v>
      </c>
      <c r="E693" s="185">
        <v>112.98</v>
      </c>
      <c r="F693" s="186">
        <v>117.86</v>
      </c>
    </row>
    <row r="694" spans="1:6" hidden="1" x14ac:dyDescent="0.35">
      <c r="A694" s="201" t="s">
        <v>833</v>
      </c>
      <c r="B694" s="202">
        <v>9523</v>
      </c>
      <c r="C694" s="185">
        <v>102.97</v>
      </c>
      <c r="D694" s="185">
        <v>109.41</v>
      </c>
      <c r="E694" s="185">
        <v>112.97</v>
      </c>
      <c r="F694" s="186">
        <v>112.96</v>
      </c>
    </row>
    <row r="695" spans="1:6" hidden="1" x14ac:dyDescent="0.35">
      <c r="A695" s="201" t="s">
        <v>834</v>
      </c>
      <c r="B695" s="202">
        <v>9525</v>
      </c>
      <c r="C695" s="185">
        <v>100</v>
      </c>
      <c r="D695" s="185">
        <v>109.26</v>
      </c>
      <c r="E695" s="185">
        <v>109.26</v>
      </c>
      <c r="F695" s="186">
        <v>115.09</v>
      </c>
    </row>
    <row r="696" spans="1:6" hidden="1" x14ac:dyDescent="0.35">
      <c r="A696" s="200" t="s">
        <v>835</v>
      </c>
      <c r="B696" s="198">
        <v>9540</v>
      </c>
      <c r="C696" s="178">
        <v>93.92</v>
      </c>
      <c r="D696" s="178">
        <v>105.45</v>
      </c>
      <c r="E696" s="178">
        <v>97.77</v>
      </c>
      <c r="F696" s="182">
        <v>102.54</v>
      </c>
    </row>
    <row r="697" spans="1:6" hidden="1" x14ac:dyDescent="0.35">
      <c r="A697" s="201" t="s">
        <v>836</v>
      </c>
      <c r="B697" s="202">
        <v>9541</v>
      </c>
      <c r="C697" s="185">
        <v>88.13</v>
      </c>
      <c r="D697" s="185">
        <v>114.75</v>
      </c>
      <c r="E697" s="185">
        <v>105.25</v>
      </c>
      <c r="F697" s="186">
        <v>119.11</v>
      </c>
    </row>
    <row r="698" spans="1:6" hidden="1" x14ac:dyDescent="0.35">
      <c r="A698" s="201" t="s">
        <v>952</v>
      </c>
      <c r="B698" s="202">
        <v>9551</v>
      </c>
      <c r="C698" s="185">
        <v>94.16</v>
      </c>
      <c r="D698" s="185">
        <v>90.91</v>
      </c>
      <c r="E698" s="185">
        <v>100.1</v>
      </c>
      <c r="F698" s="186">
        <v>104.62</v>
      </c>
    </row>
    <row r="699" spans="1:6" hidden="1" x14ac:dyDescent="0.35">
      <c r="A699" s="201" t="s">
        <v>838</v>
      </c>
      <c r="B699" s="202">
        <v>9552</v>
      </c>
      <c r="C699" s="185">
        <v>79.84</v>
      </c>
      <c r="D699" s="185">
        <v>114.09</v>
      </c>
      <c r="E699" s="185">
        <v>83</v>
      </c>
      <c r="F699" s="186">
        <v>95.68</v>
      </c>
    </row>
    <row r="700" spans="1:6" hidden="1" x14ac:dyDescent="0.35">
      <c r="A700" s="201" t="s">
        <v>839</v>
      </c>
      <c r="B700" s="202">
        <v>9553</v>
      </c>
      <c r="C700" s="185">
        <v>94.24</v>
      </c>
      <c r="D700" s="185">
        <v>95.24</v>
      </c>
      <c r="E700" s="185">
        <v>94.62</v>
      </c>
      <c r="F700" s="186">
        <v>98.68</v>
      </c>
    </row>
    <row r="701" spans="1:6" hidden="1" x14ac:dyDescent="0.35">
      <c r="A701" s="201" t="s">
        <v>840</v>
      </c>
      <c r="B701" s="202">
        <v>9555</v>
      </c>
      <c r="C701" s="185">
        <v>89.3</v>
      </c>
      <c r="D701" s="185">
        <v>97.29</v>
      </c>
      <c r="E701" s="185">
        <v>80.69</v>
      </c>
      <c r="F701" s="186">
        <v>84</v>
      </c>
    </row>
    <row r="702" spans="1:6" ht="25" hidden="1" x14ac:dyDescent="0.35">
      <c r="A702" s="201" t="s">
        <v>841</v>
      </c>
      <c r="B702" s="202">
        <v>9556</v>
      </c>
      <c r="C702" s="185">
        <v>99.57</v>
      </c>
      <c r="D702" s="185">
        <v>100.55</v>
      </c>
      <c r="E702" s="185">
        <v>100.47</v>
      </c>
      <c r="F702" s="186">
        <v>96.62</v>
      </c>
    </row>
    <row r="703" spans="1:6" ht="25" hidden="1" x14ac:dyDescent="0.35">
      <c r="A703" s="201" t="s">
        <v>842</v>
      </c>
      <c r="B703" s="202">
        <v>9559</v>
      </c>
      <c r="C703" s="185">
        <v>103.92</v>
      </c>
      <c r="D703" s="185">
        <v>101</v>
      </c>
      <c r="E703" s="185">
        <v>102.07</v>
      </c>
      <c r="F703" s="186">
        <v>95.28</v>
      </c>
    </row>
    <row r="704" spans="1:6" hidden="1" x14ac:dyDescent="0.35">
      <c r="A704" s="200" t="s">
        <v>843</v>
      </c>
      <c r="B704" s="198">
        <v>9550</v>
      </c>
      <c r="C704" s="178">
        <v>86.43</v>
      </c>
      <c r="D704" s="178">
        <v>109.29</v>
      </c>
      <c r="E704" s="178">
        <v>96.77</v>
      </c>
      <c r="F704" s="182">
        <v>104.57</v>
      </c>
    </row>
    <row r="705" spans="1:6" hidden="1" x14ac:dyDescent="0.35">
      <c r="A705" s="201" t="s">
        <v>844</v>
      </c>
      <c r="B705" s="202">
        <v>9534</v>
      </c>
      <c r="C705" s="185">
        <v>100</v>
      </c>
      <c r="D705" s="185">
        <v>136.71</v>
      </c>
      <c r="E705" s="185">
        <v>144.63</v>
      </c>
      <c r="F705" s="186">
        <v>132.28</v>
      </c>
    </row>
    <row r="706" spans="1:6" hidden="1" x14ac:dyDescent="0.35">
      <c r="A706" s="201" t="s">
        <v>845</v>
      </c>
      <c r="B706" s="202">
        <v>9535</v>
      </c>
      <c r="C706" s="185">
        <v>98.81</v>
      </c>
      <c r="D706" s="185">
        <v>101.08</v>
      </c>
      <c r="E706" s="185">
        <v>104.36</v>
      </c>
      <c r="F706" s="186">
        <v>112.7</v>
      </c>
    </row>
    <row r="707" spans="1:6" ht="25" hidden="1" x14ac:dyDescent="0.35">
      <c r="A707" s="201" t="s">
        <v>846</v>
      </c>
      <c r="B707" s="202">
        <v>9536</v>
      </c>
      <c r="C707" s="185">
        <v>82.48</v>
      </c>
      <c r="D707" s="185">
        <v>106.85</v>
      </c>
      <c r="E707" s="185">
        <v>91.2</v>
      </c>
      <c r="F707" s="186">
        <v>101.63</v>
      </c>
    </row>
    <row r="708" spans="1:6" hidden="1" x14ac:dyDescent="0.35">
      <c r="A708" s="201" t="s">
        <v>847</v>
      </c>
      <c r="B708" s="202">
        <v>9532</v>
      </c>
      <c r="C708" s="185">
        <v>100</v>
      </c>
      <c r="D708" s="185">
        <v>116.71</v>
      </c>
      <c r="E708" s="185">
        <v>116.71</v>
      </c>
      <c r="F708" s="186">
        <v>117.86</v>
      </c>
    </row>
    <row r="709" spans="1:6" hidden="1" x14ac:dyDescent="0.35">
      <c r="A709" s="200" t="s">
        <v>848</v>
      </c>
      <c r="B709" s="198">
        <v>9600</v>
      </c>
      <c r="C709" s="178">
        <v>101.87</v>
      </c>
      <c r="D709" s="178">
        <v>109.35</v>
      </c>
      <c r="E709" s="178"/>
      <c r="F709" s="182"/>
    </row>
    <row r="710" spans="1:6" hidden="1" x14ac:dyDescent="0.35">
      <c r="A710" s="201" t="s">
        <v>849</v>
      </c>
      <c r="B710" s="202">
        <v>9606</v>
      </c>
      <c r="C710" s="185">
        <v>101.73</v>
      </c>
      <c r="D710" s="185">
        <v>109.47</v>
      </c>
      <c r="E710" s="185"/>
      <c r="F710" s="186"/>
    </row>
    <row r="711" spans="1:6" hidden="1" x14ac:dyDescent="0.35">
      <c r="A711" s="201" t="s">
        <v>850</v>
      </c>
      <c r="B711" s="202">
        <v>9607</v>
      </c>
      <c r="C711" s="185">
        <v>102.29</v>
      </c>
      <c r="D711" s="185">
        <v>108.95</v>
      </c>
      <c r="E711" s="185"/>
      <c r="F711" s="186"/>
    </row>
    <row r="712" spans="1:6" hidden="1" x14ac:dyDescent="0.35">
      <c r="A712" s="200" t="s">
        <v>851</v>
      </c>
      <c r="B712" s="198">
        <v>9700</v>
      </c>
      <c r="C712" s="178">
        <v>100.74</v>
      </c>
      <c r="D712" s="178">
        <v>109.06</v>
      </c>
      <c r="E712" s="178">
        <v>109.43</v>
      </c>
      <c r="F712" s="182">
        <v>110.65</v>
      </c>
    </row>
    <row r="713" spans="1:6" ht="25" hidden="1" x14ac:dyDescent="0.35">
      <c r="A713" s="201" t="s">
        <v>852</v>
      </c>
      <c r="B713" s="202">
        <v>9711</v>
      </c>
      <c r="C713" s="185">
        <v>101.53</v>
      </c>
      <c r="D713" s="185">
        <v>111.05</v>
      </c>
      <c r="E713" s="185">
        <v>112.03</v>
      </c>
      <c r="F713" s="186">
        <v>113.43</v>
      </c>
    </row>
    <row r="714" spans="1:6" ht="25" hidden="1" x14ac:dyDescent="0.35">
      <c r="A714" s="201" t="s">
        <v>853</v>
      </c>
      <c r="B714" s="202">
        <v>9712</v>
      </c>
      <c r="C714" s="185">
        <v>100.84</v>
      </c>
      <c r="D714" s="185">
        <v>113.98</v>
      </c>
      <c r="E714" s="185">
        <v>114.22</v>
      </c>
      <c r="F714" s="186">
        <v>112.21</v>
      </c>
    </row>
    <row r="715" spans="1:6" ht="25" hidden="1" x14ac:dyDescent="0.35">
      <c r="A715" s="201" t="s">
        <v>854</v>
      </c>
      <c r="B715" s="202">
        <v>9794</v>
      </c>
      <c r="C715" s="185">
        <v>101.14</v>
      </c>
      <c r="D715" s="185">
        <v>109.15</v>
      </c>
      <c r="E715" s="185">
        <v>109.15</v>
      </c>
      <c r="F715" s="186">
        <v>107.78</v>
      </c>
    </row>
    <row r="716" spans="1:6" hidden="1" x14ac:dyDescent="0.35">
      <c r="A716" s="201" t="s">
        <v>855</v>
      </c>
      <c r="B716" s="202">
        <v>9795</v>
      </c>
      <c r="C716" s="185">
        <v>100</v>
      </c>
      <c r="D716" s="185">
        <v>106.61</v>
      </c>
      <c r="E716" s="185">
        <v>106.61</v>
      </c>
      <c r="F716" s="186">
        <v>111.66</v>
      </c>
    </row>
    <row r="717" spans="1:6" hidden="1" x14ac:dyDescent="0.35">
      <c r="A717" s="201" t="s">
        <v>856</v>
      </c>
      <c r="B717" s="202">
        <v>9713</v>
      </c>
      <c r="C717" s="185">
        <v>100</v>
      </c>
      <c r="D717" s="185">
        <v>103.76</v>
      </c>
      <c r="E717" s="185">
        <v>103.76</v>
      </c>
      <c r="F717" s="186">
        <v>108.33</v>
      </c>
    </row>
    <row r="718" spans="1:6" hidden="1" x14ac:dyDescent="0.35">
      <c r="A718" s="201" t="s">
        <v>857</v>
      </c>
      <c r="B718" s="202">
        <v>9714</v>
      </c>
      <c r="C718" s="185">
        <v>100.65</v>
      </c>
      <c r="D718" s="185">
        <v>104.36</v>
      </c>
      <c r="E718" s="185">
        <v>105.4</v>
      </c>
      <c r="F718" s="186">
        <v>105.3</v>
      </c>
    </row>
    <row r="719" spans="1:6" ht="25" hidden="1" x14ac:dyDescent="0.35">
      <c r="A719" s="201" t="s">
        <v>858</v>
      </c>
      <c r="B719" s="202">
        <v>9723</v>
      </c>
      <c r="C719" s="185">
        <v>100</v>
      </c>
      <c r="D719" s="185">
        <v>104.8</v>
      </c>
      <c r="E719" s="185">
        <v>104.8</v>
      </c>
      <c r="F719" s="186">
        <v>104.32</v>
      </c>
    </row>
    <row r="720" spans="1:6" ht="25" hidden="1" x14ac:dyDescent="0.35">
      <c r="A720" s="201" t="s">
        <v>859</v>
      </c>
      <c r="B720" s="202">
        <v>9761</v>
      </c>
      <c r="C720" s="185">
        <v>100.91</v>
      </c>
      <c r="D720" s="185">
        <v>109.75</v>
      </c>
      <c r="E720" s="185">
        <v>109.75</v>
      </c>
      <c r="F720" s="186">
        <v>113.43</v>
      </c>
    </row>
    <row r="721" spans="1:6" ht="25" hidden="1" x14ac:dyDescent="0.35">
      <c r="A721" s="201" t="s">
        <v>860</v>
      </c>
      <c r="B721" s="202">
        <v>9763</v>
      </c>
      <c r="C721" s="185">
        <v>100.59</v>
      </c>
      <c r="D721" s="185">
        <v>108.97</v>
      </c>
      <c r="E721" s="185">
        <v>108.97</v>
      </c>
      <c r="F721" s="186">
        <v>114.22</v>
      </c>
    </row>
    <row r="722" spans="1:6" hidden="1" x14ac:dyDescent="0.35">
      <c r="A722" s="201" t="s">
        <v>861</v>
      </c>
      <c r="B722" s="202">
        <v>9796</v>
      </c>
      <c r="C722" s="185">
        <v>100.64</v>
      </c>
      <c r="D722" s="185">
        <v>110.53</v>
      </c>
      <c r="E722" s="185">
        <v>110.9</v>
      </c>
      <c r="F722" s="186">
        <v>112.99</v>
      </c>
    </row>
    <row r="723" spans="1:6" hidden="1" x14ac:dyDescent="0.35">
      <c r="A723" s="201" t="s">
        <v>862</v>
      </c>
      <c r="B723" s="202">
        <v>9772</v>
      </c>
      <c r="C723" s="185">
        <v>100.28</v>
      </c>
      <c r="D723" s="185">
        <v>110.29</v>
      </c>
      <c r="E723" s="185">
        <v>110.92</v>
      </c>
      <c r="F723" s="186">
        <v>111.41</v>
      </c>
    </row>
    <row r="724" spans="1:6" hidden="1" x14ac:dyDescent="0.35">
      <c r="A724" s="201" t="s">
        <v>863</v>
      </c>
      <c r="B724" s="202">
        <v>9773</v>
      </c>
      <c r="C724" s="185">
        <v>101.12</v>
      </c>
      <c r="D724" s="185">
        <v>107.59</v>
      </c>
      <c r="E724" s="185">
        <v>107.99</v>
      </c>
      <c r="F724" s="186">
        <v>107.71</v>
      </c>
    </row>
    <row r="725" spans="1:6" hidden="1" x14ac:dyDescent="0.35">
      <c r="A725" s="201" t="s">
        <v>864</v>
      </c>
      <c r="B725" s="202">
        <v>9792</v>
      </c>
      <c r="C725" s="185">
        <v>101.18</v>
      </c>
      <c r="D725" s="185">
        <v>115.45</v>
      </c>
      <c r="E725" s="185">
        <v>115.45</v>
      </c>
      <c r="F725" s="186">
        <v>111.88</v>
      </c>
    </row>
    <row r="726" spans="1:6" hidden="1" x14ac:dyDescent="0.35">
      <c r="A726" s="201" t="s">
        <v>865</v>
      </c>
      <c r="B726" s="202">
        <v>9793</v>
      </c>
      <c r="C726" s="185">
        <v>100</v>
      </c>
      <c r="D726" s="185">
        <v>114.61</v>
      </c>
      <c r="E726" s="185">
        <v>114.61</v>
      </c>
      <c r="F726" s="186">
        <v>112.33</v>
      </c>
    </row>
    <row r="727" spans="1:6" hidden="1" x14ac:dyDescent="0.35">
      <c r="A727" s="200" t="s">
        <v>866</v>
      </c>
      <c r="B727" s="198">
        <v>9780</v>
      </c>
      <c r="C727" s="178">
        <v>101.55</v>
      </c>
      <c r="D727" s="178">
        <v>119.78</v>
      </c>
      <c r="E727" s="178">
        <v>119.78</v>
      </c>
      <c r="F727" s="182">
        <v>115.98</v>
      </c>
    </row>
    <row r="728" spans="1:6" hidden="1" x14ac:dyDescent="0.35">
      <c r="A728" s="201" t="s">
        <v>867</v>
      </c>
      <c r="B728" s="202">
        <v>9781</v>
      </c>
      <c r="C728" s="185">
        <v>101.19</v>
      </c>
      <c r="D728" s="185">
        <v>114.68</v>
      </c>
      <c r="E728" s="185">
        <v>114.68</v>
      </c>
      <c r="F728" s="186">
        <v>112.28</v>
      </c>
    </row>
    <row r="729" spans="1:6" hidden="1" x14ac:dyDescent="0.35">
      <c r="A729" s="201" t="s">
        <v>868</v>
      </c>
      <c r="B729" s="202">
        <v>9782</v>
      </c>
      <c r="C729" s="185">
        <v>102.13</v>
      </c>
      <c r="D729" s="185">
        <v>129.09</v>
      </c>
      <c r="E729" s="185">
        <v>129.09</v>
      </c>
      <c r="F729" s="186">
        <v>122.7</v>
      </c>
    </row>
    <row r="730" spans="1:6" hidden="1" x14ac:dyDescent="0.35">
      <c r="A730" s="200" t="s">
        <v>869</v>
      </c>
      <c r="B730" s="198">
        <v>9800</v>
      </c>
      <c r="C730" s="178">
        <v>100</v>
      </c>
      <c r="D730" s="178">
        <v>133.85</v>
      </c>
      <c r="E730" s="178">
        <v>133.85</v>
      </c>
      <c r="F730" s="182">
        <v>133.30000000000001</v>
      </c>
    </row>
    <row r="731" spans="1:6" ht="25" hidden="1" x14ac:dyDescent="0.35">
      <c r="A731" s="201" t="s">
        <v>870</v>
      </c>
      <c r="B731" s="202">
        <v>9801</v>
      </c>
      <c r="C731" s="185">
        <v>100</v>
      </c>
      <c r="D731" s="185">
        <v>148.15</v>
      </c>
      <c r="E731" s="185">
        <v>148.15</v>
      </c>
      <c r="F731" s="186">
        <v>148.15</v>
      </c>
    </row>
    <row r="732" spans="1:6" ht="25" hidden="1" x14ac:dyDescent="0.35">
      <c r="A732" s="201" t="s">
        <v>872</v>
      </c>
      <c r="B732" s="202">
        <v>9802</v>
      </c>
      <c r="C732" s="185">
        <v>100</v>
      </c>
      <c r="D732" s="185">
        <v>116.98</v>
      </c>
      <c r="E732" s="185">
        <v>116.98</v>
      </c>
      <c r="F732" s="186">
        <v>115.15</v>
      </c>
    </row>
    <row r="733" spans="1:6" ht="25" hidden="1" x14ac:dyDescent="0.35">
      <c r="A733" s="201" t="s">
        <v>871</v>
      </c>
      <c r="B733" s="202">
        <v>9804</v>
      </c>
      <c r="C733" s="185">
        <v>100</v>
      </c>
      <c r="D733" s="185">
        <v>133.88</v>
      </c>
      <c r="E733" s="185">
        <v>133.88</v>
      </c>
      <c r="F733" s="186">
        <v>133.88</v>
      </c>
    </row>
    <row r="734" spans="1:6" hidden="1" x14ac:dyDescent="0.35">
      <c r="A734" s="200" t="s">
        <v>873</v>
      </c>
      <c r="B734" s="198">
        <v>9850</v>
      </c>
      <c r="C734" s="178">
        <v>99.25</v>
      </c>
      <c r="D734" s="178">
        <v>99.51</v>
      </c>
      <c r="E734" s="178">
        <v>101.71</v>
      </c>
      <c r="F734" s="182">
        <v>127.85</v>
      </c>
    </row>
    <row r="735" spans="1:6" ht="37.5" hidden="1" x14ac:dyDescent="0.35">
      <c r="A735" s="201" t="s">
        <v>874</v>
      </c>
      <c r="B735" s="202">
        <v>9853</v>
      </c>
      <c r="C735" s="185">
        <v>99.25</v>
      </c>
      <c r="D735" s="185">
        <v>99.48</v>
      </c>
      <c r="E735" s="185">
        <v>101.71</v>
      </c>
      <c r="F735" s="186">
        <v>128.16999999999999</v>
      </c>
    </row>
    <row r="736" spans="1:6" ht="25" hidden="1" x14ac:dyDescent="0.35">
      <c r="A736" s="201" t="s">
        <v>1004</v>
      </c>
      <c r="B736" s="202">
        <v>9854</v>
      </c>
      <c r="C736" s="185">
        <v>100</v>
      </c>
      <c r="D736" s="185">
        <v>114.06</v>
      </c>
      <c r="E736" s="185">
        <v>114.06</v>
      </c>
      <c r="F736" s="186">
        <v>106.52</v>
      </c>
    </row>
    <row r="737" spans="1:6" hidden="1" x14ac:dyDescent="0.35">
      <c r="A737" s="200" t="s">
        <v>876</v>
      </c>
      <c r="B737" s="198">
        <v>9880</v>
      </c>
      <c r="C737" s="178">
        <v>99.72</v>
      </c>
      <c r="D737" s="178">
        <v>106.4</v>
      </c>
      <c r="E737" s="178">
        <v>107.6</v>
      </c>
      <c r="F737" s="182">
        <v>104.36</v>
      </c>
    </row>
    <row r="738" spans="1:6" ht="25" hidden="1" x14ac:dyDescent="0.35">
      <c r="A738" s="201" t="s">
        <v>877</v>
      </c>
      <c r="B738" s="202">
        <v>9881</v>
      </c>
      <c r="C738" s="185">
        <v>94.37</v>
      </c>
      <c r="D738" s="185">
        <v>96.71</v>
      </c>
      <c r="E738" s="185">
        <v>96.71</v>
      </c>
      <c r="F738" s="186">
        <v>105.15</v>
      </c>
    </row>
    <row r="739" spans="1:6" ht="37.5" hidden="1" x14ac:dyDescent="0.35">
      <c r="A739" s="201" t="s">
        <v>878</v>
      </c>
      <c r="B739" s="202">
        <v>9882</v>
      </c>
      <c r="C739" s="185">
        <v>99.94</v>
      </c>
      <c r="D739" s="185">
        <v>117.33</v>
      </c>
      <c r="E739" s="185">
        <v>121.72</v>
      </c>
      <c r="F739" s="186">
        <v>113.67</v>
      </c>
    </row>
    <row r="740" spans="1:6" ht="50" hidden="1" x14ac:dyDescent="0.35">
      <c r="A740" s="201" t="s">
        <v>879</v>
      </c>
      <c r="B740" s="202">
        <v>9883</v>
      </c>
      <c r="C740" s="185">
        <v>100</v>
      </c>
      <c r="D740" s="185">
        <v>97.1</v>
      </c>
      <c r="E740" s="185">
        <v>97.1</v>
      </c>
      <c r="F740" s="186">
        <v>97.1</v>
      </c>
    </row>
    <row r="741" spans="1:6" hidden="1" x14ac:dyDescent="0.35">
      <c r="A741" s="200" t="s">
        <v>880</v>
      </c>
      <c r="B741" s="198">
        <v>9900</v>
      </c>
      <c r="C741" s="178">
        <v>100.07</v>
      </c>
      <c r="D741" s="178">
        <v>106.08</v>
      </c>
      <c r="E741" s="178">
        <v>106.69</v>
      </c>
      <c r="F741" s="182">
        <v>108.86</v>
      </c>
    </row>
    <row r="742" spans="1:6" hidden="1" x14ac:dyDescent="0.35">
      <c r="A742" s="201" t="s">
        <v>881</v>
      </c>
      <c r="B742" s="202">
        <v>9901</v>
      </c>
      <c r="C742" s="185">
        <v>100</v>
      </c>
      <c r="D742" s="185">
        <v>103.54</v>
      </c>
      <c r="E742" s="185">
        <v>103.54</v>
      </c>
      <c r="F742" s="186">
        <v>105.31</v>
      </c>
    </row>
    <row r="743" spans="1:6" hidden="1" x14ac:dyDescent="0.35">
      <c r="A743" s="201" t="s">
        <v>882</v>
      </c>
      <c r="B743" s="202">
        <v>9903</v>
      </c>
      <c r="C743" s="185">
        <v>100.11</v>
      </c>
      <c r="D743" s="185">
        <v>107.66</v>
      </c>
      <c r="E743" s="185">
        <v>108.64</v>
      </c>
      <c r="F743" s="186">
        <v>111.06</v>
      </c>
    </row>
    <row r="744" spans="1:6" hidden="1" x14ac:dyDescent="0.35">
      <c r="A744" s="200" t="s">
        <v>883</v>
      </c>
      <c r="B744" s="198">
        <v>9990</v>
      </c>
      <c r="C744" s="178">
        <v>100.17</v>
      </c>
      <c r="D744" s="178">
        <v>126.56</v>
      </c>
      <c r="E744" s="178">
        <v>129.15</v>
      </c>
      <c r="F744" s="182">
        <v>130.58000000000001</v>
      </c>
    </row>
    <row r="745" spans="1:6" ht="25" hidden="1" x14ac:dyDescent="0.35">
      <c r="A745" s="201" t="s">
        <v>884</v>
      </c>
      <c r="B745" s="202">
        <v>9991</v>
      </c>
      <c r="C745" s="185">
        <v>100</v>
      </c>
      <c r="D745" s="185">
        <v>142.86000000000001</v>
      </c>
      <c r="E745" s="185">
        <v>142.86000000000001</v>
      </c>
      <c r="F745" s="186">
        <v>142.86000000000001</v>
      </c>
    </row>
    <row r="746" spans="1:6" hidden="1" x14ac:dyDescent="0.35">
      <c r="A746" s="201" t="s">
        <v>885</v>
      </c>
      <c r="B746" s="202">
        <v>9992</v>
      </c>
      <c r="C746" s="185">
        <v>100</v>
      </c>
      <c r="D746" s="185">
        <v>107.68</v>
      </c>
      <c r="E746" s="185">
        <v>112.28</v>
      </c>
      <c r="F746" s="186">
        <v>113.37</v>
      </c>
    </row>
    <row r="747" spans="1:6" hidden="1" x14ac:dyDescent="0.35">
      <c r="A747" s="201" t="s">
        <v>886</v>
      </c>
      <c r="B747" s="202">
        <v>9993</v>
      </c>
      <c r="C747" s="185">
        <v>101.1</v>
      </c>
      <c r="D747" s="185">
        <v>117.31</v>
      </c>
      <c r="E747" s="185">
        <v>118.31</v>
      </c>
      <c r="F747" s="186">
        <v>117.89</v>
      </c>
    </row>
    <row r="748" spans="1:6" hidden="1" x14ac:dyDescent="0.35">
      <c r="A748" s="200" t="s">
        <v>887</v>
      </c>
      <c r="B748" s="198">
        <v>9530</v>
      </c>
      <c r="C748" s="178">
        <v>100.89</v>
      </c>
      <c r="D748" s="178">
        <v>110.54</v>
      </c>
      <c r="E748" s="178">
        <v>114.44</v>
      </c>
      <c r="F748" s="182">
        <v>112.54</v>
      </c>
    </row>
    <row r="749" spans="1:6" hidden="1" x14ac:dyDescent="0.35">
      <c r="A749" s="200" t="s">
        <v>888</v>
      </c>
      <c r="B749" s="198">
        <v>9560</v>
      </c>
      <c r="C749" s="178">
        <v>101.22</v>
      </c>
      <c r="D749" s="178">
        <v>110.77</v>
      </c>
      <c r="E749" s="178">
        <v>115.41</v>
      </c>
      <c r="F749" s="182">
        <v>113.08</v>
      </c>
    </row>
    <row r="750" spans="1:6" ht="26" hidden="1" x14ac:dyDescent="0.35">
      <c r="A750" s="204" t="s">
        <v>889</v>
      </c>
      <c r="B750" s="205">
        <v>7430</v>
      </c>
      <c r="C750" s="191">
        <v>99.79</v>
      </c>
      <c r="D750" s="191">
        <v>102.78</v>
      </c>
      <c r="E750" s="191">
        <v>102.44</v>
      </c>
      <c r="F750" s="192">
        <v>106.71</v>
      </c>
    </row>
    <row r="751" spans="1:6" x14ac:dyDescent="0.35">
      <c r="A751" s="206"/>
      <c r="B751" s="206"/>
      <c r="C751" s="206"/>
      <c r="D751" s="206"/>
      <c r="E751" s="206"/>
      <c r="F751" s="206"/>
    </row>
    <row r="752" spans="1:6" ht="30.75" customHeight="1" x14ac:dyDescent="0.35">
      <c r="A752" s="293" t="s">
        <v>946</v>
      </c>
      <c r="B752" s="293"/>
      <c r="C752" s="293"/>
      <c r="D752" s="293"/>
      <c r="E752" s="293"/>
      <c r="F752" s="293"/>
    </row>
    <row r="753" spans="1:6" x14ac:dyDescent="0.35">
      <c r="A753" s="290" t="s">
        <v>947</v>
      </c>
      <c r="B753" s="290"/>
      <c r="C753" s="290"/>
      <c r="D753" s="290"/>
      <c r="E753" s="290"/>
      <c r="F753" s="290"/>
    </row>
    <row r="754" spans="1:6" x14ac:dyDescent="0.35">
      <c r="A754" s="290" t="s">
        <v>948</v>
      </c>
      <c r="B754" s="290"/>
      <c r="C754" s="290"/>
      <c r="D754" s="290"/>
      <c r="E754" s="290"/>
      <c r="F754" s="290"/>
    </row>
    <row r="755" spans="1:6" x14ac:dyDescent="0.35">
      <c r="A755" s="289">
        <v>45978</v>
      </c>
      <c r="B755" s="289"/>
      <c r="C755" s="289"/>
      <c r="D755" s="290"/>
      <c r="E755" s="290"/>
      <c r="F755" s="290"/>
    </row>
  </sheetData>
  <autoFilter ref="A4:F750">
    <filterColumn colId="0">
      <filters>
        <filter val="Дизельное топливо, л"/>
      </filters>
    </filterColumn>
  </autoFilter>
  <mergeCells count="6">
    <mergeCell ref="A755:F755"/>
    <mergeCell ref="A1:F1"/>
    <mergeCell ref="A2:F2"/>
    <mergeCell ref="A752:F752"/>
    <mergeCell ref="A753:F753"/>
    <mergeCell ref="A754:F75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55"/>
  <sheetViews>
    <sheetView view="pageBreakPreview" zoomScale="90" zoomScaleNormal="100" zoomScaleSheetLayoutView="90" workbookViewId="0">
      <selection activeCell="R775" sqref="R775"/>
    </sheetView>
  </sheetViews>
  <sheetFormatPr defaultColWidth="9.1796875" defaultRowHeight="14.5" x14ac:dyDescent="0.35"/>
  <cols>
    <col min="1" max="1" width="44.1796875" style="170" customWidth="1"/>
    <col min="2" max="2" width="15.453125" style="170" customWidth="1"/>
    <col min="3" max="3" width="11.7265625" style="170" customWidth="1"/>
    <col min="4" max="4" width="11.1796875" style="170" customWidth="1"/>
    <col min="5" max="5" width="12.453125" style="170" customWidth="1"/>
    <col min="6" max="6" width="11.81640625" style="170" customWidth="1"/>
    <col min="7" max="16384" width="9.1796875" style="170"/>
  </cols>
  <sheetData>
    <row r="1" spans="1:6" ht="31.5" customHeight="1" x14ac:dyDescent="0.35">
      <c r="A1" s="291" t="s">
        <v>1007</v>
      </c>
      <c r="B1" s="291"/>
      <c r="C1" s="291"/>
      <c r="D1" s="291"/>
      <c r="E1" s="291"/>
      <c r="F1" s="291"/>
    </row>
    <row r="2" spans="1:6" ht="15.5" x14ac:dyDescent="0.35">
      <c r="A2" s="292" t="s">
        <v>121</v>
      </c>
      <c r="B2" s="292"/>
      <c r="C2" s="292"/>
      <c r="D2" s="292"/>
      <c r="E2" s="292"/>
      <c r="F2" s="292"/>
    </row>
    <row r="3" spans="1:6" x14ac:dyDescent="0.35">
      <c r="A3" s="171"/>
      <c r="B3" s="171"/>
      <c r="C3" s="171"/>
      <c r="D3" s="171"/>
      <c r="E3" s="171"/>
      <c r="F3" s="171"/>
    </row>
    <row r="4" spans="1:6" ht="50" x14ac:dyDescent="0.35">
      <c r="A4" s="174" t="s">
        <v>122</v>
      </c>
      <c r="B4" s="174" t="s">
        <v>123</v>
      </c>
      <c r="C4" s="194" t="s">
        <v>124</v>
      </c>
      <c r="D4" s="194" t="s">
        <v>956</v>
      </c>
      <c r="E4" s="194" t="s">
        <v>957</v>
      </c>
      <c r="F4" s="194" t="s">
        <v>958</v>
      </c>
    </row>
    <row r="5" spans="1:6" hidden="1" x14ac:dyDescent="0.35">
      <c r="A5" s="199" t="s">
        <v>128</v>
      </c>
      <c r="B5" s="198">
        <v>1</v>
      </c>
      <c r="C5" s="178">
        <v>100.19</v>
      </c>
      <c r="D5" s="178">
        <v>104.63</v>
      </c>
      <c r="E5" s="178">
        <v>108.83</v>
      </c>
      <c r="F5" s="179">
        <v>110.12</v>
      </c>
    </row>
    <row r="6" spans="1:6" hidden="1" x14ac:dyDescent="0.35">
      <c r="A6" s="200" t="s">
        <v>129</v>
      </c>
      <c r="B6" s="198">
        <v>3</v>
      </c>
      <c r="C6" s="178">
        <v>100.48</v>
      </c>
      <c r="D6" s="178">
        <v>104.77</v>
      </c>
      <c r="E6" s="178">
        <v>108.73</v>
      </c>
      <c r="F6" s="182">
        <v>110.04</v>
      </c>
    </row>
    <row r="7" spans="1:6" hidden="1" x14ac:dyDescent="0.35">
      <c r="A7" s="200" t="s">
        <v>130</v>
      </c>
      <c r="B7" s="198">
        <v>2</v>
      </c>
      <c r="C7" s="178">
        <v>100</v>
      </c>
      <c r="D7" s="178">
        <v>103.68</v>
      </c>
      <c r="E7" s="178">
        <v>107.94</v>
      </c>
      <c r="F7" s="182">
        <v>109.17</v>
      </c>
    </row>
    <row r="8" spans="1:6" hidden="1" x14ac:dyDescent="0.35">
      <c r="A8" s="200" t="s">
        <v>131</v>
      </c>
      <c r="B8" s="198">
        <v>6</v>
      </c>
      <c r="C8" s="178">
        <v>99.53</v>
      </c>
      <c r="D8" s="178">
        <v>104.87</v>
      </c>
      <c r="E8" s="178">
        <v>111.03</v>
      </c>
      <c r="F8" s="182">
        <v>112.51</v>
      </c>
    </row>
    <row r="9" spans="1:6" hidden="1" x14ac:dyDescent="0.35">
      <c r="A9" s="200" t="s">
        <v>132</v>
      </c>
      <c r="B9" s="198">
        <v>7</v>
      </c>
      <c r="C9" s="178">
        <v>100.5</v>
      </c>
      <c r="D9" s="178">
        <v>102.44</v>
      </c>
      <c r="E9" s="178">
        <v>104.68</v>
      </c>
      <c r="F9" s="182">
        <v>105.68</v>
      </c>
    </row>
    <row r="10" spans="1:6" hidden="1" x14ac:dyDescent="0.35">
      <c r="A10" s="200" t="s">
        <v>133</v>
      </c>
      <c r="B10" s="198">
        <v>9000</v>
      </c>
      <c r="C10" s="178">
        <v>100.69</v>
      </c>
      <c r="D10" s="178">
        <v>107.24</v>
      </c>
      <c r="E10" s="178">
        <v>111.35</v>
      </c>
      <c r="F10" s="182">
        <v>112.62</v>
      </c>
    </row>
    <row r="11" spans="1:6" ht="26" hidden="1" x14ac:dyDescent="0.35">
      <c r="A11" s="200" t="s">
        <v>134</v>
      </c>
      <c r="B11" s="198">
        <v>80</v>
      </c>
      <c r="C11" s="178">
        <v>99.46</v>
      </c>
      <c r="D11" s="178">
        <v>104.22</v>
      </c>
      <c r="E11" s="178">
        <v>109.02</v>
      </c>
      <c r="F11" s="182">
        <v>110.34</v>
      </c>
    </row>
    <row r="12" spans="1:6" ht="26" hidden="1" x14ac:dyDescent="0.35">
      <c r="A12" s="200" t="s">
        <v>135</v>
      </c>
      <c r="B12" s="198">
        <v>70</v>
      </c>
      <c r="C12" s="178">
        <v>100.6</v>
      </c>
      <c r="D12" s="178">
        <v>105.59</v>
      </c>
      <c r="E12" s="178">
        <v>109.18</v>
      </c>
      <c r="F12" s="182">
        <v>110.09</v>
      </c>
    </row>
    <row r="13" spans="1:6" ht="18" hidden="1" customHeight="1" x14ac:dyDescent="0.35">
      <c r="A13" s="200" t="s">
        <v>136</v>
      </c>
      <c r="B13" s="198">
        <v>4</v>
      </c>
      <c r="C13" s="178">
        <v>99.98</v>
      </c>
      <c r="D13" s="178">
        <v>103.3</v>
      </c>
      <c r="E13" s="178">
        <v>107.61</v>
      </c>
      <c r="F13" s="182">
        <v>108.9</v>
      </c>
    </row>
    <row r="14" spans="1:6" ht="26" hidden="1" x14ac:dyDescent="0.35">
      <c r="A14" s="200" t="s">
        <v>137</v>
      </c>
      <c r="B14" s="198">
        <v>71</v>
      </c>
      <c r="C14" s="178">
        <v>100.56</v>
      </c>
      <c r="D14" s="178">
        <v>104.95</v>
      </c>
      <c r="E14" s="178">
        <v>108.31</v>
      </c>
      <c r="F14" s="182">
        <v>109.02</v>
      </c>
    </row>
    <row r="15" spans="1:6" ht="26" hidden="1" x14ac:dyDescent="0.35">
      <c r="A15" s="200" t="s">
        <v>138</v>
      </c>
      <c r="B15" s="198">
        <v>5</v>
      </c>
      <c r="C15" s="178">
        <v>99.41</v>
      </c>
      <c r="D15" s="178">
        <v>104.25</v>
      </c>
      <c r="E15" s="178">
        <v>110.81</v>
      </c>
      <c r="F15" s="182">
        <v>112.49</v>
      </c>
    </row>
    <row r="16" spans="1:6" ht="26" hidden="1" x14ac:dyDescent="0.35">
      <c r="A16" s="200" t="s">
        <v>139</v>
      </c>
      <c r="B16" s="198">
        <v>72</v>
      </c>
      <c r="C16" s="178">
        <v>100.64</v>
      </c>
      <c r="D16" s="178">
        <v>107.81</v>
      </c>
      <c r="E16" s="178">
        <v>112.44</v>
      </c>
      <c r="F16" s="182">
        <v>112.77</v>
      </c>
    </row>
    <row r="17" spans="1:6" hidden="1" x14ac:dyDescent="0.35">
      <c r="A17" s="200" t="s">
        <v>140</v>
      </c>
      <c r="B17" s="198">
        <v>10</v>
      </c>
      <c r="C17" s="178">
        <v>100.48</v>
      </c>
      <c r="D17" s="178">
        <v>106.36</v>
      </c>
      <c r="E17" s="178">
        <v>107.68</v>
      </c>
      <c r="F17" s="182">
        <v>107.17</v>
      </c>
    </row>
    <row r="18" spans="1:6" hidden="1" x14ac:dyDescent="0.35">
      <c r="A18" s="200" t="s">
        <v>141</v>
      </c>
      <c r="B18" s="198">
        <v>100</v>
      </c>
      <c r="C18" s="178">
        <v>100.47</v>
      </c>
      <c r="D18" s="178">
        <v>107.12</v>
      </c>
      <c r="E18" s="178">
        <v>107.45</v>
      </c>
      <c r="F18" s="182">
        <v>106.35</v>
      </c>
    </row>
    <row r="19" spans="1:6" hidden="1" x14ac:dyDescent="0.35">
      <c r="A19" s="200" t="s">
        <v>142</v>
      </c>
      <c r="B19" s="198">
        <v>130</v>
      </c>
      <c r="C19" s="178">
        <v>100.99</v>
      </c>
      <c r="D19" s="178">
        <v>111.67</v>
      </c>
      <c r="E19" s="178">
        <v>111.68</v>
      </c>
      <c r="F19" s="182">
        <v>111.36</v>
      </c>
    </row>
    <row r="20" spans="1:6" hidden="1" x14ac:dyDescent="0.35">
      <c r="A20" s="200" t="s">
        <v>143</v>
      </c>
      <c r="B20" s="198">
        <v>131</v>
      </c>
      <c r="C20" s="178">
        <v>101.65</v>
      </c>
      <c r="D20" s="178">
        <v>120.54</v>
      </c>
      <c r="E20" s="178">
        <v>124.24</v>
      </c>
      <c r="F20" s="182">
        <v>123.23</v>
      </c>
    </row>
    <row r="21" spans="1:6" hidden="1" x14ac:dyDescent="0.35">
      <c r="A21" s="201" t="s">
        <v>144</v>
      </c>
      <c r="B21" s="202">
        <v>111</v>
      </c>
      <c r="C21" s="185">
        <v>100.2</v>
      </c>
      <c r="D21" s="185">
        <v>121</v>
      </c>
      <c r="E21" s="185">
        <v>123.4</v>
      </c>
      <c r="F21" s="186">
        <v>124.85</v>
      </c>
    </row>
    <row r="22" spans="1:6" hidden="1" x14ac:dyDescent="0.35">
      <c r="A22" s="201" t="s">
        <v>145</v>
      </c>
      <c r="B22" s="202">
        <v>112</v>
      </c>
      <c r="C22" s="185">
        <v>102.81</v>
      </c>
      <c r="D22" s="185">
        <v>120.16</v>
      </c>
      <c r="E22" s="185">
        <v>125.18</v>
      </c>
      <c r="F22" s="186">
        <v>122.02</v>
      </c>
    </row>
    <row r="23" spans="1:6" hidden="1" x14ac:dyDescent="0.35">
      <c r="A23" s="200" t="s">
        <v>146</v>
      </c>
      <c r="B23" s="198">
        <v>132</v>
      </c>
      <c r="C23" s="178">
        <v>100.74</v>
      </c>
      <c r="D23" s="178">
        <v>108.5</v>
      </c>
      <c r="E23" s="178">
        <v>107.17</v>
      </c>
      <c r="F23" s="182">
        <v>107.14</v>
      </c>
    </row>
    <row r="24" spans="1:6" hidden="1" x14ac:dyDescent="0.35">
      <c r="A24" s="201" t="s">
        <v>147</v>
      </c>
      <c r="B24" s="202">
        <v>113</v>
      </c>
      <c r="C24" s="185">
        <v>101.45</v>
      </c>
      <c r="D24" s="185">
        <v>107.59</v>
      </c>
      <c r="E24" s="185">
        <v>108.19</v>
      </c>
      <c r="F24" s="186">
        <v>108.73</v>
      </c>
    </row>
    <row r="25" spans="1:6" hidden="1" x14ac:dyDescent="0.35">
      <c r="A25" s="201" t="s">
        <v>148</v>
      </c>
      <c r="B25" s="202">
        <v>117</v>
      </c>
      <c r="C25" s="185">
        <v>100</v>
      </c>
      <c r="D25" s="185">
        <v>109.51</v>
      </c>
      <c r="E25" s="185">
        <v>106.2</v>
      </c>
      <c r="F25" s="186">
        <v>105.57</v>
      </c>
    </row>
    <row r="26" spans="1:6" hidden="1" x14ac:dyDescent="0.35">
      <c r="A26" s="201" t="s">
        <v>149</v>
      </c>
      <c r="B26" s="202">
        <v>116</v>
      </c>
      <c r="C26" s="185">
        <v>100.66</v>
      </c>
      <c r="D26" s="185">
        <v>111.77</v>
      </c>
      <c r="E26" s="185">
        <v>115.4</v>
      </c>
      <c r="F26" s="186">
        <v>115.02</v>
      </c>
    </row>
    <row r="27" spans="1:6" hidden="1" x14ac:dyDescent="0.35">
      <c r="A27" s="200" t="s">
        <v>150</v>
      </c>
      <c r="B27" s="198">
        <v>110</v>
      </c>
      <c r="C27" s="178">
        <v>99.73</v>
      </c>
      <c r="D27" s="178">
        <v>101.18</v>
      </c>
      <c r="E27" s="178">
        <v>101.9</v>
      </c>
      <c r="F27" s="182">
        <v>100.08</v>
      </c>
    </row>
    <row r="28" spans="1:6" hidden="1" x14ac:dyDescent="0.35">
      <c r="A28" s="201" t="s">
        <v>151</v>
      </c>
      <c r="B28" s="202">
        <v>114</v>
      </c>
      <c r="C28" s="185">
        <v>98.9</v>
      </c>
      <c r="D28" s="185">
        <v>101.48</v>
      </c>
      <c r="E28" s="185">
        <v>101.9</v>
      </c>
      <c r="F28" s="186">
        <v>99.38</v>
      </c>
    </row>
    <row r="29" spans="1:6" hidden="1" x14ac:dyDescent="0.35">
      <c r="A29" s="201" t="s">
        <v>152</v>
      </c>
      <c r="B29" s="202">
        <v>115</v>
      </c>
      <c r="C29" s="185">
        <v>101.43</v>
      </c>
      <c r="D29" s="185">
        <v>100.94</v>
      </c>
      <c r="E29" s="185">
        <v>100.71</v>
      </c>
      <c r="F29" s="186">
        <v>99</v>
      </c>
    </row>
    <row r="30" spans="1:6" hidden="1" x14ac:dyDescent="0.35">
      <c r="A30" s="201" t="s">
        <v>153</v>
      </c>
      <c r="B30" s="202">
        <v>119</v>
      </c>
      <c r="C30" s="185">
        <v>100.14</v>
      </c>
      <c r="D30" s="185">
        <v>99.47</v>
      </c>
      <c r="E30" s="185">
        <v>107.84</v>
      </c>
      <c r="F30" s="186">
        <v>113.61</v>
      </c>
    </row>
    <row r="31" spans="1:6" hidden="1" x14ac:dyDescent="0.35">
      <c r="A31" s="200" t="s">
        <v>154</v>
      </c>
      <c r="B31" s="198">
        <v>150</v>
      </c>
      <c r="C31" s="178">
        <v>100.25</v>
      </c>
      <c r="D31" s="178">
        <v>105.59</v>
      </c>
      <c r="E31" s="178">
        <v>108.17</v>
      </c>
      <c r="F31" s="182">
        <v>110.04</v>
      </c>
    </row>
    <row r="32" spans="1:6" hidden="1" x14ac:dyDescent="0.35">
      <c r="A32" s="201" t="s">
        <v>155</v>
      </c>
      <c r="B32" s="202">
        <v>102</v>
      </c>
      <c r="C32" s="185">
        <v>100.25</v>
      </c>
      <c r="D32" s="185">
        <v>105.59</v>
      </c>
      <c r="E32" s="185">
        <v>108.17</v>
      </c>
      <c r="F32" s="186">
        <v>110.04</v>
      </c>
    </row>
    <row r="33" spans="1:6" hidden="1" x14ac:dyDescent="0.35">
      <c r="A33" s="200" t="s">
        <v>157</v>
      </c>
      <c r="B33" s="198">
        <v>140</v>
      </c>
      <c r="C33" s="178">
        <v>100.46</v>
      </c>
      <c r="D33" s="178">
        <v>109.01</v>
      </c>
      <c r="E33" s="178">
        <v>111.23</v>
      </c>
      <c r="F33" s="182">
        <v>110.68</v>
      </c>
    </row>
    <row r="34" spans="1:6" hidden="1" x14ac:dyDescent="0.35">
      <c r="A34" s="201" t="s">
        <v>158</v>
      </c>
      <c r="B34" s="202">
        <v>105</v>
      </c>
      <c r="C34" s="185">
        <v>101.23</v>
      </c>
      <c r="D34" s="185">
        <v>111.3</v>
      </c>
      <c r="E34" s="185">
        <v>112.34</v>
      </c>
      <c r="F34" s="186">
        <v>109.4</v>
      </c>
    </row>
    <row r="35" spans="1:6" hidden="1" x14ac:dyDescent="0.35">
      <c r="A35" s="201" t="s">
        <v>159</v>
      </c>
      <c r="B35" s="202">
        <v>106</v>
      </c>
      <c r="C35" s="185">
        <v>99.54</v>
      </c>
      <c r="D35" s="185">
        <v>106.41</v>
      </c>
      <c r="E35" s="185">
        <v>109.85</v>
      </c>
      <c r="F35" s="186">
        <v>112.08</v>
      </c>
    </row>
    <row r="36" spans="1:6" ht="26" hidden="1" x14ac:dyDescent="0.35">
      <c r="A36" s="200" t="s">
        <v>160</v>
      </c>
      <c r="B36" s="198">
        <v>200</v>
      </c>
      <c r="C36" s="178">
        <v>100.33</v>
      </c>
      <c r="D36" s="178">
        <v>103.06</v>
      </c>
      <c r="E36" s="178">
        <v>105.34</v>
      </c>
      <c r="F36" s="182">
        <v>106.12</v>
      </c>
    </row>
    <row r="37" spans="1:6" hidden="1" x14ac:dyDescent="0.35">
      <c r="A37" s="200" t="s">
        <v>161</v>
      </c>
      <c r="B37" s="198">
        <v>220</v>
      </c>
      <c r="C37" s="178">
        <v>100.37</v>
      </c>
      <c r="D37" s="178">
        <v>102.39</v>
      </c>
      <c r="E37" s="178">
        <v>105.15</v>
      </c>
      <c r="F37" s="182">
        <v>105.64</v>
      </c>
    </row>
    <row r="38" spans="1:6" hidden="1" x14ac:dyDescent="0.35">
      <c r="A38" s="201" t="s">
        <v>162</v>
      </c>
      <c r="B38" s="202">
        <v>202</v>
      </c>
      <c r="C38" s="185">
        <v>99.8</v>
      </c>
      <c r="D38" s="185">
        <v>101.45</v>
      </c>
      <c r="E38" s="185">
        <v>105.28</v>
      </c>
      <c r="F38" s="186">
        <v>107.89</v>
      </c>
    </row>
    <row r="39" spans="1:6" hidden="1" x14ac:dyDescent="0.35">
      <c r="A39" s="201" t="s">
        <v>163</v>
      </c>
      <c r="B39" s="202">
        <v>204</v>
      </c>
      <c r="C39" s="185">
        <v>98.86</v>
      </c>
      <c r="D39" s="185">
        <v>102.61</v>
      </c>
      <c r="E39" s="185">
        <v>104.87</v>
      </c>
      <c r="F39" s="186">
        <v>105.73</v>
      </c>
    </row>
    <row r="40" spans="1:6" hidden="1" x14ac:dyDescent="0.35">
      <c r="A40" s="201" t="s">
        <v>164</v>
      </c>
      <c r="B40" s="202">
        <v>205</v>
      </c>
      <c r="C40" s="185">
        <v>100.39</v>
      </c>
      <c r="D40" s="185">
        <v>104.66</v>
      </c>
      <c r="E40" s="185">
        <v>103.64</v>
      </c>
      <c r="F40" s="186">
        <v>103.15</v>
      </c>
    </row>
    <row r="41" spans="1:6" hidden="1" x14ac:dyDescent="0.35">
      <c r="A41" s="200" t="s">
        <v>165</v>
      </c>
      <c r="B41" s="198">
        <v>210</v>
      </c>
      <c r="C41" s="178">
        <v>102.33</v>
      </c>
      <c r="D41" s="178">
        <v>102.74</v>
      </c>
      <c r="E41" s="178">
        <v>105.5</v>
      </c>
      <c r="F41" s="182">
        <v>103.8</v>
      </c>
    </row>
    <row r="42" spans="1:6" hidden="1" x14ac:dyDescent="0.35">
      <c r="A42" s="201" t="s">
        <v>166</v>
      </c>
      <c r="B42" s="202">
        <v>201</v>
      </c>
      <c r="C42" s="185">
        <v>102.33</v>
      </c>
      <c r="D42" s="185">
        <v>102.74</v>
      </c>
      <c r="E42" s="185">
        <v>105.5</v>
      </c>
      <c r="F42" s="186">
        <v>103.8</v>
      </c>
    </row>
    <row r="43" spans="1:6" hidden="1" x14ac:dyDescent="0.35">
      <c r="A43" s="200" t="s">
        <v>167</v>
      </c>
      <c r="B43" s="198">
        <v>230</v>
      </c>
      <c r="C43" s="178">
        <v>100.2</v>
      </c>
      <c r="D43" s="178">
        <v>105.37</v>
      </c>
      <c r="E43" s="178">
        <v>105.94</v>
      </c>
      <c r="F43" s="182">
        <v>107.75</v>
      </c>
    </row>
    <row r="44" spans="1:6" hidden="1" x14ac:dyDescent="0.35">
      <c r="A44" s="201" t="s">
        <v>168</v>
      </c>
      <c r="B44" s="202">
        <v>208</v>
      </c>
      <c r="C44" s="185">
        <v>100.19</v>
      </c>
      <c r="D44" s="185">
        <v>106.99</v>
      </c>
      <c r="E44" s="185">
        <v>107.79</v>
      </c>
      <c r="F44" s="186">
        <v>110.92</v>
      </c>
    </row>
    <row r="45" spans="1:6" hidden="1" x14ac:dyDescent="0.35">
      <c r="A45" s="201" t="s">
        <v>169</v>
      </c>
      <c r="B45" s="202">
        <v>209</v>
      </c>
      <c r="C45" s="185">
        <v>100.21</v>
      </c>
      <c r="D45" s="185">
        <v>102.55</v>
      </c>
      <c r="E45" s="185">
        <v>102.71</v>
      </c>
      <c r="F45" s="186">
        <v>102.14</v>
      </c>
    </row>
    <row r="46" spans="1:6" hidden="1" x14ac:dyDescent="0.35">
      <c r="A46" s="200" t="s">
        <v>170</v>
      </c>
      <c r="B46" s="198">
        <v>300</v>
      </c>
      <c r="C46" s="178">
        <v>102.38</v>
      </c>
      <c r="D46" s="178">
        <v>109.16</v>
      </c>
      <c r="E46" s="178">
        <v>111.14</v>
      </c>
      <c r="F46" s="182">
        <v>107.37</v>
      </c>
    </row>
    <row r="47" spans="1:6" hidden="1" x14ac:dyDescent="0.35">
      <c r="A47" s="201" t="s">
        <v>171</v>
      </c>
      <c r="B47" s="202">
        <v>303</v>
      </c>
      <c r="C47" s="185">
        <v>102.48</v>
      </c>
      <c r="D47" s="185">
        <v>109.62</v>
      </c>
      <c r="E47" s="185">
        <v>111.37</v>
      </c>
      <c r="F47" s="186">
        <v>107.47</v>
      </c>
    </row>
    <row r="48" spans="1:6" hidden="1" x14ac:dyDescent="0.35">
      <c r="A48" s="201" t="s">
        <v>172</v>
      </c>
      <c r="B48" s="202">
        <v>302</v>
      </c>
      <c r="C48" s="185">
        <v>100.69</v>
      </c>
      <c r="D48" s="185">
        <v>101.38</v>
      </c>
      <c r="E48" s="185">
        <v>105.77</v>
      </c>
      <c r="F48" s="186">
        <v>105.38</v>
      </c>
    </row>
    <row r="49" spans="1:6" hidden="1" x14ac:dyDescent="0.35">
      <c r="A49" s="200" t="s">
        <v>173</v>
      </c>
      <c r="B49" s="198">
        <v>11</v>
      </c>
      <c r="C49" s="178">
        <v>100.09</v>
      </c>
      <c r="D49" s="178">
        <v>112.24</v>
      </c>
      <c r="E49" s="178">
        <v>122.81</v>
      </c>
      <c r="F49" s="182">
        <v>123.27</v>
      </c>
    </row>
    <row r="50" spans="1:6" ht="26" hidden="1" x14ac:dyDescent="0.35">
      <c r="A50" s="200" t="s">
        <v>174</v>
      </c>
      <c r="B50" s="198">
        <v>400</v>
      </c>
      <c r="C50" s="178">
        <v>100.1</v>
      </c>
      <c r="D50" s="178">
        <v>112.5</v>
      </c>
      <c r="E50" s="178">
        <v>123.55</v>
      </c>
      <c r="F50" s="182">
        <v>124.2</v>
      </c>
    </row>
    <row r="51" spans="1:6" hidden="1" x14ac:dyDescent="0.35">
      <c r="A51" s="201" t="s">
        <v>175</v>
      </c>
      <c r="B51" s="202">
        <v>401</v>
      </c>
      <c r="C51" s="185">
        <v>100</v>
      </c>
      <c r="D51" s="185">
        <v>103.93</v>
      </c>
      <c r="E51" s="185">
        <v>113</v>
      </c>
      <c r="F51" s="186">
        <v>113.65</v>
      </c>
    </row>
    <row r="52" spans="1:6" hidden="1" x14ac:dyDescent="0.35">
      <c r="A52" s="201" t="s">
        <v>176</v>
      </c>
      <c r="B52" s="202">
        <v>405</v>
      </c>
      <c r="C52" s="185">
        <v>100.35</v>
      </c>
      <c r="D52" s="185">
        <v>118.67</v>
      </c>
      <c r="E52" s="185">
        <v>126.01</v>
      </c>
      <c r="F52" s="186">
        <v>122.49</v>
      </c>
    </row>
    <row r="53" spans="1:6" ht="25" hidden="1" x14ac:dyDescent="0.35">
      <c r="A53" s="201" t="s">
        <v>177</v>
      </c>
      <c r="B53" s="202">
        <v>413</v>
      </c>
      <c r="C53" s="185">
        <v>100.66</v>
      </c>
      <c r="D53" s="185">
        <v>113.14</v>
      </c>
      <c r="E53" s="185">
        <v>121.14</v>
      </c>
      <c r="F53" s="186">
        <v>120.43</v>
      </c>
    </row>
    <row r="54" spans="1:6" hidden="1" x14ac:dyDescent="0.35">
      <c r="A54" s="201" t="s">
        <v>959</v>
      </c>
      <c r="B54" s="202">
        <v>412</v>
      </c>
      <c r="C54" s="185">
        <v>99.94</v>
      </c>
      <c r="D54" s="185">
        <v>103.5</v>
      </c>
      <c r="E54" s="185">
        <v>136.54</v>
      </c>
      <c r="F54" s="186">
        <v>147.04</v>
      </c>
    </row>
    <row r="55" spans="1:6" hidden="1" x14ac:dyDescent="0.35">
      <c r="A55" s="201" t="s">
        <v>960</v>
      </c>
      <c r="B55" s="202">
        <v>414</v>
      </c>
      <c r="C55" s="185">
        <v>99.57</v>
      </c>
      <c r="D55" s="185">
        <v>104.45</v>
      </c>
      <c r="E55" s="185">
        <v>110.7</v>
      </c>
      <c r="F55" s="186">
        <v>111.17</v>
      </c>
    </row>
    <row r="56" spans="1:6" hidden="1" x14ac:dyDescent="0.35">
      <c r="A56" s="201" t="s">
        <v>186</v>
      </c>
      <c r="B56" s="202">
        <v>415</v>
      </c>
      <c r="C56" s="185">
        <v>102.48</v>
      </c>
      <c r="D56" s="185">
        <v>119.91</v>
      </c>
      <c r="E56" s="185">
        <v>124.13</v>
      </c>
      <c r="F56" s="186">
        <v>112.31</v>
      </c>
    </row>
    <row r="57" spans="1:6" hidden="1" x14ac:dyDescent="0.35">
      <c r="A57" s="200" t="s">
        <v>179</v>
      </c>
      <c r="B57" s="198">
        <v>420</v>
      </c>
      <c r="C57" s="178">
        <v>99.77</v>
      </c>
      <c r="D57" s="178">
        <v>113.49</v>
      </c>
      <c r="E57" s="178">
        <v>123.69</v>
      </c>
      <c r="F57" s="182">
        <v>125.52</v>
      </c>
    </row>
    <row r="58" spans="1:6" ht="25" hidden="1" x14ac:dyDescent="0.35">
      <c r="A58" s="201" t="s">
        <v>180</v>
      </c>
      <c r="B58" s="202">
        <v>409</v>
      </c>
      <c r="C58" s="185">
        <v>100.38</v>
      </c>
      <c r="D58" s="185">
        <v>112.64</v>
      </c>
      <c r="E58" s="185">
        <v>123.42</v>
      </c>
      <c r="F58" s="186">
        <v>124.02</v>
      </c>
    </row>
    <row r="59" spans="1:6" ht="25" hidden="1" x14ac:dyDescent="0.35">
      <c r="A59" s="201" t="s">
        <v>181</v>
      </c>
      <c r="B59" s="202">
        <v>403</v>
      </c>
      <c r="C59" s="185">
        <v>101.14</v>
      </c>
      <c r="D59" s="185">
        <v>104.17</v>
      </c>
      <c r="E59" s="185">
        <v>116.16</v>
      </c>
      <c r="F59" s="186">
        <v>118.56</v>
      </c>
    </row>
    <row r="60" spans="1:6" hidden="1" x14ac:dyDescent="0.35">
      <c r="A60" s="201" t="s">
        <v>182</v>
      </c>
      <c r="B60" s="202">
        <v>411</v>
      </c>
      <c r="C60" s="185">
        <v>99.41</v>
      </c>
      <c r="D60" s="185">
        <v>114.13</v>
      </c>
      <c r="E60" s="185">
        <v>123.89</v>
      </c>
      <c r="F60" s="186">
        <v>126.62</v>
      </c>
    </row>
    <row r="61" spans="1:6" hidden="1" x14ac:dyDescent="0.35">
      <c r="A61" s="200" t="s">
        <v>183</v>
      </c>
      <c r="B61" s="198">
        <v>430</v>
      </c>
      <c r="C61" s="178">
        <v>100.25</v>
      </c>
      <c r="D61" s="178">
        <v>116.18</v>
      </c>
      <c r="E61" s="178">
        <v>123.65</v>
      </c>
      <c r="F61" s="182">
        <v>123.85</v>
      </c>
    </row>
    <row r="62" spans="1:6" hidden="1" x14ac:dyDescent="0.35">
      <c r="A62" s="201" t="s">
        <v>184</v>
      </c>
      <c r="B62" s="202">
        <v>404</v>
      </c>
      <c r="C62" s="185">
        <v>100.25</v>
      </c>
      <c r="D62" s="185">
        <v>116.18</v>
      </c>
      <c r="E62" s="185">
        <v>123.65</v>
      </c>
      <c r="F62" s="186">
        <v>123.85</v>
      </c>
    </row>
    <row r="63" spans="1:6" hidden="1" x14ac:dyDescent="0.35">
      <c r="A63" s="200" t="s">
        <v>187</v>
      </c>
      <c r="B63" s="198">
        <v>500</v>
      </c>
      <c r="C63" s="178">
        <v>100.38</v>
      </c>
      <c r="D63" s="178">
        <v>112.89</v>
      </c>
      <c r="E63" s="178">
        <v>123.61</v>
      </c>
      <c r="F63" s="182">
        <v>123.2</v>
      </c>
    </row>
    <row r="64" spans="1:6" hidden="1" x14ac:dyDescent="0.35">
      <c r="A64" s="201" t="s">
        <v>188</v>
      </c>
      <c r="B64" s="202">
        <v>501</v>
      </c>
      <c r="C64" s="185">
        <v>100.88</v>
      </c>
      <c r="D64" s="185">
        <v>112.27</v>
      </c>
      <c r="E64" s="185">
        <v>126.85</v>
      </c>
      <c r="F64" s="186">
        <v>126.03</v>
      </c>
    </row>
    <row r="65" spans="1:6" hidden="1" x14ac:dyDescent="0.35">
      <c r="A65" s="201" t="s">
        <v>189</v>
      </c>
      <c r="B65" s="202">
        <v>502</v>
      </c>
      <c r="C65" s="185">
        <v>99.75</v>
      </c>
      <c r="D65" s="185">
        <v>113.71</v>
      </c>
      <c r="E65" s="185">
        <v>119.58</v>
      </c>
      <c r="F65" s="186">
        <v>119.65</v>
      </c>
    </row>
    <row r="66" spans="1:6" hidden="1" x14ac:dyDescent="0.35">
      <c r="A66" s="200" t="s">
        <v>190</v>
      </c>
      <c r="B66" s="198">
        <v>600</v>
      </c>
      <c r="C66" s="178">
        <v>99.82</v>
      </c>
      <c r="D66" s="178">
        <v>109.68</v>
      </c>
      <c r="E66" s="178">
        <v>116.76</v>
      </c>
      <c r="F66" s="182">
        <v>116.66</v>
      </c>
    </row>
    <row r="67" spans="1:6" ht="25" hidden="1" x14ac:dyDescent="0.35">
      <c r="A67" s="201" t="s">
        <v>191</v>
      </c>
      <c r="B67" s="202">
        <v>604</v>
      </c>
      <c r="C67" s="185">
        <v>99.61</v>
      </c>
      <c r="D67" s="185">
        <v>109.68</v>
      </c>
      <c r="E67" s="185">
        <v>116.95</v>
      </c>
      <c r="F67" s="186">
        <v>116.97</v>
      </c>
    </row>
    <row r="68" spans="1:6" hidden="1" x14ac:dyDescent="0.35">
      <c r="A68" s="201" t="s">
        <v>192</v>
      </c>
      <c r="B68" s="202">
        <v>605</v>
      </c>
      <c r="C68" s="185">
        <v>101.54</v>
      </c>
      <c r="D68" s="185">
        <v>109.63</v>
      </c>
      <c r="E68" s="185">
        <v>115.37</v>
      </c>
      <c r="F68" s="186">
        <v>114.28</v>
      </c>
    </row>
    <row r="69" spans="1:6" hidden="1" x14ac:dyDescent="0.35">
      <c r="A69" s="200" t="s">
        <v>193</v>
      </c>
      <c r="B69" s="198">
        <v>22</v>
      </c>
      <c r="C69" s="178">
        <v>99.45</v>
      </c>
      <c r="D69" s="178">
        <v>106.62</v>
      </c>
      <c r="E69" s="178">
        <v>117.01</v>
      </c>
      <c r="F69" s="182">
        <v>124.25</v>
      </c>
    </row>
    <row r="70" spans="1:6" hidden="1" x14ac:dyDescent="0.35">
      <c r="A70" s="201" t="s">
        <v>194</v>
      </c>
      <c r="B70" s="202">
        <v>701</v>
      </c>
      <c r="C70" s="185">
        <v>99.13</v>
      </c>
      <c r="D70" s="185">
        <v>107.49</v>
      </c>
      <c r="E70" s="185">
        <v>119.74</v>
      </c>
      <c r="F70" s="186">
        <v>130.12</v>
      </c>
    </row>
    <row r="71" spans="1:6" hidden="1" x14ac:dyDescent="0.35">
      <c r="A71" s="201" t="s">
        <v>195</v>
      </c>
      <c r="B71" s="202">
        <v>803</v>
      </c>
      <c r="C71" s="185">
        <v>100.87</v>
      </c>
      <c r="D71" s="185">
        <v>106.22</v>
      </c>
      <c r="E71" s="185">
        <v>113.24</v>
      </c>
      <c r="F71" s="186">
        <v>113.04</v>
      </c>
    </row>
    <row r="72" spans="1:6" hidden="1" x14ac:dyDescent="0.35">
      <c r="A72" s="201" t="s">
        <v>196</v>
      </c>
      <c r="B72" s="202">
        <v>802</v>
      </c>
      <c r="C72" s="185">
        <v>95.31</v>
      </c>
      <c r="D72" s="185">
        <v>95.54</v>
      </c>
      <c r="E72" s="185">
        <v>101.68</v>
      </c>
      <c r="F72" s="186">
        <v>116.34</v>
      </c>
    </row>
    <row r="73" spans="1:6" hidden="1" x14ac:dyDescent="0.35">
      <c r="A73" s="200" t="s">
        <v>197</v>
      </c>
      <c r="B73" s="198">
        <v>1000</v>
      </c>
      <c r="C73" s="178">
        <v>100</v>
      </c>
      <c r="D73" s="178">
        <v>107.68</v>
      </c>
      <c r="E73" s="178">
        <v>116.34</v>
      </c>
      <c r="F73" s="182">
        <v>115.89</v>
      </c>
    </row>
    <row r="74" spans="1:6" hidden="1" x14ac:dyDescent="0.35">
      <c r="A74" s="201" t="s">
        <v>198</v>
      </c>
      <c r="B74" s="202">
        <v>1001</v>
      </c>
      <c r="C74" s="185">
        <v>100</v>
      </c>
      <c r="D74" s="185">
        <v>107.68</v>
      </c>
      <c r="E74" s="185">
        <v>116.34</v>
      </c>
      <c r="F74" s="186">
        <v>115.89</v>
      </c>
    </row>
    <row r="75" spans="1:6" hidden="1" x14ac:dyDescent="0.35">
      <c r="A75" s="200" t="s">
        <v>199</v>
      </c>
      <c r="B75" s="203" t="s">
        <v>200</v>
      </c>
      <c r="C75" s="178">
        <v>100.47</v>
      </c>
      <c r="D75" s="178">
        <v>109.65</v>
      </c>
      <c r="E75" s="178">
        <v>119.77</v>
      </c>
      <c r="F75" s="182">
        <v>122.98</v>
      </c>
    </row>
    <row r="76" spans="1:6" hidden="1" x14ac:dyDescent="0.35">
      <c r="A76" s="200" t="s">
        <v>201</v>
      </c>
      <c r="B76" s="198">
        <v>1100</v>
      </c>
      <c r="C76" s="178">
        <v>101.02</v>
      </c>
      <c r="D76" s="178">
        <v>111.04</v>
      </c>
      <c r="E76" s="178">
        <v>120.41</v>
      </c>
      <c r="F76" s="182">
        <v>122.25</v>
      </c>
    </row>
    <row r="77" spans="1:6" hidden="1" x14ac:dyDescent="0.35">
      <c r="A77" s="200" t="s">
        <v>202</v>
      </c>
      <c r="B77" s="198">
        <v>1110</v>
      </c>
      <c r="C77" s="178">
        <v>101.81</v>
      </c>
      <c r="D77" s="178">
        <v>112.2</v>
      </c>
      <c r="E77" s="178">
        <v>124.06</v>
      </c>
      <c r="F77" s="182">
        <v>126.02</v>
      </c>
    </row>
    <row r="78" spans="1:6" hidden="1" x14ac:dyDescent="0.35">
      <c r="A78" s="200" t="s">
        <v>203</v>
      </c>
      <c r="B78" s="198">
        <v>1120</v>
      </c>
      <c r="C78" s="178">
        <v>101.81</v>
      </c>
      <c r="D78" s="178">
        <v>112.2</v>
      </c>
      <c r="E78" s="178">
        <v>124.06</v>
      </c>
      <c r="F78" s="182">
        <v>126.02</v>
      </c>
    </row>
    <row r="79" spans="1:6" ht="25" hidden="1" x14ac:dyDescent="0.35">
      <c r="A79" s="201" t="s">
        <v>204</v>
      </c>
      <c r="B79" s="202">
        <v>1111</v>
      </c>
      <c r="C79" s="185">
        <v>100.47</v>
      </c>
      <c r="D79" s="185">
        <v>111.93</v>
      </c>
      <c r="E79" s="185">
        <v>121.69</v>
      </c>
      <c r="F79" s="186">
        <v>123.61</v>
      </c>
    </row>
    <row r="80" spans="1:6" ht="25" hidden="1" x14ac:dyDescent="0.35">
      <c r="A80" s="201" t="s">
        <v>205</v>
      </c>
      <c r="B80" s="202">
        <v>1131</v>
      </c>
      <c r="C80" s="185">
        <v>101.74</v>
      </c>
      <c r="D80" s="185">
        <v>114.4</v>
      </c>
      <c r="E80" s="185">
        <v>125.1</v>
      </c>
      <c r="F80" s="186">
        <v>129.26</v>
      </c>
    </row>
    <row r="81" spans="1:6" ht="25" hidden="1" x14ac:dyDescent="0.35">
      <c r="A81" s="201" t="s">
        <v>206</v>
      </c>
      <c r="B81" s="202">
        <v>1117</v>
      </c>
      <c r="C81" s="185">
        <v>104.72</v>
      </c>
      <c r="D81" s="185">
        <v>109.41</v>
      </c>
      <c r="E81" s="185">
        <v>127.13</v>
      </c>
      <c r="F81" s="186">
        <v>129.11000000000001</v>
      </c>
    </row>
    <row r="82" spans="1:6" hidden="1" x14ac:dyDescent="0.35">
      <c r="A82" s="201" t="s">
        <v>207</v>
      </c>
      <c r="B82" s="202">
        <v>1102</v>
      </c>
      <c r="C82" s="185">
        <v>99.91</v>
      </c>
      <c r="D82" s="185">
        <v>112.06</v>
      </c>
      <c r="E82" s="185">
        <v>122.94</v>
      </c>
      <c r="F82" s="186">
        <v>126.2</v>
      </c>
    </row>
    <row r="83" spans="1:6" hidden="1" x14ac:dyDescent="0.35">
      <c r="A83" s="201" t="s">
        <v>209</v>
      </c>
      <c r="B83" s="202">
        <v>1103</v>
      </c>
      <c r="C83" s="185">
        <v>102.17</v>
      </c>
      <c r="D83" s="185">
        <v>110.28</v>
      </c>
      <c r="E83" s="185">
        <v>116.95</v>
      </c>
      <c r="F83" s="186">
        <v>117.77</v>
      </c>
    </row>
    <row r="84" spans="1:6" hidden="1" x14ac:dyDescent="0.35">
      <c r="A84" s="201" t="s">
        <v>210</v>
      </c>
      <c r="B84" s="202">
        <v>1125</v>
      </c>
      <c r="C84" s="185">
        <v>99.68</v>
      </c>
      <c r="D84" s="185">
        <v>105.18</v>
      </c>
      <c r="E84" s="185">
        <v>114.05</v>
      </c>
      <c r="F84" s="186">
        <v>115.58</v>
      </c>
    </row>
    <row r="85" spans="1:6" hidden="1" x14ac:dyDescent="0.35">
      <c r="A85" s="201" t="s">
        <v>211</v>
      </c>
      <c r="B85" s="202">
        <v>1116</v>
      </c>
      <c r="C85" s="185">
        <v>100.67</v>
      </c>
      <c r="D85" s="185">
        <v>110</v>
      </c>
      <c r="E85" s="185">
        <v>121.68</v>
      </c>
      <c r="F85" s="186">
        <v>127.63</v>
      </c>
    </row>
    <row r="86" spans="1:6" hidden="1" x14ac:dyDescent="0.35">
      <c r="A86" s="200" t="s">
        <v>212</v>
      </c>
      <c r="B86" s="198">
        <v>1140</v>
      </c>
      <c r="C86" s="178">
        <v>100.4</v>
      </c>
      <c r="D86" s="178">
        <v>110.76</v>
      </c>
      <c r="E86" s="178">
        <v>116.1</v>
      </c>
      <c r="F86" s="182">
        <v>116.58</v>
      </c>
    </row>
    <row r="87" spans="1:6" hidden="1" x14ac:dyDescent="0.35">
      <c r="A87" s="201" t="s">
        <v>213</v>
      </c>
      <c r="B87" s="202">
        <v>1124</v>
      </c>
      <c r="C87" s="185">
        <v>100.4</v>
      </c>
      <c r="D87" s="185">
        <v>110.76</v>
      </c>
      <c r="E87" s="185">
        <v>116.1</v>
      </c>
      <c r="F87" s="186">
        <v>116.58</v>
      </c>
    </row>
    <row r="88" spans="1:6" hidden="1" x14ac:dyDescent="0.35">
      <c r="A88" s="201" t="s">
        <v>961</v>
      </c>
      <c r="B88" s="202">
        <v>1126</v>
      </c>
      <c r="C88" s="185">
        <v>99.78</v>
      </c>
      <c r="D88" s="185">
        <v>109.07</v>
      </c>
      <c r="E88" s="185">
        <v>115.18</v>
      </c>
      <c r="F88" s="186">
        <v>115.75</v>
      </c>
    </row>
    <row r="89" spans="1:6" hidden="1" x14ac:dyDescent="0.35">
      <c r="A89" s="201" t="s">
        <v>215</v>
      </c>
      <c r="B89" s="202">
        <v>1127</v>
      </c>
      <c r="C89" s="185">
        <v>99.43</v>
      </c>
      <c r="D89" s="185">
        <v>111.09</v>
      </c>
      <c r="E89" s="185">
        <v>115.69</v>
      </c>
      <c r="F89" s="186">
        <v>117.14</v>
      </c>
    </row>
    <row r="90" spans="1:6" hidden="1" x14ac:dyDescent="0.35">
      <c r="A90" s="201" t="s">
        <v>216</v>
      </c>
      <c r="B90" s="202">
        <v>1129</v>
      </c>
      <c r="C90" s="185">
        <v>101.86</v>
      </c>
      <c r="D90" s="185">
        <v>108.56</v>
      </c>
      <c r="E90" s="185">
        <v>116.05</v>
      </c>
      <c r="F90" s="186">
        <v>114.65</v>
      </c>
    </row>
    <row r="91" spans="1:6" hidden="1" x14ac:dyDescent="0.35">
      <c r="A91" s="201" t="s">
        <v>217</v>
      </c>
      <c r="B91" s="202">
        <v>1128</v>
      </c>
      <c r="C91" s="185">
        <v>99.98</v>
      </c>
      <c r="D91" s="185">
        <v>117.81</v>
      </c>
      <c r="E91" s="185">
        <v>120.67</v>
      </c>
      <c r="F91" s="186">
        <v>114.15</v>
      </c>
    </row>
    <row r="92" spans="1:6" hidden="1" x14ac:dyDescent="0.35">
      <c r="A92" s="201" t="s">
        <v>218</v>
      </c>
      <c r="B92" s="202">
        <v>1123</v>
      </c>
      <c r="C92" s="185">
        <v>101.02</v>
      </c>
      <c r="D92" s="185">
        <v>106.38</v>
      </c>
      <c r="E92" s="185">
        <v>108.97</v>
      </c>
      <c r="F92" s="186">
        <v>107.61</v>
      </c>
    </row>
    <row r="93" spans="1:6" hidden="1" x14ac:dyDescent="0.35">
      <c r="A93" s="200" t="s">
        <v>219</v>
      </c>
      <c r="B93" s="198">
        <v>1200</v>
      </c>
      <c r="C93" s="178">
        <v>99.93</v>
      </c>
      <c r="D93" s="178">
        <v>107.48</v>
      </c>
      <c r="E93" s="178">
        <v>118.6</v>
      </c>
      <c r="F93" s="182">
        <v>121.32</v>
      </c>
    </row>
    <row r="94" spans="1:6" hidden="1" x14ac:dyDescent="0.35">
      <c r="A94" s="201" t="s">
        <v>220</v>
      </c>
      <c r="B94" s="202">
        <v>1204</v>
      </c>
      <c r="C94" s="185">
        <v>99.89</v>
      </c>
      <c r="D94" s="185">
        <v>108.23</v>
      </c>
      <c r="E94" s="185">
        <v>120.08</v>
      </c>
      <c r="F94" s="186">
        <v>122.31</v>
      </c>
    </row>
    <row r="95" spans="1:6" hidden="1" x14ac:dyDescent="0.35">
      <c r="A95" s="201" t="s">
        <v>221</v>
      </c>
      <c r="B95" s="202">
        <v>1202</v>
      </c>
      <c r="C95" s="185">
        <v>100.26</v>
      </c>
      <c r="D95" s="185">
        <v>106.26</v>
      </c>
      <c r="E95" s="185">
        <v>112.11</v>
      </c>
      <c r="F95" s="186">
        <v>116.23</v>
      </c>
    </row>
    <row r="96" spans="1:6" hidden="1" x14ac:dyDescent="0.35">
      <c r="A96" s="201" t="s">
        <v>222</v>
      </c>
      <c r="B96" s="202">
        <v>1203</v>
      </c>
      <c r="C96" s="185">
        <v>99.72</v>
      </c>
      <c r="D96" s="185">
        <v>105.16</v>
      </c>
      <c r="E96" s="185">
        <v>118.15</v>
      </c>
      <c r="F96" s="186">
        <v>121.94</v>
      </c>
    </row>
    <row r="97" spans="1:6" hidden="1" x14ac:dyDescent="0.35">
      <c r="A97" s="200" t="s">
        <v>223</v>
      </c>
      <c r="B97" s="198">
        <v>1300</v>
      </c>
      <c r="C97" s="178">
        <v>100.79</v>
      </c>
      <c r="D97" s="178">
        <v>108.94</v>
      </c>
      <c r="E97" s="178">
        <v>111.71</v>
      </c>
      <c r="F97" s="182">
        <v>109.23</v>
      </c>
    </row>
    <row r="98" spans="1:6" ht="25" hidden="1" x14ac:dyDescent="0.35">
      <c r="A98" s="201" t="s">
        <v>224</v>
      </c>
      <c r="B98" s="202">
        <v>1302</v>
      </c>
      <c r="C98" s="185">
        <v>100.82</v>
      </c>
      <c r="D98" s="185">
        <v>111.32</v>
      </c>
      <c r="E98" s="185">
        <v>113.78</v>
      </c>
      <c r="F98" s="186">
        <v>110.2</v>
      </c>
    </row>
    <row r="99" spans="1:6" hidden="1" x14ac:dyDescent="0.35">
      <c r="A99" s="201" t="s">
        <v>225</v>
      </c>
      <c r="B99" s="202">
        <v>1306</v>
      </c>
      <c r="C99" s="185">
        <v>99.05</v>
      </c>
      <c r="D99" s="185">
        <v>104.78</v>
      </c>
      <c r="E99" s="185">
        <v>107.1</v>
      </c>
      <c r="F99" s="186">
        <v>104.73</v>
      </c>
    </row>
    <row r="100" spans="1:6" hidden="1" x14ac:dyDescent="0.35">
      <c r="A100" s="201" t="s">
        <v>226</v>
      </c>
      <c r="B100" s="202">
        <v>1303</v>
      </c>
      <c r="C100" s="185">
        <v>99.55</v>
      </c>
      <c r="D100" s="185">
        <v>106.43</v>
      </c>
      <c r="E100" s="185">
        <v>113.81</v>
      </c>
      <c r="F100" s="186">
        <v>110.31</v>
      </c>
    </row>
    <row r="101" spans="1:6" hidden="1" x14ac:dyDescent="0.35">
      <c r="A101" s="201" t="s">
        <v>227</v>
      </c>
      <c r="B101" s="202">
        <v>1304</v>
      </c>
      <c r="C101" s="185">
        <v>101.91</v>
      </c>
      <c r="D101" s="185">
        <v>108.52</v>
      </c>
      <c r="E101" s="185">
        <v>111.99</v>
      </c>
      <c r="F101" s="186">
        <v>111.6</v>
      </c>
    </row>
    <row r="102" spans="1:6" hidden="1" x14ac:dyDescent="0.35">
      <c r="A102" s="200" t="s">
        <v>228</v>
      </c>
      <c r="B102" s="198">
        <v>1400</v>
      </c>
      <c r="C102" s="178">
        <v>98.38</v>
      </c>
      <c r="D102" s="178">
        <v>105.87</v>
      </c>
      <c r="E102" s="178">
        <v>108.27</v>
      </c>
      <c r="F102" s="182">
        <v>110.9</v>
      </c>
    </row>
    <row r="103" spans="1:6" hidden="1" x14ac:dyDescent="0.35">
      <c r="A103" s="201" t="s">
        <v>229</v>
      </c>
      <c r="B103" s="202">
        <v>1401</v>
      </c>
      <c r="C103" s="185">
        <v>98.2</v>
      </c>
      <c r="D103" s="185">
        <v>106.34</v>
      </c>
      <c r="E103" s="185">
        <v>108.08</v>
      </c>
      <c r="F103" s="186">
        <v>111.27</v>
      </c>
    </row>
    <row r="104" spans="1:6" ht="25" hidden="1" x14ac:dyDescent="0.35">
      <c r="A104" s="201" t="s">
        <v>230</v>
      </c>
      <c r="B104" s="202">
        <v>1402</v>
      </c>
      <c r="C104" s="185">
        <v>100.53</v>
      </c>
      <c r="D104" s="185">
        <v>100.58</v>
      </c>
      <c r="E104" s="185">
        <v>111.1</v>
      </c>
      <c r="F104" s="186">
        <v>106.56</v>
      </c>
    </row>
    <row r="105" spans="1:6" hidden="1" x14ac:dyDescent="0.35">
      <c r="A105" s="200" t="s">
        <v>231</v>
      </c>
      <c r="B105" s="198">
        <v>1500</v>
      </c>
      <c r="C105" s="178">
        <v>110.96</v>
      </c>
      <c r="D105" s="178">
        <v>72.430000000000007</v>
      </c>
      <c r="E105" s="178">
        <v>83.66</v>
      </c>
      <c r="F105" s="182">
        <v>80.62</v>
      </c>
    </row>
    <row r="106" spans="1:6" hidden="1" x14ac:dyDescent="0.35">
      <c r="A106" s="201" t="s">
        <v>232</v>
      </c>
      <c r="B106" s="202">
        <v>1501</v>
      </c>
      <c r="C106" s="185">
        <v>110.96</v>
      </c>
      <c r="D106" s="185">
        <v>72.430000000000007</v>
      </c>
      <c r="E106" s="185">
        <v>83.66</v>
      </c>
      <c r="F106" s="186">
        <v>80.62</v>
      </c>
    </row>
    <row r="107" spans="1:6" hidden="1" x14ac:dyDescent="0.35">
      <c r="A107" s="200" t="s">
        <v>233</v>
      </c>
      <c r="B107" s="198">
        <v>1600</v>
      </c>
      <c r="C107" s="178">
        <v>99.91</v>
      </c>
      <c r="D107" s="178">
        <v>99.6</v>
      </c>
      <c r="E107" s="178">
        <v>99.23</v>
      </c>
      <c r="F107" s="182">
        <v>100.47</v>
      </c>
    </row>
    <row r="108" spans="1:6" hidden="1" x14ac:dyDescent="0.35">
      <c r="A108" s="201" t="s">
        <v>234</v>
      </c>
      <c r="B108" s="202">
        <v>1601</v>
      </c>
      <c r="C108" s="185">
        <v>99.91</v>
      </c>
      <c r="D108" s="185">
        <v>99.6</v>
      </c>
      <c r="E108" s="185">
        <v>99.23</v>
      </c>
      <c r="F108" s="186">
        <v>100.47</v>
      </c>
    </row>
    <row r="109" spans="1:6" hidden="1" x14ac:dyDescent="0.35">
      <c r="A109" s="200" t="s">
        <v>235</v>
      </c>
      <c r="B109" s="198">
        <v>1700</v>
      </c>
      <c r="C109" s="178">
        <v>100.82</v>
      </c>
      <c r="D109" s="178">
        <v>108.1</v>
      </c>
      <c r="E109" s="178">
        <v>113.03</v>
      </c>
      <c r="F109" s="182">
        <v>113.33</v>
      </c>
    </row>
    <row r="110" spans="1:6" hidden="1" x14ac:dyDescent="0.35">
      <c r="A110" s="200" t="s">
        <v>236</v>
      </c>
      <c r="B110" s="198">
        <v>1710</v>
      </c>
      <c r="C110" s="178">
        <v>100.51</v>
      </c>
      <c r="D110" s="178">
        <v>109.02</v>
      </c>
      <c r="E110" s="178">
        <v>114.17</v>
      </c>
      <c r="F110" s="182">
        <v>113.92</v>
      </c>
    </row>
    <row r="111" spans="1:6" hidden="1" x14ac:dyDescent="0.35">
      <c r="A111" s="201" t="s">
        <v>237</v>
      </c>
      <c r="B111" s="202">
        <v>1707</v>
      </c>
      <c r="C111" s="185">
        <v>100.44</v>
      </c>
      <c r="D111" s="185">
        <v>111.44</v>
      </c>
      <c r="E111" s="185">
        <v>118.84</v>
      </c>
      <c r="F111" s="186">
        <v>115.51</v>
      </c>
    </row>
    <row r="112" spans="1:6" hidden="1" x14ac:dyDescent="0.35">
      <c r="A112" s="201" t="s">
        <v>238</v>
      </c>
      <c r="B112" s="202">
        <v>1711</v>
      </c>
      <c r="C112" s="185">
        <v>100.21</v>
      </c>
      <c r="D112" s="185">
        <v>107.42</v>
      </c>
      <c r="E112" s="185">
        <v>106.95</v>
      </c>
      <c r="F112" s="186">
        <v>106.9</v>
      </c>
    </row>
    <row r="113" spans="1:6" hidden="1" x14ac:dyDescent="0.35">
      <c r="A113" s="201" t="s">
        <v>239</v>
      </c>
      <c r="B113" s="202">
        <v>1714</v>
      </c>
      <c r="C113" s="185">
        <v>101.47</v>
      </c>
      <c r="D113" s="185">
        <v>114.02</v>
      </c>
      <c r="E113" s="185">
        <v>122.73</v>
      </c>
      <c r="F113" s="186">
        <v>123.43</v>
      </c>
    </row>
    <row r="114" spans="1:6" hidden="1" x14ac:dyDescent="0.35">
      <c r="A114" s="200" t="s">
        <v>240</v>
      </c>
      <c r="B114" s="198">
        <v>1720</v>
      </c>
      <c r="C114" s="178">
        <v>100.82</v>
      </c>
      <c r="D114" s="178">
        <v>107.75</v>
      </c>
      <c r="E114" s="178">
        <v>113.11</v>
      </c>
      <c r="F114" s="182">
        <v>112.32</v>
      </c>
    </row>
    <row r="115" spans="1:6" hidden="1" x14ac:dyDescent="0.35">
      <c r="A115" s="201" t="s">
        <v>241</v>
      </c>
      <c r="B115" s="202">
        <v>1712</v>
      </c>
      <c r="C115" s="185">
        <v>101.5</v>
      </c>
      <c r="D115" s="185">
        <v>105.48</v>
      </c>
      <c r="E115" s="185">
        <v>108.55</v>
      </c>
      <c r="F115" s="186">
        <v>109.22</v>
      </c>
    </row>
    <row r="116" spans="1:6" ht="25" hidden="1" x14ac:dyDescent="0.35">
      <c r="A116" s="201" t="s">
        <v>242</v>
      </c>
      <c r="B116" s="202">
        <v>1718</v>
      </c>
      <c r="C116" s="185">
        <v>100.12</v>
      </c>
      <c r="D116" s="185">
        <v>110.19</v>
      </c>
      <c r="E116" s="185">
        <v>118.21</v>
      </c>
      <c r="F116" s="186">
        <v>115.7</v>
      </c>
    </row>
    <row r="117" spans="1:6" hidden="1" x14ac:dyDescent="0.35">
      <c r="A117" s="201" t="s">
        <v>243</v>
      </c>
      <c r="B117" s="202">
        <v>1717</v>
      </c>
      <c r="C117" s="185">
        <v>95.27</v>
      </c>
      <c r="D117" s="185">
        <v>101.01</v>
      </c>
      <c r="E117" s="185">
        <v>100.79</v>
      </c>
      <c r="F117" s="186">
        <v>104.48</v>
      </c>
    </row>
    <row r="118" spans="1:6" hidden="1" x14ac:dyDescent="0.35">
      <c r="A118" s="200" t="s">
        <v>244</v>
      </c>
      <c r="B118" s="198">
        <v>1730</v>
      </c>
      <c r="C118" s="178">
        <v>101.07</v>
      </c>
      <c r="D118" s="178">
        <v>107.37</v>
      </c>
      <c r="E118" s="178">
        <v>112.12</v>
      </c>
      <c r="F118" s="182">
        <v>112.94</v>
      </c>
    </row>
    <row r="119" spans="1:6" hidden="1" x14ac:dyDescent="0.35">
      <c r="A119" s="201" t="s">
        <v>245</v>
      </c>
      <c r="B119" s="202">
        <v>1701</v>
      </c>
      <c r="C119" s="185">
        <v>101.72</v>
      </c>
      <c r="D119" s="185">
        <v>108.02</v>
      </c>
      <c r="E119" s="185">
        <v>112.83</v>
      </c>
      <c r="F119" s="186">
        <v>113.08</v>
      </c>
    </row>
    <row r="120" spans="1:6" hidden="1" x14ac:dyDescent="0.35">
      <c r="A120" s="201" t="s">
        <v>246</v>
      </c>
      <c r="B120" s="202">
        <v>1702</v>
      </c>
      <c r="C120" s="185">
        <v>101.32</v>
      </c>
      <c r="D120" s="185">
        <v>106.6</v>
      </c>
      <c r="E120" s="185">
        <v>107.61</v>
      </c>
      <c r="F120" s="186">
        <v>107.01</v>
      </c>
    </row>
    <row r="121" spans="1:6" hidden="1" x14ac:dyDescent="0.35">
      <c r="A121" s="201" t="s">
        <v>247</v>
      </c>
      <c r="B121" s="202">
        <v>1715</v>
      </c>
      <c r="C121" s="185">
        <v>100.33</v>
      </c>
      <c r="D121" s="185">
        <v>106.71</v>
      </c>
      <c r="E121" s="185">
        <v>112.41</v>
      </c>
      <c r="F121" s="186">
        <v>113.79</v>
      </c>
    </row>
    <row r="122" spans="1:6" hidden="1" x14ac:dyDescent="0.35">
      <c r="A122" s="201" t="s">
        <v>248</v>
      </c>
      <c r="B122" s="202">
        <v>1716</v>
      </c>
      <c r="C122" s="185">
        <v>101.66</v>
      </c>
      <c r="D122" s="185">
        <v>108.72</v>
      </c>
      <c r="E122" s="185">
        <v>112.22</v>
      </c>
      <c r="F122" s="186">
        <v>114.72</v>
      </c>
    </row>
    <row r="123" spans="1:6" hidden="1" x14ac:dyDescent="0.35">
      <c r="A123" s="200" t="s">
        <v>249</v>
      </c>
      <c r="B123" s="198">
        <v>1800</v>
      </c>
      <c r="C123" s="178">
        <v>100.58</v>
      </c>
      <c r="D123" s="178">
        <v>106.36</v>
      </c>
      <c r="E123" s="178">
        <v>108.43</v>
      </c>
      <c r="F123" s="182">
        <v>107.36</v>
      </c>
    </row>
    <row r="124" spans="1:6" hidden="1" x14ac:dyDescent="0.35">
      <c r="A124" s="201" t="s">
        <v>250</v>
      </c>
      <c r="B124" s="202">
        <v>1801</v>
      </c>
      <c r="C124" s="185">
        <v>100.71</v>
      </c>
      <c r="D124" s="185">
        <v>105.63</v>
      </c>
      <c r="E124" s="185">
        <v>108.99</v>
      </c>
      <c r="F124" s="186">
        <v>109.01</v>
      </c>
    </row>
    <row r="125" spans="1:6" hidden="1" x14ac:dyDescent="0.35">
      <c r="A125" s="201" t="s">
        <v>251</v>
      </c>
      <c r="B125" s="202">
        <v>1802</v>
      </c>
      <c r="C125" s="185">
        <v>100.48</v>
      </c>
      <c r="D125" s="185">
        <v>106.86</v>
      </c>
      <c r="E125" s="185">
        <v>108.15</v>
      </c>
      <c r="F125" s="186">
        <v>106.22</v>
      </c>
    </row>
    <row r="126" spans="1:6" hidden="1" x14ac:dyDescent="0.35">
      <c r="A126" s="200" t="s">
        <v>252</v>
      </c>
      <c r="B126" s="198">
        <v>24</v>
      </c>
      <c r="C126" s="178">
        <v>100.8</v>
      </c>
      <c r="D126" s="178">
        <v>116.57</v>
      </c>
      <c r="E126" s="178">
        <v>123.11</v>
      </c>
      <c r="F126" s="182">
        <v>119.38</v>
      </c>
    </row>
    <row r="127" spans="1:6" hidden="1" x14ac:dyDescent="0.35">
      <c r="A127" s="200" t="s">
        <v>253</v>
      </c>
      <c r="B127" s="198">
        <v>1910</v>
      </c>
      <c r="C127" s="178">
        <v>101.15</v>
      </c>
      <c r="D127" s="178">
        <v>122.48</v>
      </c>
      <c r="E127" s="178">
        <v>132.65</v>
      </c>
      <c r="F127" s="182">
        <v>126.28</v>
      </c>
    </row>
    <row r="128" spans="1:6" hidden="1" x14ac:dyDescent="0.35">
      <c r="A128" s="201" t="s">
        <v>254</v>
      </c>
      <c r="B128" s="202">
        <v>1902</v>
      </c>
      <c r="C128" s="185">
        <v>101.51</v>
      </c>
      <c r="D128" s="185">
        <v>121.2</v>
      </c>
      <c r="E128" s="185">
        <v>128.44999999999999</v>
      </c>
      <c r="F128" s="186">
        <v>123.9</v>
      </c>
    </row>
    <row r="129" spans="1:6" hidden="1" x14ac:dyDescent="0.35">
      <c r="A129" s="201" t="s">
        <v>255</v>
      </c>
      <c r="B129" s="202">
        <v>1904</v>
      </c>
      <c r="C129" s="185">
        <v>100.5</v>
      </c>
      <c r="D129" s="185">
        <v>124.86</v>
      </c>
      <c r="E129" s="185">
        <v>140.88999999999999</v>
      </c>
      <c r="F129" s="186">
        <v>130.86000000000001</v>
      </c>
    </row>
    <row r="130" spans="1:6" hidden="1" x14ac:dyDescent="0.35">
      <c r="A130" s="200" t="s">
        <v>256</v>
      </c>
      <c r="B130" s="198">
        <v>1920</v>
      </c>
      <c r="C130" s="178">
        <v>100.11</v>
      </c>
      <c r="D130" s="178">
        <v>105.74</v>
      </c>
      <c r="E130" s="178">
        <v>106.6</v>
      </c>
      <c r="F130" s="182">
        <v>107.04</v>
      </c>
    </row>
    <row r="131" spans="1:6" hidden="1" x14ac:dyDescent="0.35">
      <c r="A131" s="201" t="s">
        <v>257</v>
      </c>
      <c r="B131" s="202">
        <v>1903</v>
      </c>
      <c r="C131" s="185">
        <v>101.02</v>
      </c>
      <c r="D131" s="185">
        <v>111.34</v>
      </c>
      <c r="E131" s="185">
        <v>111.6</v>
      </c>
      <c r="F131" s="186">
        <v>110.19</v>
      </c>
    </row>
    <row r="132" spans="1:6" ht="25" hidden="1" x14ac:dyDescent="0.35">
      <c r="A132" s="201" t="s">
        <v>258</v>
      </c>
      <c r="B132" s="202">
        <v>1905</v>
      </c>
      <c r="C132" s="185">
        <v>98.08</v>
      </c>
      <c r="D132" s="185">
        <v>96.94</v>
      </c>
      <c r="E132" s="185">
        <v>98.34</v>
      </c>
      <c r="F132" s="186">
        <v>101.97</v>
      </c>
    </row>
    <row r="133" spans="1:6" hidden="1" x14ac:dyDescent="0.35">
      <c r="A133" s="201" t="s">
        <v>259</v>
      </c>
      <c r="B133" s="202">
        <v>1906</v>
      </c>
      <c r="C133" s="185">
        <v>100.79</v>
      </c>
      <c r="D133" s="185">
        <v>106.92</v>
      </c>
      <c r="E133" s="185">
        <v>107.94</v>
      </c>
      <c r="F133" s="186">
        <v>107.83</v>
      </c>
    </row>
    <row r="134" spans="1:6" hidden="1" x14ac:dyDescent="0.35">
      <c r="A134" s="201" t="s">
        <v>260</v>
      </c>
      <c r="B134" s="202">
        <v>1708</v>
      </c>
      <c r="C134" s="185">
        <v>98.85</v>
      </c>
      <c r="D134" s="185">
        <v>104.44</v>
      </c>
      <c r="E134" s="185">
        <v>113.26</v>
      </c>
      <c r="F134" s="186">
        <v>122.22</v>
      </c>
    </row>
    <row r="135" spans="1:6" hidden="1" x14ac:dyDescent="0.35">
      <c r="A135" s="200" t="s">
        <v>261</v>
      </c>
      <c r="B135" s="198">
        <v>25</v>
      </c>
      <c r="C135" s="178">
        <v>100.5</v>
      </c>
      <c r="D135" s="178">
        <v>108.64</v>
      </c>
      <c r="E135" s="178">
        <v>110.32</v>
      </c>
      <c r="F135" s="182">
        <v>110.26</v>
      </c>
    </row>
    <row r="136" spans="1:6" hidden="1" x14ac:dyDescent="0.35">
      <c r="A136" s="201" t="s">
        <v>262</v>
      </c>
      <c r="B136" s="202">
        <v>2001</v>
      </c>
      <c r="C136" s="185">
        <v>99.64</v>
      </c>
      <c r="D136" s="185">
        <v>108.17</v>
      </c>
      <c r="E136" s="185">
        <v>109.26</v>
      </c>
      <c r="F136" s="186">
        <v>109.7</v>
      </c>
    </row>
    <row r="137" spans="1:6" hidden="1" x14ac:dyDescent="0.35">
      <c r="A137" s="201" t="s">
        <v>263</v>
      </c>
      <c r="B137" s="202">
        <v>1305</v>
      </c>
      <c r="C137" s="185">
        <v>100.74</v>
      </c>
      <c r="D137" s="185">
        <v>101.98</v>
      </c>
      <c r="E137" s="185">
        <v>104.14</v>
      </c>
      <c r="F137" s="186">
        <v>108.03</v>
      </c>
    </row>
    <row r="138" spans="1:6" hidden="1" x14ac:dyDescent="0.35">
      <c r="A138" s="201" t="s">
        <v>264</v>
      </c>
      <c r="B138" s="202">
        <v>2002</v>
      </c>
      <c r="C138" s="185">
        <v>99.68</v>
      </c>
      <c r="D138" s="185">
        <v>106.76</v>
      </c>
      <c r="E138" s="185">
        <v>110.19</v>
      </c>
      <c r="F138" s="186">
        <v>111.48</v>
      </c>
    </row>
    <row r="139" spans="1:6" hidden="1" x14ac:dyDescent="0.35">
      <c r="A139" s="201" t="s">
        <v>265</v>
      </c>
      <c r="B139" s="202">
        <v>2008</v>
      </c>
      <c r="C139" s="185">
        <v>101.24</v>
      </c>
      <c r="D139" s="185">
        <v>112.49</v>
      </c>
      <c r="E139" s="185">
        <v>115.33</v>
      </c>
      <c r="F139" s="186">
        <v>114.77</v>
      </c>
    </row>
    <row r="140" spans="1:6" hidden="1" x14ac:dyDescent="0.35">
      <c r="A140" s="201" t="s">
        <v>266</v>
      </c>
      <c r="B140" s="202">
        <v>2007</v>
      </c>
      <c r="C140" s="185">
        <v>101.74</v>
      </c>
      <c r="D140" s="185">
        <v>116.67</v>
      </c>
      <c r="E140" s="185">
        <v>116.18</v>
      </c>
      <c r="F140" s="186">
        <v>109.54</v>
      </c>
    </row>
    <row r="141" spans="1:6" hidden="1" x14ac:dyDescent="0.35">
      <c r="A141" s="200" t="s">
        <v>267</v>
      </c>
      <c r="B141" s="198">
        <v>2100</v>
      </c>
      <c r="C141" s="178">
        <v>99.34</v>
      </c>
      <c r="D141" s="178">
        <v>106.41</v>
      </c>
      <c r="E141" s="178">
        <v>110.5</v>
      </c>
      <c r="F141" s="182">
        <v>110.53</v>
      </c>
    </row>
    <row r="142" spans="1:6" hidden="1" x14ac:dyDescent="0.35">
      <c r="A142" s="201" t="s">
        <v>268</v>
      </c>
      <c r="B142" s="202">
        <v>2101</v>
      </c>
      <c r="C142" s="185">
        <v>99.34</v>
      </c>
      <c r="D142" s="185">
        <v>106.41</v>
      </c>
      <c r="E142" s="185">
        <v>110.5</v>
      </c>
      <c r="F142" s="186">
        <v>110.53</v>
      </c>
    </row>
    <row r="143" spans="1:6" hidden="1" x14ac:dyDescent="0.35">
      <c r="A143" s="200" t="s">
        <v>269</v>
      </c>
      <c r="B143" s="198">
        <v>2200</v>
      </c>
      <c r="C143" s="178">
        <v>102.68</v>
      </c>
      <c r="D143" s="178">
        <v>109.03</v>
      </c>
      <c r="E143" s="178">
        <v>114.41</v>
      </c>
      <c r="F143" s="182">
        <v>114.44</v>
      </c>
    </row>
    <row r="144" spans="1:6" ht="25" hidden="1" x14ac:dyDescent="0.35">
      <c r="A144" s="201" t="s">
        <v>270</v>
      </c>
      <c r="B144" s="202">
        <v>2201</v>
      </c>
      <c r="C144" s="185">
        <v>101.17</v>
      </c>
      <c r="D144" s="185">
        <v>106.6</v>
      </c>
      <c r="E144" s="185">
        <v>114.17</v>
      </c>
      <c r="F144" s="186">
        <v>114.8</v>
      </c>
    </row>
    <row r="145" spans="1:6" hidden="1" x14ac:dyDescent="0.35">
      <c r="A145" s="200" t="s">
        <v>271</v>
      </c>
      <c r="B145" s="198">
        <v>2210</v>
      </c>
      <c r="C145" s="178">
        <v>103.04</v>
      </c>
      <c r="D145" s="178">
        <v>109.85</v>
      </c>
      <c r="E145" s="178">
        <v>114.54</v>
      </c>
      <c r="F145" s="182">
        <v>114.92</v>
      </c>
    </row>
    <row r="146" spans="1:6" ht="25" hidden="1" x14ac:dyDescent="0.35">
      <c r="A146" s="201" t="s">
        <v>272</v>
      </c>
      <c r="B146" s="202">
        <v>2207</v>
      </c>
      <c r="C146" s="185">
        <v>103.43</v>
      </c>
      <c r="D146" s="185">
        <v>109.46</v>
      </c>
      <c r="E146" s="185">
        <v>114.23</v>
      </c>
      <c r="F146" s="186">
        <v>114.84</v>
      </c>
    </row>
    <row r="147" spans="1:6" ht="25" hidden="1" x14ac:dyDescent="0.35">
      <c r="A147" s="201" t="s">
        <v>273</v>
      </c>
      <c r="B147" s="202">
        <v>2204</v>
      </c>
      <c r="C147" s="185">
        <v>101.29</v>
      </c>
      <c r="D147" s="185">
        <v>111.62</v>
      </c>
      <c r="E147" s="185">
        <v>115.95</v>
      </c>
      <c r="F147" s="186">
        <v>115.48</v>
      </c>
    </row>
    <row r="148" spans="1:6" hidden="1" x14ac:dyDescent="0.35">
      <c r="A148" s="201" t="s">
        <v>274</v>
      </c>
      <c r="B148" s="202">
        <v>2205</v>
      </c>
      <c r="C148" s="185">
        <v>101.96</v>
      </c>
      <c r="D148" s="185">
        <v>106.08</v>
      </c>
      <c r="E148" s="185">
        <v>113.94</v>
      </c>
      <c r="F148" s="186">
        <v>111.34</v>
      </c>
    </row>
    <row r="149" spans="1:6" hidden="1" x14ac:dyDescent="0.35">
      <c r="A149" s="201" t="s">
        <v>275</v>
      </c>
      <c r="B149" s="202">
        <v>2206</v>
      </c>
      <c r="C149" s="185">
        <v>101.43</v>
      </c>
      <c r="D149" s="185">
        <v>104.82</v>
      </c>
      <c r="E149" s="185">
        <v>109.57</v>
      </c>
      <c r="F149" s="186">
        <v>106.94</v>
      </c>
    </row>
    <row r="150" spans="1:6" hidden="1" x14ac:dyDescent="0.35">
      <c r="A150" s="200" t="s">
        <v>276</v>
      </c>
      <c r="B150" s="198">
        <v>20</v>
      </c>
      <c r="C150" s="178">
        <v>99.59</v>
      </c>
      <c r="D150" s="178">
        <v>99.88</v>
      </c>
      <c r="E150" s="178">
        <v>102.6</v>
      </c>
      <c r="F150" s="182">
        <v>106.25</v>
      </c>
    </row>
    <row r="151" spans="1:6" hidden="1" x14ac:dyDescent="0.35">
      <c r="A151" s="200" t="s">
        <v>277</v>
      </c>
      <c r="B151" s="198">
        <v>2300</v>
      </c>
      <c r="C151" s="178">
        <v>99.81</v>
      </c>
      <c r="D151" s="178">
        <v>99.42</v>
      </c>
      <c r="E151" s="178">
        <v>103.07</v>
      </c>
      <c r="F151" s="182">
        <v>108.02</v>
      </c>
    </row>
    <row r="152" spans="1:6" hidden="1" x14ac:dyDescent="0.35">
      <c r="A152" s="201" t="s">
        <v>278</v>
      </c>
      <c r="B152" s="202">
        <v>2301</v>
      </c>
      <c r="C152" s="185">
        <v>98.33</v>
      </c>
      <c r="D152" s="185">
        <v>98.37</v>
      </c>
      <c r="E152" s="185">
        <v>101.41</v>
      </c>
      <c r="F152" s="186">
        <v>109.14</v>
      </c>
    </row>
    <row r="153" spans="1:6" hidden="1" x14ac:dyDescent="0.35">
      <c r="A153" s="201" t="s">
        <v>279</v>
      </c>
      <c r="B153" s="202">
        <v>2302</v>
      </c>
      <c r="C153" s="185">
        <v>101.8</v>
      </c>
      <c r="D153" s="185">
        <v>102.38</v>
      </c>
      <c r="E153" s="185">
        <v>108.49</v>
      </c>
      <c r="F153" s="186">
        <v>115.35</v>
      </c>
    </row>
    <row r="154" spans="1:6" hidden="1" x14ac:dyDescent="0.35">
      <c r="A154" s="201" t="s">
        <v>280</v>
      </c>
      <c r="B154" s="202">
        <v>2303</v>
      </c>
      <c r="C154" s="185">
        <v>98.5</v>
      </c>
      <c r="D154" s="185">
        <v>96.77</v>
      </c>
      <c r="E154" s="185">
        <v>101.96</v>
      </c>
      <c r="F154" s="186">
        <v>110.67</v>
      </c>
    </row>
    <row r="155" spans="1:6" hidden="1" x14ac:dyDescent="0.35">
      <c r="A155" s="201" t="s">
        <v>281</v>
      </c>
      <c r="B155" s="202">
        <v>2306</v>
      </c>
      <c r="C155" s="185">
        <v>100.79</v>
      </c>
      <c r="D155" s="185">
        <v>104.31</v>
      </c>
      <c r="E155" s="185">
        <v>110.1</v>
      </c>
      <c r="F155" s="186">
        <v>114.44</v>
      </c>
    </row>
    <row r="156" spans="1:6" hidden="1" x14ac:dyDescent="0.35">
      <c r="A156" s="201" t="s">
        <v>282</v>
      </c>
      <c r="B156" s="202">
        <v>2307</v>
      </c>
      <c r="C156" s="185">
        <v>101.42</v>
      </c>
      <c r="D156" s="185">
        <v>98.53</v>
      </c>
      <c r="E156" s="185">
        <v>100.26</v>
      </c>
      <c r="F156" s="186">
        <v>101.26</v>
      </c>
    </row>
    <row r="157" spans="1:6" hidden="1" x14ac:dyDescent="0.35">
      <c r="A157" s="201" t="s">
        <v>283</v>
      </c>
      <c r="B157" s="202">
        <v>2308</v>
      </c>
      <c r="C157" s="185">
        <v>101.2</v>
      </c>
      <c r="D157" s="185">
        <v>103.76</v>
      </c>
      <c r="E157" s="185">
        <v>110.35</v>
      </c>
      <c r="F157" s="186">
        <v>108.3</v>
      </c>
    </row>
    <row r="158" spans="1:6" hidden="1" x14ac:dyDescent="0.35">
      <c r="A158" s="201" t="s">
        <v>284</v>
      </c>
      <c r="B158" s="202">
        <v>2309</v>
      </c>
      <c r="C158" s="185">
        <v>101.01</v>
      </c>
      <c r="D158" s="185">
        <v>106.93</v>
      </c>
      <c r="E158" s="185">
        <v>119.32</v>
      </c>
      <c r="F158" s="186">
        <v>115.85</v>
      </c>
    </row>
    <row r="159" spans="1:6" hidden="1" x14ac:dyDescent="0.35">
      <c r="A159" s="200" t="s">
        <v>285</v>
      </c>
      <c r="B159" s="198">
        <v>2400</v>
      </c>
      <c r="C159" s="178">
        <v>99.22</v>
      </c>
      <c r="D159" s="178">
        <v>100.72</v>
      </c>
      <c r="E159" s="178">
        <v>101.93</v>
      </c>
      <c r="F159" s="182">
        <v>103.42</v>
      </c>
    </row>
    <row r="160" spans="1:6" hidden="1" x14ac:dyDescent="0.35">
      <c r="A160" s="201" t="s">
        <v>286</v>
      </c>
      <c r="B160" s="202">
        <v>2401</v>
      </c>
      <c r="C160" s="185">
        <v>99.74</v>
      </c>
      <c r="D160" s="185">
        <v>99.93</v>
      </c>
      <c r="E160" s="185">
        <v>100.91</v>
      </c>
      <c r="F160" s="186">
        <v>103.25</v>
      </c>
    </row>
    <row r="161" spans="1:6" ht="25" hidden="1" x14ac:dyDescent="0.35">
      <c r="A161" s="201" t="s">
        <v>287</v>
      </c>
      <c r="B161" s="202">
        <v>2403</v>
      </c>
      <c r="C161" s="185">
        <v>99.03</v>
      </c>
      <c r="D161" s="185">
        <v>101.02</v>
      </c>
      <c r="E161" s="185">
        <v>102.33</v>
      </c>
      <c r="F161" s="186">
        <v>103.46</v>
      </c>
    </row>
    <row r="162" spans="1:6" ht="26" hidden="1" x14ac:dyDescent="0.35">
      <c r="A162" s="200" t="s">
        <v>288</v>
      </c>
      <c r="B162" s="198">
        <v>21</v>
      </c>
      <c r="C162" s="178">
        <v>91.63</v>
      </c>
      <c r="D162" s="178">
        <v>86.67</v>
      </c>
      <c r="E162" s="178">
        <v>101.22</v>
      </c>
      <c r="F162" s="182">
        <v>110.92</v>
      </c>
    </row>
    <row r="163" spans="1:6" hidden="1" x14ac:dyDescent="0.35">
      <c r="A163" s="201" t="s">
        <v>289</v>
      </c>
      <c r="B163" s="202">
        <v>2501</v>
      </c>
      <c r="C163" s="185">
        <v>69.38</v>
      </c>
      <c r="D163" s="185">
        <v>84.07</v>
      </c>
      <c r="E163" s="185">
        <v>88.45</v>
      </c>
      <c r="F163" s="186">
        <v>141.68</v>
      </c>
    </row>
    <row r="164" spans="1:6" hidden="1" x14ac:dyDescent="0.35">
      <c r="A164" s="200" t="s">
        <v>290</v>
      </c>
      <c r="B164" s="198">
        <v>2600</v>
      </c>
      <c r="C164" s="178">
        <v>91.11</v>
      </c>
      <c r="D164" s="178">
        <v>65.959999999999994</v>
      </c>
      <c r="E164" s="178">
        <v>90.63</v>
      </c>
      <c r="F164" s="182">
        <v>108.96</v>
      </c>
    </row>
    <row r="165" spans="1:6" hidden="1" x14ac:dyDescent="0.35">
      <c r="A165" s="201" t="s">
        <v>291</v>
      </c>
      <c r="B165" s="202">
        <v>2601</v>
      </c>
      <c r="C165" s="185">
        <v>84.97</v>
      </c>
      <c r="D165" s="185">
        <v>84.76</v>
      </c>
      <c r="E165" s="185">
        <v>100.19</v>
      </c>
      <c r="F165" s="186">
        <v>136.36000000000001</v>
      </c>
    </row>
    <row r="166" spans="1:6" hidden="1" x14ac:dyDescent="0.35">
      <c r="A166" s="201" t="s">
        <v>292</v>
      </c>
      <c r="B166" s="202">
        <v>2603</v>
      </c>
      <c r="C166" s="185">
        <v>69.78</v>
      </c>
      <c r="D166" s="185">
        <v>80.62</v>
      </c>
      <c r="E166" s="185">
        <v>87.99</v>
      </c>
      <c r="F166" s="186">
        <v>136.88</v>
      </c>
    </row>
    <row r="167" spans="1:6" hidden="1" x14ac:dyDescent="0.35">
      <c r="A167" s="201" t="s">
        <v>293</v>
      </c>
      <c r="B167" s="202">
        <v>2604</v>
      </c>
      <c r="C167" s="185">
        <v>81.290000000000006</v>
      </c>
      <c r="D167" s="185">
        <v>91.87</v>
      </c>
      <c r="E167" s="185">
        <v>98.28</v>
      </c>
      <c r="F167" s="186">
        <v>103.34</v>
      </c>
    </row>
    <row r="168" spans="1:6" hidden="1" x14ac:dyDescent="0.35">
      <c r="A168" s="201" t="s">
        <v>294</v>
      </c>
      <c r="B168" s="202">
        <v>2605</v>
      </c>
      <c r="C168" s="185">
        <v>68.400000000000006</v>
      </c>
      <c r="D168" s="185">
        <v>91.36</v>
      </c>
      <c r="E168" s="185">
        <v>88.55</v>
      </c>
      <c r="F168" s="186">
        <v>116.93</v>
      </c>
    </row>
    <row r="169" spans="1:6" hidden="1" x14ac:dyDescent="0.35">
      <c r="A169" s="201" t="s">
        <v>295</v>
      </c>
      <c r="B169" s="202">
        <v>2611</v>
      </c>
      <c r="C169" s="185">
        <v>94.21</v>
      </c>
      <c r="D169" s="185">
        <v>80.83</v>
      </c>
      <c r="E169" s="185">
        <v>94.27</v>
      </c>
      <c r="F169" s="186">
        <v>105.76</v>
      </c>
    </row>
    <row r="170" spans="1:6" hidden="1" x14ac:dyDescent="0.35">
      <c r="A170" s="201" t="s">
        <v>296</v>
      </c>
      <c r="B170" s="202">
        <v>2621</v>
      </c>
      <c r="C170" s="185">
        <v>91</v>
      </c>
      <c r="D170" s="185">
        <v>37.770000000000003</v>
      </c>
      <c r="E170" s="185">
        <v>80.849999999999994</v>
      </c>
      <c r="F170" s="186">
        <v>103.94</v>
      </c>
    </row>
    <row r="171" spans="1:6" hidden="1" x14ac:dyDescent="0.35">
      <c r="A171" s="201" t="s">
        <v>297</v>
      </c>
      <c r="B171" s="202">
        <v>2623</v>
      </c>
      <c r="C171" s="185">
        <v>120.47</v>
      </c>
      <c r="D171" s="185">
        <v>58.77</v>
      </c>
      <c r="E171" s="185">
        <v>86.38</v>
      </c>
      <c r="F171" s="186">
        <v>99.12</v>
      </c>
    </row>
    <row r="172" spans="1:6" hidden="1" x14ac:dyDescent="0.35">
      <c r="A172" s="201" t="s">
        <v>298</v>
      </c>
      <c r="B172" s="202">
        <v>2632</v>
      </c>
      <c r="C172" s="185">
        <v>96.31</v>
      </c>
      <c r="D172" s="185">
        <v>55.03</v>
      </c>
      <c r="E172" s="185">
        <v>80.88</v>
      </c>
      <c r="F172" s="186">
        <v>79.88</v>
      </c>
    </row>
    <row r="173" spans="1:6" hidden="1" x14ac:dyDescent="0.35">
      <c r="A173" s="201" t="s">
        <v>299</v>
      </c>
      <c r="B173" s="202">
        <v>2602</v>
      </c>
      <c r="C173" s="185">
        <v>105.27</v>
      </c>
      <c r="D173" s="185">
        <v>100.71</v>
      </c>
      <c r="E173" s="185">
        <v>112.34</v>
      </c>
      <c r="F173" s="186">
        <v>113.83</v>
      </c>
    </row>
    <row r="174" spans="1:6" hidden="1" x14ac:dyDescent="0.35">
      <c r="A174" s="201" t="s">
        <v>300</v>
      </c>
      <c r="B174" s="202">
        <v>2624</v>
      </c>
      <c r="C174" s="185">
        <v>100.87</v>
      </c>
      <c r="D174" s="185">
        <v>91.54</v>
      </c>
      <c r="E174" s="185">
        <v>102.82</v>
      </c>
      <c r="F174" s="186">
        <v>113.97</v>
      </c>
    </row>
    <row r="175" spans="1:6" hidden="1" x14ac:dyDescent="0.35">
      <c r="A175" s="201" t="s">
        <v>301</v>
      </c>
      <c r="B175" s="202">
        <v>2631</v>
      </c>
      <c r="C175" s="185">
        <v>101.58</v>
      </c>
      <c r="D175" s="185">
        <v>111.26</v>
      </c>
      <c r="E175" s="185">
        <v>115.92</v>
      </c>
      <c r="F175" s="186">
        <v>113.07</v>
      </c>
    </row>
    <row r="176" spans="1:6" hidden="1" x14ac:dyDescent="0.35">
      <c r="A176" s="200" t="s">
        <v>302</v>
      </c>
      <c r="B176" s="198">
        <v>2700</v>
      </c>
      <c r="C176" s="178">
        <v>94.58</v>
      </c>
      <c r="D176" s="178">
        <v>101.16</v>
      </c>
      <c r="E176" s="178">
        <v>109.19</v>
      </c>
      <c r="F176" s="182">
        <v>109.33</v>
      </c>
    </row>
    <row r="177" spans="1:6" hidden="1" x14ac:dyDescent="0.35">
      <c r="A177" s="201" t="s">
        <v>303</v>
      </c>
      <c r="B177" s="202">
        <v>2701</v>
      </c>
      <c r="C177" s="185">
        <v>91.74</v>
      </c>
      <c r="D177" s="185">
        <v>119.82</v>
      </c>
      <c r="E177" s="185">
        <v>123.88</v>
      </c>
      <c r="F177" s="186">
        <v>118.02</v>
      </c>
    </row>
    <row r="178" spans="1:6" hidden="1" x14ac:dyDescent="0.35">
      <c r="A178" s="201" t="s">
        <v>304</v>
      </c>
      <c r="B178" s="202">
        <v>2702</v>
      </c>
      <c r="C178" s="185">
        <v>94.27</v>
      </c>
      <c r="D178" s="185">
        <v>85.26</v>
      </c>
      <c r="E178" s="185">
        <v>97.13</v>
      </c>
      <c r="F178" s="186">
        <v>107.44</v>
      </c>
    </row>
    <row r="179" spans="1:6" hidden="1" x14ac:dyDescent="0.35">
      <c r="A179" s="201" t="s">
        <v>305</v>
      </c>
      <c r="B179" s="202">
        <v>2703</v>
      </c>
      <c r="C179" s="185">
        <v>99.11</v>
      </c>
      <c r="D179" s="185">
        <v>82.71</v>
      </c>
      <c r="E179" s="185">
        <v>95.39</v>
      </c>
      <c r="F179" s="186">
        <v>111.14</v>
      </c>
    </row>
    <row r="180" spans="1:6" hidden="1" x14ac:dyDescent="0.35">
      <c r="A180" s="201" t="s">
        <v>306</v>
      </c>
      <c r="B180" s="202">
        <v>2704</v>
      </c>
      <c r="C180" s="185">
        <v>90.96</v>
      </c>
      <c r="D180" s="185">
        <v>80.510000000000005</v>
      </c>
      <c r="E180" s="185">
        <v>94.09</v>
      </c>
      <c r="F180" s="186">
        <v>86.98</v>
      </c>
    </row>
    <row r="181" spans="1:6" hidden="1" x14ac:dyDescent="0.35">
      <c r="A181" s="201" t="s">
        <v>307</v>
      </c>
      <c r="B181" s="202">
        <v>2705</v>
      </c>
      <c r="C181" s="185">
        <v>91.81</v>
      </c>
      <c r="D181" s="185">
        <v>114.64</v>
      </c>
      <c r="E181" s="185">
        <v>125.61</v>
      </c>
      <c r="F181" s="186">
        <v>133.34</v>
      </c>
    </row>
    <row r="182" spans="1:6" hidden="1" x14ac:dyDescent="0.35">
      <c r="A182" s="201" t="s">
        <v>308</v>
      </c>
      <c r="B182" s="202">
        <v>2711</v>
      </c>
      <c r="C182" s="185">
        <v>97.34</v>
      </c>
      <c r="D182" s="185">
        <v>91.01</v>
      </c>
      <c r="E182" s="185">
        <v>99.33</v>
      </c>
      <c r="F182" s="186">
        <v>102.43</v>
      </c>
    </row>
    <row r="183" spans="1:6" hidden="1" x14ac:dyDescent="0.35">
      <c r="A183" s="201" t="s">
        <v>309</v>
      </c>
      <c r="B183" s="202">
        <v>2706</v>
      </c>
      <c r="C183" s="185">
        <v>100.02</v>
      </c>
      <c r="D183" s="185">
        <v>105.7</v>
      </c>
      <c r="E183" s="185">
        <v>110.19</v>
      </c>
      <c r="F183" s="186">
        <v>111.23</v>
      </c>
    </row>
    <row r="184" spans="1:6" hidden="1" x14ac:dyDescent="0.35">
      <c r="A184" s="201" t="s">
        <v>310</v>
      </c>
      <c r="B184" s="202">
        <v>2712</v>
      </c>
      <c r="C184" s="185">
        <v>100.17</v>
      </c>
      <c r="D184" s="185">
        <v>106.33</v>
      </c>
      <c r="E184" s="185">
        <v>107.92</v>
      </c>
      <c r="F184" s="186">
        <v>110.14</v>
      </c>
    </row>
    <row r="185" spans="1:6" hidden="1" x14ac:dyDescent="0.35">
      <c r="A185" s="201" t="s">
        <v>311</v>
      </c>
      <c r="B185" s="202">
        <v>2713</v>
      </c>
      <c r="C185" s="185">
        <v>101.42</v>
      </c>
      <c r="D185" s="185">
        <v>118.13</v>
      </c>
      <c r="E185" s="185">
        <v>122.19</v>
      </c>
      <c r="F185" s="186">
        <v>119.19</v>
      </c>
    </row>
    <row r="186" spans="1:6" hidden="1" x14ac:dyDescent="0.35">
      <c r="A186" s="200" t="s">
        <v>312</v>
      </c>
      <c r="B186" s="198">
        <v>8</v>
      </c>
      <c r="C186" s="178">
        <v>100.32</v>
      </c>
      <c r="D186" s="178">
        <v>109.6</v>
      </c>
      <c r="E186" s="178">
        <v>112.78</v>
      </c>
      <c r="F186" s="182">
        <v>112.78</v>
      </c>
    </row>
    <row r="187" spans="1:6" hidden="1" x14ac:dyDescent="0.35">
      <c r="A187" s="200" t="s">
        <v>313</v>
      </c>
      <c r="B187" s="198">
        <v>2810</v>
      </c>
      <c r="C187" s="178">
        <v>99.97</v>
      </c>
      <c r="D187" s="178">
        <v>112.36</v>
      </c>
      <c r="E187" s="178">
        <v>114.76</v>
      </c>
      <c r="F187" s="182">
        <v>113.11</v>
      </c>
    </row>
    <row r="188" spans="1:6" hidden="1" x14ac:dyDescent="0.35">
      <c r="A188" s="201" t="s">
        <v>314</v>
      </c>
      <c r="B188" s="202">
        <v>2812</v>
      </c>
      <c r="C188" s="185">
        <v>99.97</v>
      </c>
      <c r="D188" s="185">
        <v>112.36</v>
      </c>
      <c r="E188" s="185">
        <v>114.76</v>
      </c>
      <c r="F188" s="186">
        <v>113.11</v>
      </c>
    </row>
    <row r="189" spans="1:6" hidden="1" x14ac:dyDescent="0.35">
      <c r="A189" s="200" t="s">
        <v>315</v>
      </c>
      <c r="B189" s="198">
        <v>2900</v>
      </c>
      <c r="C189" s="178">
        <v>99.94</v>
      </c>
      <c r="D189" s="178">
        <v>103.35</v>
      </c>
      <c r="E189" s="178">
        <v>108.61</v>
      </c>
      <c r="F189" s="182">
        <v>110.49</v>
      </c>
    </row>
    <row r="190" spans="1:6" hidden="1" x14ac:dyDescent="0.35">
      <c r="A190" s="201" t="s">
        <v>316</v>
      </c>
      <c r="B190" s="202">
        <v>2904</v>
      </c>
      <c r="C190" s="185">
        <v>99.31</v>
      </c>
      <c r="D190" s="185">
        <v>105.4</v>
      </c>
      <c r="E190" s="185">
        <v>104.75</v>
      </c>
      <c r="F190" s="186">
        <v>107.18</v>
      </c>
    </row>
    <row r="191" spans="1:6" hidden="1" x14ac:dyDescent="0.35">
      <c r="A191" s="201" t="s">
        <v>317</v>
      </c>
      <c r="B191" s="202">
        <v>2905</v>
      </c>
      <c r="C191" s="185">
        <v>100.25</v>
      </c>
      <c r="D191" s="185">
        <v>102.33</v>
      </c>
      <c r="E191" s="185">
        <v>110.21</v>
      </c>
      <c r="F191" s="186">
        <v>111.85</v>
      </c>
    </row>
    <row r="192" spans="1:6" hidden="1" x14ac:dyDescent="0.35">
      <c r="A192" s="200" t="s">
        <v>318</v>
      </c>
      <c r="B192" s="198">
        <v>3000</v>
      </c>
      <c r="C192" s="178">
        <v>101.12</v>
      </c>
      <c r="D192" s="178">
        <v>106.74</v>
      </c>
      <c r="E192" s="178">
        <v>106.57</v>
      </c>
      <c r="F192" s="182">
        <v>110.34</v>
      </c>
    </row>
    <row r="193" spans="1:6" hidden="1" x14ac:dyDescent="0.35">
      <c r="A193" s="201" t="s">
        <v>319</v>
      </c>
      <c r="B193" s="202">
        <v>3002</v>
      </c>
      <c r="C193" s="185">
        <v>101.12</v>
      </c>
      <c r="D193" s="185">
        <v>106.74</v>
      </c>
      <c r="E193" s="185">
        <v>106.57</v>
      </c>
      <c r="F193" s="186">
        <v>110.34</v>
      </c>
    </row>
    <row r="194" spans="1:6" hidden="1" x14ac:dyDescent="0.35">
      <c r="A194" s="200" t="s">
        <v>320</v>
      </c>
      <c r="B194" s="198">
        <v>3100</v>
      </c>
      <c r="C194" s="178">
        <v>100.03</v>
      </c>
      <c r="D194" s="178">
        <v>106.18</v>
      </c>
      <c r="E194" s="178">
        <v>109.7</v>
      </c>
      <c r="F194" s="182">
        <v>110.01</v>
      </c>
    </row>
    <row r="195" spans="1:6" hidden="1" x14ac:dyDescent="0.35">
      <c r="A195" s="201" t="s">
        <v>321</v>
      </c>
      <c r="B195" s="202">
        <v>3102</v>
      </c>
      <c r="C195" s="185">
        <v>100.03</v>
      </c>
      <c r="D195" s="185">
        <v>106.18</v>
      </c>
      <c r="E195" s="185">
        <v>109.7</v>
      </c>
      <c r="F195" s="186">
        <v>110.01</v>
      </c>
    </row>
    <row r="196" spans="1:6" hidden="1" x14ac:dyDescent="0.35">
      <c r="A196" s="200" t="s">
        <v>322</v>
      </c>
      <c r="B196" s="198">
        <v>3200</v>
      </c>
      <c r="C196" s="178">
        <v>100.49</v>
      </c>
      <c r="D196" s="178">
        <v>114.44</v>
      </c>
      <c r="E196" s="178">
        <v>117.78</v>
      </c>
      <c r="F196" s="182">
        <v>115.66</v>
      </c>
    </row>
    <row r="197" spans="1:6" hidden="1" x14ac:dyDescent="0.35">
      <c r="A197" s="201" t="s">
        <v>323</v>
      </c>
      <c r="B197" s="202">
        <v>3203</v>
      </c>
      <c r="C197" s="185">
        <v>100.49</v>
      </c>
      <c r="D197" s="185">
        <v>114.44</v>
      </c>
      <c r="E197" s="185">
        <v>117.78</v>
      </c>
      <c r="F197" s="186">
        <v>115.66</v>
      </c>
    </row>
    <row r="198" spans="1:6" hidden="1" x14ac:dyDescent="0.35">
      <c r="A198" s="200" t="s">
        <v>324</v>
      </c>
      <c r="B198" s="198">
        <v>3300</v>
      </c>
      <c r="C198" s="178">
        <v>100.9</v>
      </c>
      <c r="D198" s="178">
        <v>108.29</v>
      </c>
      <c r="E198" s="178">
        <v>109.24</v>
      </c>
      <c r="F198" s="182">
        <v>110.22</v>
      </c>
    </row>
    <row r="199" spans="1:6" hidden="1" x14ac:dyDescent="0.35">
      <c r="A199" s="201" t="s">
        <v>962</v>
      </c>
      <c r="B199" s="202">
        <v>3303</v>
      </c>
      <c r="C199" s="185">
        <v>99.66</v>
      </c>
      <c r="D199" s="185">
        <v>105.16</v>
      </c>
      <c r="E199" s="185">
        <v>107.47</v>
      </c>
      <c r="F199" s="186">
        <v>110.29</v>
      </c>
    </row>
    <row r="200" spans="1:6" hidden="1" x14ac:dyDescent="0.35">
      <c r="A200" s="201" t="s">
        <v>329</v>
      </c>
      <c r="B200" s="202">
        <v>3305</v>
      </c>
      <c r="C200" s="185">
        <v>101.64</v>
      </c>
      <c r="D200" s="185">
        <v>110.19</v>
      </c>
      <c r="E200" s="185">
        <v>110.37</v>
      </c>
      <c r="F200" s="186">
        <v>110.31</v>
      </c>
    </row>
    <row r="201" spans="1:6" hidden="1" x14ac:dyDescent="0.35">
      <c r="A201" s="200" t="s">
        <v>330</v>
      </c>
      <c r="B201" s="198">
        <v>3400</v>
      </c>
      <c r="C201" s="178">
        <v>100.95</v>
      </c>
      <c r="D201" s="178">
        <v>111.21</v>
      </c>
      <c r="E201" s="178">
        <v>117.85</v>
      </c>
      <c r="F201" s="182">
        <v>118.36</v>
      </c>
    </row>
    <row r="202" spans="1:6" hidden="1" x14ac:dyDescent="0.35">
      <c r="A202" s="201" t="s">
        <v>331</v>
      </c>
      <c r="B202" s="202">
        <v>3403</v>
      </c>
      <c r="C202" s="185">
        <v>100.95</v>
      </c>
      <c r="D202" s="185">
        <v>111.21</v>
      </c>
      <c r="E202" s="185">
        <v>117.85</v>
      </c>
      <c r="F202" s="186">
        <v>118.36</v>
      </c>
    </row>
    <row r="203" spans="1:6" hidden="1" x14ac:dyDescent="0.35">
      <c r="A203" s="200" t="s">
        <v>332</v>
      </c>
      <c r="B203" s="198">
        <v>3600</v>
      </c>
      <c r="C203" s="178">
        <v>100.9</v>
      </c>
      <c r="D203" s="178">
        <v>107.16</v>
      </c>
      <c r="E203" s="178">
        <v>110.14</v>
      </c>
      <c r="F203" s="182">
        <v>111.81</v>
      </c>
    </row>
    <row r="204" spans="1:6" ht="25" hidden="1" x14ac:dyDescent="0.35">
      <c r="A204" s="201" t="s">
        <v>333</v>
      </c>
      <c r="B204" s="202">
        <v>3602</v>
      </c>
      <c r="C204" s="185">
        <v>100.84</v>
      </c>
      <c r="D204" s="185">
        <v>109.91</v>
      </c>
      <c r="E204" s="185">
        <v>112.2</v>
      </c>
      <c r="F204" s="186">
        <v>111.52</v>
      </c>
    </row>
    <row r="205" spans="1:6" ht="25" hidden="1" x14ac:dyDescent="0.35">
      <c r="A205" s="201" t="s">
        <v>334</v>
      </c>
      <c r="B205" s="202">
        <v>3608</v>
      </c>
      <c r="C205" s="185">
        <v>100.96</v>
      </c>
      <c r="D205" s="185">
        <v>110.62</v>
      </c>
      <c r="E205" s="185">
        <v>113.23</v>
      </c>
      <c r="F205" s="186">
        <v>111.78</v>
      </c>
    </row>
    <row r="206" spans="1:6" ht="25" hidden="1" x14ac:dyDescent="0.35">
      <c r="A206" s="201" t="s">
        <v>335</v>
      </c>
      <c r="B206" s="202">
        <v>3606</v>
      </c>
      <c r="C206" s="185">
        <v>101.11</v>
      </c>
      <c r="D206" s="185">
        <v>106.7</v>
      </c>
      <c r="E206" s="185">
        <v>109.4</v>
      </c>
      <c r="F206" s="186">
        <v>111.41</v>
      </c>
    </row>
    <row r="207" spans="1:6" hidden="1" x14ac:dyDescent="0.35">
      <c r="A207" s="201" t="s">
        <v>336</v>
      </c>
      <c r="B207" s="202">
        <v>3601</v>
      </c>
      <c r="C207" s="185">
        <v>101.41</v>
      </c>
      <c r="D207" s="185">
        <v>107.04</v>
      </c>
      <c r="E207" s="185">
        <v>111.77</v>
      </c>
      <c r="F207" s="186">
        <v>111.65</v>
      </c>
    </row>
    <row r="208" spans="1:6" hidden="1" x14ac:dyDescent="0.35">
      <c r="A208" s="201" t="s">
        <v>337</v>
      </c>
      <c r="B208" s="202">
        <v>3607</v>
      </c>
      <c r="C208" s="185">
        <v>99.91</v>
      </c>
      <c r="D208" s="185">
        <v>107.04</v>
      </c>
      <c r="E208" s="185">
        <v>110.48</v>
      </c>
      <c r="F208" s="186">
        <v>113.81</v>
      </c>
    </row>
    <row r="209" spans="1:6" hidden="1" x14ac:dyDescent="0.35">
      <c r="A209" s="200" t="s">
        <v>338</v>
      </c>
      <c r="B209" s="198">
        <v>12</v>
      </c>
      <c r="C209" s="178">
        <v>99.99</v>
      </c>
      <c r="D209" s="178">
        <v>102.25</v>
      </c>
      <c r="E209" s="178">
        <v>103.63</v>
      </c>
      <c r="F209" s="182">
        <v>103.32</v>
      </c>
    </row>
    <row r="210" spans="1:6" hidden="1" x14ac:dyDescent="0.35">
      <c r="A210" s="200" t="s">
        <v>339</v>
      </c>
      <c r="B210" s="198">
        <v>3700</v>
      </c>
      <c r="C210" s="178">
        <v>100.05</v>
      </c>
      <c r="D210" s="178">
        <v>102.1</v>
      </c>
      <c r="E210" s="178">
        <v>103.48</v>
      </c>
      <c r="F210" s="182">
        <v>105.02</v>
      </c>
    </row>
    <row r="211" spans="1:6" hidden="1" x14ac:dyDescent="0.35">
      <c r="A211" s="201" t="s">
        <v>340</v>
      </c>
      <c r="B211" s="202">
        <v>3709</v>
      </c>
      <c r="C211" s="185">
        <v>100.05</v>
      </c>
      <c r="D211" s="185">
        <v>102.1</v>
      </c>
      <c r="E211" s="185">
        <v>103.48</v>
      </c>
      <c r="F211" s="186">
        <v>105.02</v>
      </c>
    </row>
    <row r="212" spans="1:6" hidden="1" x14ac:dyDescent="0.35">
      <c r="A212" s="200" t="s">
        <v>341</v>
      </c>
      <c r="B212" s="198">
        <v>3800</v>
      </c>
      <c r="C212" s="178">
        <v>99.98</v>
      </c>
      <c r="D212" s="178">
        <v>101.16</v>
      </c>
      <c r="E212" s="178">
        <v>101.51</v>
      </c>
      <c r="F212" s="182">
        <v>102.53</v>
      </c>
    </row>
    <row r="213" spans="1:6" hidden="1" x14ac:dyDescent="0.35">
      <c r="A213" s="201" t="s">
        <v>342</v>
      </c>
      <c r="B213" s="202">
        <v>3808</v>
      </c>
      <c r="C213" s="185">
        <v>99.98</v>
      </c>
      <c r="D213" s="185">
        <v>101.16</v>
      </c>
      <c r="E213" s="185">
        <v>101.51</v>
      </c>
      <c r="F213" s="186">
        <v>102.53</v>
      </c>
    </row>
    <row r="214" spans="1:6" hidden="1" x14ac:dyDescent="0.35">
      <c r="A214" s="200" t="s">
        <v>343</v>
      </c>
      <c r="B214" s="198">
        <v>3900</v>
      </c>
      <c r="C214" s="178">
        <v>99.99</v>
      </c>
      <c r="D214" s="178">
        <v>102.35</v>
      </c>
      <c r="E214" s="178">
        <v>103.88</v>
      </c>
      <c r="F214" s="182">
        <v>103.06</v>
      </c>
    </row>
    <row r="215" spans="1:6" ht="25" hidden="1" x14ac:dyDescent="0.35">
      <c r="A215" s="201" t="s">
        <v>344</v>
      </c>
      <c r="B215" s="202">
        <v>3902</v>
      </c>
      <c r="C215" s="185">
        <v>99.98</v>
      </c>
      <c r="D215" s="185">
        <v>100.31</v>
      </c>
      <c r="E215" s="185">
        <v>100.31</v>
      </c>
      <c r="F215" s="186">
        <v>100.99</v>
      </c>
    </row>
    <row r="216" spans="1:6" ht="25" hidden="1" x14ac:dyDescent="0.35">
      <c r="A216" s="201" t="s">
        <v>345</v>
      </c>
      <c r="B216" s="202">
        <v>3903</v>
      </c>
      <c r="C216" s="185">
        <v>99.99</v>
      </c>
      <c r="D216" s="185">
        <v>102.6</v>
      </c>
      <c r="E216" s="185">
        <v>104.34</v>
      </c>
      <c r="F216" s="186">
        <v>103.31</v>
      </c>
    </row>
    <row r="217" spans="1:6" hidden="1" x14ac:dyDescent="0.35">
      <c r="A217" s="200" t="s">
        <v>346</v>
      </c>
      <c r="B217" s="198">
        <v>4050</v>
      </c>
      <c r="C217" s="178">
        <v>100.37</v>
      </c>
      <c r="D217" s="178">
        <v>108.73</v>
      </c>
      <c r="E217" s="178">
        <v>115.38</v>
      </c>
      <c r="F217" s="182">
        <v>108.76</v>
      </c>
    </row>
    <row r="218" spans="1:6" hidden="1" x14ac:dyDescent="0.35">
      <c r="A218" s="201" t="s">
        <v>347</v>
      </c>
      <c r="B218" s="202">
        <v>4052</v>
      </c>
      <c r="C218" s="185">
        <v>100.42</v>
      </c>
      <c r="D218" s="185">
        <v>109.76</v>
      </c>
      <c r="E218" s="185">
        <v>116.63</v>
      </c>
      <c r="F218" s="186">
        <v>109.56</v>
      </c>
    </row>
    <row r="219" spans="1:6" hidden="1" x14ac:dyDescent="0.35">
      <c r="A219" s="201" t="s">
        <v>348</v>
      </c>
      <c r="B219" s="202">
        <v>4056</v>
      </c>
      <c r="C219" s="185">
        <v>100.17</v>
      </c>
      <c r="D219" s="185">
        <v>104.34</v>
      </c>
      <c r="E219" s="185">
        <v>110.18</v>
      </c>
      <c r="F219" s="186">
        <v>105.51</v>
      </c>
    </row>
    <row r="220" spans="1:6" hidden="1" x14ac:dyDescent="0.35">
      <c r="A220" s="200" t="s">
        <v>349</v>
      </c>
      <c r="B220" s="198">
        <v>4100</v>
      </c>
      <c r="C220" s="178">
        <v>99.69</v>
      </c>
      <c r="D220" s="178">
        <v>101.3</v>
      </c>
      <c r="E220" s="178">
        <v>103.04</v>
      </c>
      <c r="F220" s="182">
        <v>104.04</v>
      </c>
    </row>
    <row r="221" spans="1:6" hidden="1" x14ac:dyDescent="0.35">
      <c r="A221" s="200" t="s">
        <v>350</v>
      </c>
      <c r="B221" s="198">
        <v>30</v>
      </c>
      <c r="C221" s="178">
        <v>99.59</v>
      </c>
      <c r="D221" s="178">
        <v>101.02</v>
      </c>
      <c r="E221" s="178">
        <v>103.09</v>
      </c>
      <c r="F221" s="182">
        <v>103.96</v>
      </c>
    </row>
    <row r="222" spans="1:6" hidden="1" x14ac:dyDescent="0.35">
      <c r="A222" s="200" t="s">
        <v>351</v>
      </c>
      <c r="B222" s="198">
        <v>4110</v>
      </c>
      <c r="C222" s="178">
        <v>99.78</v>
      </c>
      <c r="D222" s="178">
        <v>99.54</v>
      </c>
      <c r="E222" s="178">
        <v>101.24</v>
      </c>
      <c r="F222" s="182">
        <v>103.53</v>
      </c>
    </row>
    <row r="223" spans="1:6" ht="25" hidden="1" x14ac:dyDescent="0.35">
      <c r="A223" s="201" t="s">
        <v>352</v>
      </c>
      <c r="B223" s="202">
        <v>4113</v>
      </c>
      <c r="C223" s="185">
        <v>100.71</v>
      </c>
      <c r="D223" s="185">
        <v>96.7</v>
      </c>
      <c r="E223" s="185">
        <v>98.14</v>
      </c>
      <c r="F223" s="186">
        <v>101.45</v>
      </c>
    </row>
    <row r="224" spans="1:6" hidden="1" x14ac:dyDescent="0.35">
      <c r="A224" s="201" t="s">
        <v>353</v>
      </c>
      <c r="B224" s="202">
        <v>4128</v>
      </c>
      <c r="C224" s="185">
        <v>97.6</v>
      </c>
      <c r="D224" s="185">
        <v>103.62</v>
      </c>
      <c r="E224" s="185">
        <v>104.93</v>
      </c>
      <c r="F224" s="186">
        <v>102.85</v>
      </c>
    </row>
    <row r="225" spans="1:6" hidden="1" x14ac:dyDescent="0.35">
      <c r="A225" s="201" t="s">
        <v>354</v>
      </c>
      <c r="B225" s="202">
        <v>4120</v>
      </c>
      <c r="C225" s="185">
        <v>99.51</v>
      </c>
      <c r="D225" s="185">
        <v>97.96</v>
      </c>
      <c r="E225" s="185">
        <v>98.09</v>
      </c>
      <c r="F225" s="186">
        <v>100.54</v>
      </c>
    </row>
    <row r="226" spans="1:6" ht="25" hidden="1" x14ac:dyDescent="0.35">
      <c r="A226" s="201" t="s">
        <v>963</v>
      </c>
      <c r="B226" s="202">
        <v>4121</v>
      </c>
      <c r="C226" s="185">
        <v>99.73</v>
      </c>
      <c r="D226" s="185">
        <v>101.68</v>
      </c>
      <c r="E226" s="185">
        <v>102.2</v>
      </c>
      <c r="F226" s="186">
        <v>102.92</v>
      </c>
    </row>
    <row r="227" spans="1:6" ht="25" hidden="1" x14ac:dyDescent="0.35">
      <c r="A227" s="201" t="s">
        <v>356</v>
      </c>
      <c r="B227" s="202">
        <v>4116</v>
      </c>
      <c r="C227" s="185">
        <v>99.53</v>
      </c>
      <c r="D227" s="185">
        <v>97.8</v>
      </c>
      <c r="E227" s="185">
        <v>100.03</v>
      </c>
      <c r="F227" s="186">
        <v>102.38</v>
      </c>
    </row>
    <row r="228" spans="1:6" hidden="1" x14ac:dyDescent="0.35">
      <c r="A228" s="201" t="s">
        <v>357</v>
      </c>
      <c r="B228" s="202">
        <v>4117</v>
      </c>
      <c r="C228" s="185">
        <v>100.01</v>
      </c>
      <c r="D228" s="185">
        <v>99.9</v>
      </c>
      <c r="E228" s="185">
        <v>103.96</v>
      </c>
      <c r="F228" s="186">
        <v>102.8</v>
      </c>
    </row>
    <row r="229" spans="1:6" ht="25" hidden="1" x14ac:dyDescent="0.35">
      <c r="A229" s="201" t="s">
        <v>964</v>
      </c>
      <c r="B229" s="202">
        <v>4118</v>
      </c>
      <c r="C229" s="185">
        <v>99.78</v>
      </c>
      <c r="D229" s="185">
        <v>100.02</v>
      </c>
      <c r="E229" s="185">
        <v>101.71</v>
      </c>
      <c r="F229" s="186">
        <v>107.31</v>
      </c>
    </row>
    <row r="230" spans="1:6" hidden="1" x14ac:dyDescent="0.35">
      <c r="A230" s="200" t="s">
        <v>359</v>
      </c>
      <c r="B230" s="198">
        <v>4130</v>
      </c>
      <c r="C230" s="178">
        <v>99.44</v>
      </c>
      <c r="D230" s="178">
        <v>101.32</v>
      </c>
      <c r="E230" s="178">
        <v>103.91</v>
      </c>
      <c r="F230" s="182">
        <v>103.55</v>
      </c>
    </row>
    <row r="231" spans="1:6" ht="25" hidden="1" x14ac:dyDescent="0.35">
      <c r="A231" s="201" t="s">
        <v>965</v>
      </c>
      <c r="B231" s="202">
        <v>4136</v>
      </c>
      <c r="C231" s="185">
        <v>99.07</v>
      </c>
      <c r="D231" s="185">
        <v>100.8</v>
      </c>
      <c r="E231" s="185">
        <v>103.76</v>
      </c>
      <c r="F231" s="186">
        <v>105.24</v>
      </c>
    </row>
    <row r="232" spans="1:6" ht="25" hidden="1" x14ac:dyDescent="0.35">
      <c r="A232" s="201" t="s">
        <v>966</v>
      </c>
      <c r="B232" s="202">
        <v>4132</v>
      </c>
      <c r="C232" s="185">
        <v>98.66</v>
      </c>
      <c r="D232" s="185">
        <v>99.35</v>
      </c>
      <c r="E232" s="185">
        <v>99.43</v>
      </c>
      <c r="F232" s="186">
        <v>104.65</v>
      </c>
    </row>
    <row r="233" spans="1:6" ht="25" hidden="1" x14ac:dyDescent="0.35">
      <c r="A233" s="201" t="s">
        <v>362</v>
      </c>
      <c r="B233" s="202">
        <v>4133</v>
      </c>
      <c r="C233" s="185">
        <v>98.88</v>
      </c>
      <c r="D233" s="185">
        <v>98.04</v>
      </c>
      <c r="E233" s="185">
        <v>99.57</v>
      </c>
      <c r="F233" s="186">
        <v>108.83</v>
      </c>
    </row>
    <row r="234" spans="1:6" hidden="1" x14ac:dyDescent="0.35">
      <c r="A234" s="201" t="s">
        <v>363</v>
      </c>
      <c r="B234" s="202">
        <v>4129</v>
      </c>
      <c r="C234" s="185">
        <v>98.78</v>
      </c>
      <c r="D234" s="185">
        <v>103.51</v>
      </c>
      <c r="E234" s="185">
        <v>104.06</v>
      </c>
      <c r="F234" s="186">
        <v>104.53</v>
      </c>
    </row>
    <row r="235" spans="1:6" ht="25" hidden="1" x14ac:dyDescent="0.35">
      <c r="A235" s="201" t="s">
        <v>364</v>
      </c>
      <c r="B235" s="202">
        <v>4165</v>
      </c>
      <c r="C235" s="185">
        <v>100.12</v>
      </c>
      <c r="D235" s="185">
        <v>102.17</v>
      </c>
      <c r="E235" s="185">
        <v>103.7</v>
      </c>
      <c r="F235" s="186">
        <v>103.16</v>
      </c>
    </row>
    <row r="236" spans="1:6" ht="25" hidden="1" x14ac:dyDescent="0.35">
      <c r="A236" s="201" t="s">
        <v>365</v>
      </c>
      <c r="B236" s="202">
        <v>4148</v>
      </c>
      <c r="C236" s="185">
        <v>98.19</v>
      </c>
      <c r="D236" s="185">
        <v>98.88</v>
      </c>
      <c r="E236" s="185">
        <v>102.43</v>
      </c>
      <c r="F236" s="186">
        <v>103.09</v>
      </c>
    </row>
    <row r="237" spans="1:6" ht="25" hidden="1" x14ac:dyDescent="0.35">
      <c r="A237" s="201" t="s">
        <v>967</v>
      </c>
      <c r="B237" s="202">
        <v>4126</v>
      </c>
      <c r="C237" s="185">
        <v>99.92</v>
      </c>
      <c r="D237" s="185">
        <v>102.04</v>
      </c>
      <c r="E237" s="185">
        <v>103.63</v>
      </c>
      <c r="F237" s="186">
        <v>106.41</v>
      </c>
    </row>
    <row r="238" spans="1:6" ht="25" hidden="1" x14ac:dyDescent="0.35">
      <c r="A238" s="201" t="s">
        <v>367</v>
      </c>
      <c r="B238" s="202">
        <v>4125</v>
      </c>
      <c r="C238" s="185">
        <v>99.91</v>
      </c>
      <c r="D238" s="185">
        <v>103.71</v>
      </c>
      <c r="E238" s="185">
        <v>104.01</v>
      </c>
      <c r="F238" s="186">
        <v>101.08</v>
      </c>
    </row>
    <row r="239" spans="1:6" hidden="1" x14ac:dyDescent="0.35">
      <c r="A239" s="201" t="s">
        <v>368</v>
      </c>
      <c r="B239" s="202">
        <v>4166</v>
      </c>
      <c r="C239" s="185">
        <v>99.83</v>
      </c>
      <c r="D239" s="185">
        <v>103.95</v>
      </c>
      <c r="E239" s="185">
        <v>110.53</v>
      </c>
      <c r="F239" s="186">
        <v>105.11</v>
      </c>
    </row>
    <row r="240" spans="1:6" ht="25" hidden="1" x14ac:dyDescent="0.35">
      <c r="A240" s="201" t="s">
        <v>968</v>
      </c>
      <c r="B240" s="202">
        <v>4139</v>
      </c>
      <c r="C240" s="185">
        <v>101.47</v>
      </c>
      <c r="D240" s="185">
        <v>101.21</v>
      </c>
      <c r="E240" s="185">
        <v>103.26</v>
      </c>
      <c r="F240" s="186">
        <v>94.92</v>
      </c>
    </row>
    <row r="241" spans="1:6" hidden="1" x14ac:dyDescent="0.35">
      <c r="A241" s="201" t="s">
        <v>370</v>
      </c>
      <c r="B241" s="202">
        <v>4145</v>
      </c>
      <c r="C241" s="185">
        <v>99.9</v>
      </c>
      <c r="D241" s="185">
        <v>103.32</v>
      </c>
      <c r="E241" s="185">
        <v>108.85</v>
      </c>
      <c r="F241" s="186">
        <v>100.5</v>
      </c>
    </row>
    <row r="242" spans="1:6" hidden="1" x14ac:dyDescent="0.35">
      <c r="A242" s="201" t="s">
        <v>371</v>
      </c>
      <c r="B242" s="202">
        <v>4147</v>
      </c>
      <c r="C242" s="185">
        <v>98.68</v>
      </c>
      <c r="D242" s="185">
        <v>104.94</v>
      </c>
      <c r="E242" s="185">
        <v>105.24</v>
      </c>
      <c r="F242" s="186">
        <v>105.04</v>
      </c>
    </row>
    <row r="243" spans="1:6" hidden="1" x14ac:dyDescent="0.35">
      <c r="A243" s="201" t="s">
        <v>372</v>
      </c>
      <c r="B243" s="202">
        <v>4141</v>
      </c>
      <c r="C243" s="185">
        <v>99.58</v>
      </c>
      <c r="D243" s="185">
        <v>101.65</v>
      </c>
      <c r="E243" s="185">
        <v>103.76</v>
      </c>
      <c r="F243" s="186">
        <v>106.39</v>
      </c>
    </row>
    <row r="244" spans="1:6" hidden="1" x14ac:dyDescent="0.35">
      <c r="A244" s="200" t="s">
        <v>373</v>
      </c>
      <c r="B244" s="198">
        <v>4150</v>
      </c>
      <c r="C244" s="178">
        <v>99.72</v>
      </c>
      <c r="D244" s="178">
        <v>102.07</v>
      </c>
      <c r="E244" s="178">
        <v>103.43</v>
      </c>
      <c r="F244" s="182">
        <v>105.39</v>
      </c>
    </row>
    <row r="245" spans="1:6" hidden="1" x14ac:dyDescent="0.35">
      <c r="A245" s="200" t="s">
        <v>374</v>
      </c>
      <c r="B245" s="198">
        <v>47</v>
      </c>
      <c r="C245" s="178">
        <v>99.32</v>
      </c>
      <c r="D245" s="178">
        <v>101.9</v>
      </c>
      <c r="E245" s="178">
        <v>103.25</v>
      </c>
      <c r="F245" s="182">
        <v>105.92</v>
      </c>
    </row>
    <row r="246" spans="1:6" ht="25" hidden="1" x14ac:dyDescent="0.35">
      <c r="A246" s="201" t="s">
        <v>375</v>
      </c>
      <c r="B246" s="202">
        <v>4153</v>
      </c>
      <c r="C246" s="185">
        <v>100.12</v>
      </c>
      <c r="D246" s="185">
        <v>97.79</v>
      </c>
      <c r="E246" s="185">
        <v>97.97</v>
      </c>
      <c r="F246" s="186">
        <v>102.34</v>
      </c>
    </row>
    <row r="247" spans="1:6" ht="25" hidden="1" x14ac:dyDescent="0.35">
      <c r="A247" s="201" t="s">
        <v>969</v>
      </c>
      <c r="B247" s="202">
        <v>4154</v>
      </c>
      <c r="C247" s="185">
        <v>99.67</v>
      </c>
      <c r="D247" s="185">
        <v>101.39</v>
      </c>
      <c r="E247" s="185">
        <v>102.97</v>
      </c>
      <c r="F247" s="186">
        <v>104.94</v>
      </c>
    </row>
    <row r="248" spans="1:6" ht="25" hidden="1" x14ac:dyDescent="0.35">
      <c r="A248" s="201" t="s">
        <v>377</v>
      </c>
      <c r="B248" s="202">
        <v>4155</v>
      </c>
      <c r="C248" s="185">
        <v>100.3</v>
      </c>
      <c r="D248" s="185">
        <v>99.41</v>
      </c>
      <c r="E248" s="185">
        <v>100.17</v>
      </c>
      <c r="F248" s="186">
        <v>103.97</v>
      </c>
    </row>
    <row r="249" spans="1:6" ht="25" hidden="1" x14ac:dyDescent="0.35">
      <c r="A249" s="201" t="s">
        <v>378</v>
      </c>
      <c r="B249" s="202">
        <v>4161</v>
      </c>
      <c r="C249" s="185">
        <v>98.12</v>
      </c>
      <c r="D249" s="185">
        <v>99.17</v>
      </c>
      <c r="E249" s="185">
        <v>99.69</v>
      </c>
      <c r="F249" s="186">
        <v>104.27</v>
      </c>
    </row>
    <row r="250" spans="1:6" ht="37.5" hidden="1" x14ac:dyDescent="0.35">
      <c r="A250" s="201" t="s">
        <v>970</v>
      </c>
      <c r="B250" s="202">
        <v>4157</v>
      </c>
      <c r="C250" s="185">
        <v>98.29</v>
      </c>
      <c r="D250" s="185">
        <v>105.6</v>
      </c>
      <c r="E250" s="185">
        <v>108.67</v>
      </c>
      <c r="F250" s="186">
        <v>112.83</v>
      </c>
    </row>
    <row r="251" spans="1:6" hidden="1" x14ac:dyDescent="0.35">
      <c r="A251" s="201" t="s">
        <v>380</v>
      </c>
      <c r="B251" s="202">
        <v>4158</v>
      </c>
      <c r="C251" s="185">
        <v>99.24</v>
      </c>
      <c r="D251" s="185">
        <v>109.42</v>
      </c>
      <c r="E251" s="185">
        <v>112.01</v>
      </c>
      <c r="F251" s="186">
        <v>108.88</v>
      </c>
    </row>
    <row r="252" spans="1:6" ht="25" hidden="1" x14ac:dyDescent="0.35">
      <c r="A252" s="201" t="s">
        <v>971</v>
      </c>
      <c r="B252" s="202">
        <v>4163</v>
      </c>
      <c r="C252" s="185">
        <v>98.93</v>
      </c>
      <c r="D252" s="185">
        <v>102.29</v>
      </c>
      <c r="E252" s="185">
        <v>104.26</v>
      </c>
      <c r="F252" s="186">
        <v>105.61</v>
      </c>
    </row>
    <row r="253" spans="1:6" hidden="1" x14ac:dyDescent="0.35">
      <c r="A253" s="200" t="s">
        <v>382</v>
      </c>
      <c r="B253" s="198">
        <v>48</v>
      </c>
      <c r="C253" s="178">
        <v>101.41</v>
      </c>
      <c r="D253" s="178">
        <v>103.8</v>
      </c>
      <c r="E253" s="178">
        <v>105.06</v>
      </c>
      <c r="F253" s="182">
        <v>104.45</v>
      </c>
    </row>
    <row r="254" spans="1:6" ht="25" hidden="1" x14ac:dyDescent="0.35">
      <c r="A254" s="201" t="s">
        <v>383</v>
      </c>
      <c r="B254" s="202">
        <v>4180</v>
      </c>
      <c r="C254" s="185">
        <v>101.22</v>
      </c>
      <c r="D254" s="185">
        <v>102.12</v>
      </c>
      <c r="E254" s="185">
        <v>104.22</v>
      </c>
      <c r="F254" s="186">
        <v>104.95</v>
      </c>
    </row>
    <row r="255" spans="1:6" ht="25" hidden="1" x14ac:dyDescent="0.35">
      <c r="A255" s="201" t="s">
        <v>384</v>
      </c>
      <c r="B255" s="202">
        <v>4173</v>
      </c>
      <c r="C255" s="185">
        <v>103.84</v>
      </c>
      <c r="D255" s="185">
        <v>108.07</v>
      </c>
      <c r="E255" s="185">
        <v>108.84</v>
      </c>
      <c r="F255" s="186">
        <v>104.01</v>
      </c>
    </row>
    <row r="256" spans="1:6" ht="25" hidden="1" x14ac:dyDescent="0.35">
      <c r="A256" s="201" t="s">
        <v>385</v>
      </c>
      <c r="B256" s="202">
        <v>4172</v>
      </c>
      <c r="C256" s="185">
        <v>100.3</v>
      </c>
      <c r="D256" s="185">
        <v>104.09</v>
      </c>
      <c r="E256" s="185">
        <v>103.91</v>
      </c>
      <c r="F256" s="186">
        <v>103.61</v>
      </c>
    </row>
    <row r="257" spans="1:6" ht="25" hidden="1" x14ac:dyDescent="0.35">
      <c r="A257" s="201" t="s">
        <v>386</v>
      </c>
      <c r="B257" s="202">
        <v>4174</v>
      </c>
      <c r="C257" s="185">
        <v>99.34</v>
      </c>
      <c r="D257" s="185">
        <v>101.2</v>
      </c>
      <c r="E257" s="185">
        <v>102.41</v>
      </c>
      <c r="F257" s="186">
        <v>104.52</v>
      </c>
    </row>
    <row r="258" spans="1:6" hidden="1" x14ac:dyDescent="0.35">
      <c r="A258" s="200" t="s">
        <v>387</v>
      </c>
      <c r="B258" s="198">
        <v>49</v>
      </c>
      <c r="C258" s="178">
        <v>99.21</v>
      </c>
      <c r="D258" s="178">
        <v>100.22</v>
      </c>
      <c r="E258" s="178">
        <v>101.79</v>
      </c>
      <c r="F258" s="182">
        <v>104.62</v>
      </c>
    </row>
    <row r="259" spans="1:6" ht="25" hidden="1" x14ac:dyDescent="0.35">
      <c r="A259" s="201" t="s">
        <v>388</v>
      </c>
      <c r="B259" s="202">
        <v>4188</v>
      </c>
      <c r="C259" s="185">
        <v>99.08</v>
      </c>
      <c r="D259" s="185">
        <v>95.29</v>
      </c>
      <c r="E259" s="185">
        <v>97.33</v>
      </c>
      <c r="F259" s="186">
        <v>101.94</v>
      </c>
    </row>
    <row r="260" spans="1:6" hidden="1" x14ac:dyDescent="0.35">
      <c r="A260" s="201" t="s">
        <v>389</v>
      </c>
      <c r="B260" s="202">
        <v>4176</v>
      </c>
      <c r="C260" s="185">
        <v>97.65</v>
      </c>
      <c r="D260" s="185">
        <v>106.63</v>
      </c>
      <c r="E260" s="185">
        <v>108.95</v>
      </c>
      <c r="F260" s="186">
        <v>112.03</v>
      </c>
    </row>
    <row r="261" spans="1:6" ht="25" hidden="1" x14ac:dyDescent="0.35">
      <c r="A261" s="201" t="s">
        <v>390</v>
      </c>
      <c r="B261" s="202">
        <v>4177</v>
      </c>
      <c r="C261" s="185">
        <v>100.53</v>
      </c>
      <c r="D261" s="185">
        <v>103.45</v>
      </c>
      <c r="E261" s="185">
        <v>105.01</v>
      </c>
      <c r="F261" s="186">
        <v>105.21</v>
      </c>
    </row>
    <row r="262" spans="1:6" ht="25" hidden="1" x14ac:dyDescent="0.35">
      <c r="A262" s="201" t="s">
        <v>391</v>
      </c>
      <c r="B262" s="202">
        <v>4181</v>
      </c>
      <c r="C262" s="185">
        <v>99.61</v>
      </c>
      <c r="D262" s="185">
        <v>100.9</v>
      </c>
      <c r="E262" s="185">
        <v>101.29</v>
      </c>
      <c r="F262" s="186">
        <v>103.1</v>
      </c>
    </row>
    <row r="263" spans="1:6" hidden="1" x14ac:dyDescent="0.35">
      <c r="A263" s="200" t="s">
        <v>392</v>
      </c>
      <c r="B263" s="198">
        <v>4190</v>
      </c>
      <c r="C263" s="178">
        <v>100.74</v>
      </c>
      <c r="D263" s="178">
        <v>104.62</v>
      </c>
      <c r="E263" s="178">
        <v>102.87</v>
      </c>
      <c r="F263" s="182">
        <v>105.17</v>
      </c>
    </row>
    <row r="264" spans="1:6" ht="25" hidden="1" x14ac:dyDescent="0.35">
      <c r="A264" s="201" t="s">
        <v>393</v>
      </c>
      <c r="B264" s="202">
        <v>4189</v>
      </c>
      <c r="C264" s="185">
        <v>100.31</v>
      </c>
      <c r="D264" s="185">
        <v>104.61</v>
      </c>
      <c r="E264" s="185">
        <v>99.07</v>
      </c>
      <c r="F264" s="186">
        <v>101.65</v>
      </c>
    </row>
    <row r="265" spans="1:6" hidden="1" x14ac:dyDescent="0.35">
      <c r="A265" s="201" t="s">
        <v>394</v>
      </c>
      <c r="B265" s="202">
        <v>4194</v>
      </c>
      <c r="C265" s="185">
        <v>100.79</v>
      </c>
      <c r="D265" s="185">
        <v>103.65</v>
      </c>
      <c r="E265" s="185">
        <v>105.08</v>
      </c>
      <c r="F265" s="186">
        <v>106.62</v>
      </c>
    </row>
    <row r="266" spans="1:6" hidden="1" x14ac:dyDescent="0.35">
      <c r="A266" s="201" t="s">
        <v>395</v>
      </c>
      <c r="B266" s="202">
        <v>4199</v>
      </c>
      <c r="C266" s="185">
        <v>101.72</v>
      </c>
      <c r="D266" s="185">
        <v>105.52</v>
      </c>
      <c r="E266" s="185">
        <v>109.26</v>
      </c>
      <c r="F266" s="186">
        <v>111.61</v>
      </c>
    </row>
    <row r="267" spans="1:6" hidden="1" x14ac:dyDescent="0.35">
      <c r="A267" s="200" t="s">
        <v>396</v>
      </c>
      <c r="B267" s="198">
        <v>4200</v>
      </c>
      <c r="C267" s="178">
        <v>100.42</v>
      </c>
      <c r="D267" s="178">
        <v>97.91</v>
      </c>
      <c r="E267" s="178">
        <v>100.09</v>
      </c>
      <c r="F267" s="182">
        <v>104.03</v>
      </c>
    </row>
    <row r="268" spans="1:6" hidden="1" x14ac:dyDescent="0.35">
      <c r="A268" s="201" t="s">
        <v>397</v>
      </c>
      <c r="B268" s="202">
        <v>4219</v>
      </c>
      <c r="C268" s="185">
        <v>100.42</v>
      </c>
      <c r="D268" s="185">
        <v>97.91</v>
      </c>
      <c r="E268" s="185">
        <v>100.09</v>
      </c>
      <c r="F268" s="186">
        <v>104.03</v>
      </c>
    </row>
    <row r="269" spans="1:6" hidden="1" x14ac:dyDescent="0.35">
      <c r="A269" s="200" t="s">
        <v>398</v>
      </c>
      <c r="B269" s="198">
        <v>14</v>
      </c>
      <c r="C269" s="178">
        <v>100.23</v>
      </c>
      <c r="D269" s="178">
        <v>100.96</v>
      </c>
      <c r="E269" s="178">
        <v>101.9</v>
      </c>
      <c r="F269" s="182">
        <v>102.77</v>
      </c>
    </row>
    <row r="270" spans="1:6" ht="26" hidden="1" x14ac:dyDescent="0.35">
      <c r="A270" s="200" t="s">
        <v>399</v>
      </c>
      <c r="B270" s="198">
        <v>4400</v>
      </c>
      <c r="C270" s="178">
        <v>100.1</v>
      </c>
      <c r="D270" s="178">
        <v>100.24</v>
      </c>
      <c r="E270" s="178">
        <v>100.69</v>
      </c>
      <c r="F270" s="182">
        <v>102.2</v>
      </c>
    </row>
    <row r="271" spans="1:6" hidden="1" x14ac:dyDescent="0.35">
      <c r="A271" s="201" t="s">
        <v>400</v>
      </c>
      <c r="B271" s="202">
        <v>4408</v>
      </c>
      <c r="C271" s="185">
        <v>102.33</v>
      </c>
      <c r="D271" s="185">
        <v>101.93</v>
      </c>
      <c r="E271" s="185">
        <v>103.82</v>
      </c>
      <c r="F271" s="186">
        <v>106.52</v>
      </c>
    </row>
    <row r="272" spans="1:6" hidden="1" x14ac:dyDescent="0.35">
      <c r="A272" s="201" t="s">
        <v>401</v>
      </c>
      <c r="B272" s="202">
        <v>4409</v>
      </c>
      <c r="C272" s="185">
        <v>99.52</v>
      </c>
      <c r="D272" s="185">
        <v>100.28</v>
      </c>
      <c r="E272" s="185">
        <v>100.08</v>
      </c>
      <c r="F272" s="186">
        <v>102.67</v>
      </c>
    </row>
    <row r="273" spans="1:6" hidden="1" x14ac:dyDescent="0.35">
      <c r="A273" s="201" t="s">
        <v>402</v>
      </c>
      <c r="B273" s="202">
        <v>4402</v>
      </c>
      <c r="C273" s="185">
        <v>99.76</v>
      </c>
      <c r="D273" s="185">
        <v>100.85</v>
      </c>
      <c r="E273" s="185">
        <v>101.53</v>
      </c>
      <c r="F273" s="186">
        <v>102.43</v>
      </c>
    </row>
    <row r="274" spans="1:6" hidden="1" x14ac:dyDescent="0.35">
      <c r="A274" s="201" t="s">
        <v>403</v>
      </c>
      <c r="B274" s="202">
        <v>4403</v>
      </c>
      <c r="C274" s="185">
        <v>100.01</v>
      </c>
      <c r="D274" s="185">
        <v>93.81</v>
      </c>
      <c r="E274" s="185">
        <v>94.44</v>
      </c>
      <c r="F274" s="186">
        <v>98.85</v>
      </c>
    </row>
    <row r="275" spans="1:6" ht="25" hidden="1" x14ac:dyDescent="0.35">
      <c r="A275" s="201" t="s">
        <v>404</v>
      </c>
      <c r="B275" s="202">
        <v>4404</v>
      </c>
      <c r="C275" s="185">
        <v>98.01</v>
      </c>
      <c r="D275" s="185">
        <v>98.34</v>
      </c>
      <c r="E275" s="185">
        <v>91.94</v>
      </c>
      <c r="F275" s="186">
        <v>96.16</v>
      </c>
    </row>
    <row r="276" spans="1:6" ht="25" hidden="1" x14ac:dyDescent="0.35">
      <c r="A276" s="201" t="s">
        <v>405</v>
      </c>
      <c r="B276" s="202">
        <v>4405</v>
      </c>
      <c r="C276" s="185">
        <v>100.48</v>
      </c>
      <c r="D276" s="185">
        <v>103.76</v>
      </c>
      <c r="E276" s="185">
        <v>103.77</v>
      </c>
      <c r="F276" s="186">
        <v>106.73</v>
      </c>
    </row>
    <row r="277" spans="1:6" hidden="1" x14ac:dyDescent="0.35">
      <c r="A277" s="201" t="s">
        <v>406</v>
      </c>
      <c r="B277" s="202">
        <v>4407</v>
      </c>
      <c r="C277" s="185">
        <v>101.3</v>
      </c>
      <c r="D277" s="185">
        <v>104.82</v>
      </c>
      <c r="E277" s="185">
        <v>103.87</v>
      </c>
      <c r="F277" s="186">
        <v>100.94</v>
      </c>
    </row>
    <row r="278" spans="1:6" hidden="1" x14ac:dyDescent="0.35">
      <c r="A278" s="201" t="s">
        <v>407</v>
      </c>
      <c r="B278" s="202">
        <v>4412</v>
      </c>
      <c r="C278" s="185">
        <v>100.12</v>
      </c>
      <c r="D278" s="185">
        <v>106.52</v>
      </c>
      <c r="E278" s="185">
        <v>112.17</v>
      </c>
      <c r="F278" s="186">
        <v>106.86</v>
      </c>
    </row>
    <row r="279" spans="1:6" hidden="1" x14ac:dyDescent="0.35">
      <c r="A279" s="201" t="s">
        <v>408</v>
      </c>
      <c r="B279" s="202">
        <v>4415</v>
      </c>
      <c r="C279" s="185">
        <v>101.64</v>
      </c>
      <c r="D279" s="185">
        <v>102.13</v>
      </c>
      <c r="E279" s="185">
        <v>105.97</v>
      </c>
      <c r="F279" s="186">
        <v>104.95</v>
      </c>
    </row>
    <row r="280" spans="1:6" hidden="1" x14ac:dyDescent="0.35">
      <c r="A280" s="201" t="s">
        <v>409</v>
      </c>
      <c r="B280" s="202">
        <v>4414</v>
      </c>
      <c r="C280" s="185">
        <v>100.38</v>
      </c>
      <c r="D280" s="185">
        <v>100.34</v>
      </c>
      <c r="E280" s="185">
        <v>104.69</v>
      </c>
      <c r="F280" s="186">
        <v>107.43</v>
      </c>
    </row>
    <row r="281" spans="1:6" hidden="1" x14ac:dyDescent="0.35">
      <c r="A281" s="201" t="s">
        <v>410</v>
      </c>
      <c r="B281" s="202">
        <v>4418</v>
      </c>
      <c r="C281" s="185">
        <v>101.46</v>
      </c>
      <c r="D281" s="185">
        <v>100.57</v>
      </c>
      <c r="E281" s="185">
        <v>100.05</v>
      </c>
      <c r="F281" s="186">
        <v>103.11</v>
      </c>
    </row>
    <row r="282" spans="1:6" hidden="1" x14ac:dyDescent="0.35">
      <c r="A282" s="200" t="s">
        <v>411</v>
      </c>
      <c r="B282" s="198">
        <v>4500</v>
      </c>
      <c r="C282" s="178">
        <v>100.51</v>
      </c>
      <c r="D282" s="178">
        <v>102.55</v>
      </c>
      <c r="E282" s="178">
        <v>104.43</v>
      </c>
      <c r="F282" s="182">
        <v>104.08</v>
      </c>
    </row>
    <row r="283" spans="1:6" hidden="1" x14ac:dyDescent="0.35">
      <c r="A283" s="201" t="s">
        <v>412</v>
      </c>
      <c r="B283" s="202">
        <v>4502</v>
      </c>
      <c r="C283" s="185">
        <v>101.11</v>
      </c>
      <c r="D283" s="185">
        <v>102.11</v>
      </c>
      <c r="E283" s="185">
        <v>105.67</v>
      </c>
      <c r="F283" s="186">
        <v>101.5</v>
      </c>
    </row>
    <row r="284" spans="1:6" hidden="1" x14ac:dyDescent="0.35">
      <c r="A284" s="201" t="s">
        <v>413</v>
      </c>
      <c r="B284" s="202">
        <v>4509</v>
      </c>
      <c r="C284" s="185">
        <v>101.13</v>
      </c>
      <c r="D284" s="185">
        <v>101.01</v>
      </c>
      <c r="E284" s="185">
        <v>103.86</v>
      </c>
      <c r="F284" s="186">
        <v>104.74</v>
      </c>
    </row>
    <row r="285" spans="1:6" hidden="1" x14ac:dyDescent="0.35">
      <c r="A285" s="201" t="s">
        <v>414</v>
      </c>
      <c r="B285" s="202">
        <v>4508</v>
      </c>
      <c r="C285" s="185">
        <v>100.52</v>
      </c>
      <c r="D285" s="185">
        <v>104.56</v>
      </c>
      <c r="E285" s="185">
        <v>105.82</v>
      </c>
      <c r="F285" s="186">
        <v>108.82</v>
      </c>
    </row>
    <row r="286" spans="1:6" hidden="1" x14ac:dyDescent="0.35">
      <c r="A286" s="201" t="s">
        <v>415</v>
      </c>
      <c r="B286" s="202">
        <v>4504</v>
      </c>
      <c r="C286" s="185">
        <v>99.9</v>
      </c>
      <c r="D286" s="185">
        <v>106.15</v>
      </c>
      <c r="E286" s="185">
        <v>107.89</v>
      </c>
      <c r="F286" s="186">
        <v>105.72</v>
      </c>
    </row>
    <row r="287" spans="1:6" hidden="1" x14ac:dyDescent="0.35">
      <c r="A287" s="201" t="s">
        <v>416</v>
      </c>
      <c r="B287" s="202">
        <v>4503</v>
      </c>
      <c r="C287" s="185">
        <v>100.41</v>
      </c>
      <c r="D287" s="185">
        <v>94.2</v>
      </c>
      <c r="E287" s="185">
        <v>96.1</v>
      </c>
      <c r="F287" s="186">
        <v>97.16</v>
      </c>
    </row>
    <row r="288" spans="1:6" hidden="1" x14ac:dyDescent="0.35">
      <c r="A288" s="201" t="s">
        <v>417</v>
      </c>
      <c r="B288" s="202">
        <v>4505</v>
      </c>
      <c r="C288" s="185">
        <v>99.66</v>
      </c>
      <c r="D288" s="185">
        <v>102.74</v>
      </c>
      <c r="E288" s="185">
        <v>101.05</v>
      </c>
      <c r="F288" s="186">
        <v>103.88</v>
      </c>
    </row>
    <row r="289" spans="1:6" hidden="1" x14ac:dyDescent="0.35">
      <c r="A289" s="200" t="s">
        <v>418</v>
      </c>
      <c r="B289" s="198">
        <v>4600</v>
      </c>
      <c r="C289" s="178">
        <v>100.94</v>
      </c>
      <c r="D289" s="178">
        <v>103.43</v>
      </c>
      <c r="E289" s="178">
        <v>104.94</v>
      </c>
      <c r="F289" s="182">
        <v>104.27</v>
      </c>
    </row>
    <row r="290" spans="1:6" hidden="1" x14ac:dyDescent="0.35">
      <c r="A290" s="201" t="s">
        <v>419</v>
      </c>
      <c r="B290" s="202">
        <v>4603</v>
      </c>
      <c r="C290" s="185">
        <v>101.14</v>
      </c>
      <c r="D290" s="185">
        <v>107.35</v>
      </c>
      <c r="E290" s="185">
        <v>109.15</v>
      </c>
      <c r="F290" s="186">
        <v>106.91</v>
      </c>
    </row>
    <row r="291" spans="1:6" hidden="1" x14ac:dyDescent="0.35">
      <c r="A291" s="201" t="s">
        <v>420</v>
      </c>
      <c r="B291" s="202">
        <v>4608</v>
      </c>
      <c r="C291" s="185">
        <v>100.41</v>
      </c>
      <c r="D291" s="185">
        <v>106.79</v>
      </c>
      <c r="E291" s="185">
        <v>110.1</v>
      </c>
      <c r="F291" s="186">
        <v>109.82</v>
      </c>
    </row>
    <row r="292" spans="1:6" hidden="1" x14ac:dyDescent="0.35">
      <c r="A292" s="201" t="s">
        <v>421</v>
      </c>
      <c r="B292" s="202">
        <v>4601</v>
      </c>
      <c r="C292" s="185">
        <v>101.1</v>
      </c>
      <c r="D292" s="185">
        <v>98.62</v>
      </c>
      <c r="E292" s="185">
        <v>98.77</v>
      </c>
      <c r="F292" s="186">
        <v>98.94</v>
      </c>
    </row>
    <row r="293" spans="1:6" hidden="1" x14ac:dyDescent="0.35">
      <c r="A293" s="201" t="s">
        <v>422</v>
      </c>
      <c r="B293" s="202">
        <v>4605</v>
      </c>
      <c r="C293" s="185">
        <v>101.25</v>
      </c>
      <c r="D293" s="185">
        <v>103.21</v>
      </c>
      <c r="E293" s="185">
        <v>104.89</v>
      </c>
      <c r="F293" s="186">
        <v>104.34</v>
      </c>
    </row>
    <row r="294" spans="1:6" hidden="1" x14ac:dyDescent="0.35">
      <c r="A294" s="201" t="s">
        <v>423</v>
      </c>
      <c r="B294" s="202">
        <v>4604</v>
      </c>
      <c r="C294" s="185">
        <v>100.31</v>
      </c>
      <c r="D294" s="185">
        <v>102.03</v>
      </c>
      <c r="E294" s="185">
        <v>104.14</v>
      </c>
      <c r="F294" s="186">
        <v>104.73</v>
      </c>
    </row>
    <row r="295" spans="1:6" ht="26" hidden="1" x14ac:dyDescent="0.35">
      <c r="A295" s="200" t="s">
        <v>424</v>
      </c>
      <c r="B295" s="198">
        <v>4700</v>
      </c>
      <c r="C295" s="178">
        <v>100.04</v>
      </c>
      <c r="D295" s="178">
        <v>102.21</v>
      </c>
      <c r="E295" s="178">
        <v>103.4</v>
      </c>
      <c r="F295" s="182">
        <v>105.18</v>
      </c>
    </row>
    <row r="296" spans="1:6" hidden="1" x14ac:dyDescent="0.35">
      <c r="A296" s="200" t="s">
        <v>425</v>
      </c>
      <c r="B296" s="198">
        <v>4750</v>
      </c>
      <c r="C296" s="178">
        <v>100.66</v>
      </c>
      <c r="D296" s="178">
        <v>109.88</v>
      </c>
      <c r="E296" s="178">
        <v>110.84</v>
      </c>
      <c r="F296" s="182">
        <v>111.25</v>
      </c>
    </row>
    <row r="297" spans="1:6" ht="25" hidden="1" x14ac:dyDescent="0.35">
      <c r="A297" s="201" t="s">
        <v>426</v>
      </c>
      <c r="B297" s="202">
        <v>4751</v>
      </c>
      <c r="C297" s="185">
        <v>101.54</v>
      </c>
      <c r="D297" s="185">
        <v>115.65</v>
      </c>
      <c r="E297" s="185">
        <v>114.45</v>
      </c>
      <c r="F297" s="186">
        <v>112.39</v>
      </c>
    </row>
    <row r="298" spans="1:6" ht="25" hidden="1" x14ac:dyDescent="0.35">
      <c r="A298" s="201" t="s">
        <v>427</v>
      </c>
      <c r="B298" s="202">
        <v>4752</v>
      </c>
      <c r="C298" s="185">
        <v>98.93</v>
      </c>
      <c r="D298" s="185">
        <v>97.94</v>
      </c>
      <c r="E298" s="185">
        <v>104.51</v>
      </c>
      <c r="F298" s="186">
        <v>109.67</v>
      </c>
    </row>
    <row r="299" spans="1:6" ht="25" hidden="1" x14ac:dyDescent="0.35">
      <c r="A299" s="201" t="s">
        <v>428</v>
      </c>
      <c r="B299" s="202">
        <v>4753</v>
      </c>
      <c r="C299" s="185">
        <v>98.7</v>
      </c>
      <c r="D299" s="185">
        <v>105.2</v>
      </c>
      <c r="E299" s="185">
        <v>108.77</v>
      </c>
      <c r="F299" s="186">
        <v>109.67</v>
      </c>
    </row>
    <row r="300" spans="1:6" hidden="1" x14ac:dyDescent="0.35">
      <c r="A300" s="200" t="s">
        <v>429</v>
      </c>
      <c r="B300" s="198">
        <v>4710</v>
      </c>
      <c r="C300" s="178">
        <v>99.49</v>
      </c>
      <c r="D300" s="178">
        <v>101.74</v>
      </c>
      <c r="E300" s="178">
        <v>102.42</v>
      </c>
      <c r="F300" s="182">
        <v>105.65</v>
      </c>
    </row>
    <row r="301" spans="1:6" ht="25" hidden="1" x14ac:dyDescent="0.35">
      <c r="A301" s="201" t="s">
        <v>430</v>
      </c>
      <c r="B301" s="202">
        <v>4712</v>
      </c>
      <c r="C301" s="185">
        <v>100.22</v>
      </c>
      <c r="D301" s="185">
        <v>101.92</v>
      </c>
      <c r="E301" s="185">
        <v>102.61</v>
      </c>
      <c r="F301" s="186">
        <v>108.49</v>
      </c>
    </row>
    <row r="302" spans="1:6" ht="25" hidden="1" x14ac:dyDescent="0.35">
      <c r="A302" s="201" t="s">
        <v>431</v>
      </c>
      <c r="B302" s="202">
        <v>4729</v>
      </c>
      <c r="C302" s="185">
        <v>99.44</v>
      </c>
      <c r="D302" s="185">
        <v>99.27</v>
      </c>
      <c r="E302" s="185">
        <v>98.09</v>
      </c>
      <c r="F302" s="186">
        <v>101.25</v>
      </c>
    </row>
    <row r="303" spans="1:6" hidden="1" x14ac:dyDescent="0.35">
      <c r="A303" s="201" t="s">
        <v>432</v>
      </c>
      <c r="B303" s="202">
        <v>4732</v>
      </c>
      <c r="C303" s="185">
        <v>97.63</v>
      </c>
      <c r="D303" s="185">
        <v>98.19</v>
      </c>
      <c r="E303" s="185">
        <v>100.32</v>
      </c>
      <c r="F303" s="186">
        <v>103.53</v>
      </c>
    </row>
    <row r="304" spans="1:6" ht="25" hidden="1" x14ac:dyDescent="0.35">
      <c r="A304" s="201" t="s">
        <v>434</v>
      </c>
      <c r="B304" s="202">
        <v>4726</v>
      </c>
      <c r="C304" s="185">
        <v>98.09</v>
      </c>
      <c r="D304" s="185">
        <v>103.44</v>
      </c>
      <c r="E304" s="185">
        <v>102.56</v>
      </c>
      <c r="F304" s="186">
        <v>102.19</v>
      </c>
    </row>
    <row r="305" spans="1:6" hidden="1" x14ac:dyDescent="0.35">
      <c r="A305" s="201" t="s">
        <v>433</v>
      </c>
      <c r="B305" s="202">
        <v>4733</v>
      </c>
      <c r="C305" s="185">
        <v>100</v>
      </c>
      <c r="D305" s="185">
        <v>108.69</v>
      </c>
      <c r="E305" s="185">
        <v>112.11</v>
      </c>
      <c r="F305" s="186">
        <v>109.39</v>
      </c>
    </row>
    <row r="306" spans="1:6" hidden="1" x14ac:dyDescent="0.35">
      <c r="A306" s="200" t="s">
        <v>435</v>
      </c>
      <c r="B306" s="198">
        <v>4730</v>
      </c>
      <c r="C306" s="178">
        <v>100.98</v>
      </c>
      <c r="D306" s="178">
        <v>99.6</v>
      </c>
      <c r="E306" s="178">
        <v>98.88</v>
      </c>
      <c r="F306" s="182">
        <v>98.85</v>
      </c>
    </row>
    <row r="307" spans="1:6" ht="25" hidden="1" x14ac:dyDescent="0.35">
      <c r="A307" s="201" t="s">
        <v>436</v>
      </c>
      <c r="B307" s="202">
        <v>4731</v>
      </c>
      <c r="C307" s="185">
        <v>100.3</v>
      </c>
      <c r="D307" s="185">
        <v>100.31</v>
      </c>
      <c r="E307" s="185">
        <v>101.78</v>
      </c>
      <c r="F307" s="186">
        <v>100.29</v>
      </c>
    </row>
    <row r="308" spans="1:6" ht="25" hidden="1" x14ac:dyDescent="0.35">
      <c r="A308" s="201" t="s">
        <v>437</v>
      </c>
      <c r="B308" s="202">
        <v>4746</v>
      </c>
      <c r="C308" s="185">
        <v>104.04</v>
      </c>
      <c r="D308" s="185">
        <v>101.2</v>
      </c>
      <c r="E308" s="185">
        <v>98.7</v>
      </c>
      <c r="F308" s="186">
        <v>101.94</v>
      </c>
    </row>
    <row r="309" spans="1:6" ht="25" hidden="1" x14ac:dyDescent="0.35">
      <c r="A309" s="201" t="s">
        <v>438</v>
      </c>
      <c r="B309" s="202">
        <v>4735</v>
      </c>
      <c r="C309" s="185">
        <v>104.01</v>
      </c>
      <c r="D309" s="185">
        <v>102.53</v>
      </c>
      <c r="E309" s="185">
        <v>103.77</v>
      </c>
      <c r="F309" s="186">
        <v>101.83</v>
      </c>
    </row>
    <row r="310" spans="1:6" hidden="1" x14ac:dyDescent="0.35">
      <c r="A310" s="201" t="s">
        <v>439</v>
      </c>
      <c r="B310" s="202">
        <v>4738</v>
      </c>
      <c r="C310" s="185">
        <v>97.44</v>
      </c>
      <c r="D310" s="185">
        <v>100.42</v>
      </c>
      <c r="E310" s="185">
        <v>100.63</v>
      </c>
      <c r="F310" s="186">
        <v>103.67</v>
      </c>
    </row>
    <row r="311" spans="1:6" hidden="1" x14ac:dyDescent="0.35">
      <c r="A311" s="201" t="s">
        <v>440</v>
      </c>
      <c r="B311" s="202">
        <v>4744</v>
      </c>
      <c r="C311" s="185">
        <v>99.98</v>
      </c>
      <c r="D311" s="185">
        <v>97.03</v>
      </c>
      <c r="E311" s="185">
        <v>94.82</v>
      </c>
      <c r="F311" s="186">
        <v>93.69</v>
      </c>
    </row>
    <row r="312" spans="1:6" hidden="1" x14ac:dyDescent="0.35">
      <c r="A312" s="200" t="s">
        <v>441</v>
      </c>
      <c r="B312" s="198">
        <v>4760</v>
      </c>
      <c r="C312" s="178">
        <v>100.82</v>
      </c>
      <c r="D312" s="178">
        <v>101.78</v>
      </c>
      <c r="E312" s="178">
        <v>102.77</v>
      </c>
      <c r="F312" s="182">
        <v>101.21</v>
      </c>
    </row>
    <row r="313" spans="1:6" ht="25" hidden="1" x14ac:dyDescent="0.35">
      <c r="A313" s="201" t="s">
        <v>442</v>
      </c>
      <c r="B313" s="202">
        <v>4747</v>
      </c>
      <c r="C313" s="185">
        <v>100.7</v>
      </c>
      <c r="D313" s="185">
        <v>101.58</v>
      </c>
      <c r="E313" s="185">
        <v>102.62</v>
      </c>
      <c r="F313" s="186">
        <v>100.71</v>
      </c>
    </row>
    <row r="314" spans="1:6" ht="25" hidden="1" x14ac:dyDescent="0.35">
      <c r="A314" s="201" t="s">
        <v>443</v>
      </c>
      <c r="B314" s="202">
        <v>4748</v>
      </c>
      <c r="C314" s="185">
        <v>102.07</v>
      </c>
      <c r="D314" s="185">
        <v>103.93</v>
      </c>
      <c r="E314" s="185">
        <v>104.58</v>
      </c>
      <c r="F314" s="186">
        <v>104.5</v>
      </c>
    </row>
    <row r="315" spans="1:6" hidden="1" x14ac:dyDescent="0.35">
      <c r="A315" s="200" t="s">
        <v>444</v>
      </c>
      <c r="B315" s="198">
        <v>4770</v>
      </c>
      <c r="C315" s="178">
        <v>99.52</v>
      </c>
      <c r="D315" s="178">
        <v>99.57</v>
      </c>
      <c r="E315" s="178">
        <v>104.51</v>
      </c>
      <c r="F315" s="182">
        <v>106.77</v>
      </c>
    </row>
    <row r="316" spans="1:6" hidden="1" x14ac:dyDescent="0.35">
      <c r="A316" s="201" t="s">
        <v>445</v>
      </c>
      <c r="B316" s="202">
        <v>4773</v>
      </c>
      <c r="C316" s="185">
        <v>99.52</v>
      </c>
      <c r="D316" s="185">
        <v>99.57</v>
      </c>
      <c r="E316" s="185">
        <v>104.51</v>
      </c>
      <c r="F316" s="186">
        <v>106.77</v>
      </c>
    </row>
    <row r="317" spans="1:6" hidden="1" x14ac:dyDescent="0.35">
      <c r="A317" s="200" t="s">
        <v>446</v>
      </c>
      <c r="B317" s="198">
        <v>4800</v>
      </c>
      <c r="C317" s="178">
        <v>98.62</v>
      </c>
      <c r="D317" s="178">
        <v>99.45</v>
      </c>
      <c r="E317" s="178">
        <v>101.7</v>
      </c>
      <c r="F317" s="182">
        <v>104.82</v>
      </c>
    </row>
    <row r="318" spans="1:6" hidden="1" x14ac:dyDescent="0.35">
      <c r="A318" s="201" t="s">
        <v>447</v>
      </c>
      <c r="B318" s="202">
        <v>4802</v>
      </c>
      <c r="C318" s="185">
        <v>100.25</v>
      </c>
      <c r="D318" s="185">
        <v>103.24</v>
      </c>
      <c r="E318" s="185">
        <v>105.63</v>
      </c>
      <c r="F318" s="186">
        <v>104.66</v>
      </c>
    </row>
    <row r="319" spans="1:6" hidden="1" x14ac:dyDescent="0.35">
      <c r="A319" s="201" t="s">
        <v>448</v>
      </c>
      <c r="B319" s="202">
        <v>4803</v>
      </c>
      <c r="C319" s="185">
        <v>98.05</v>
      </c>
      <c r="D319" s="185">
        <v>98.15</v>
      </c>
      <c r="E319" s="185">
        <v>100.34</v>
      </c>
      <c r="F319" s="186">
        <v>105.13</v>
      </c>
    </row>
    <row r="320" spans="1:6" hidden="1" x14ac:dyDescent="0.35">
      <c r="A320" s="200" t="s">
        <v>449</v>
      </c>
      <c r="B320" s="198">
        <v>43</v>
      </c>
      <c r="C320" s="178">
        <v>101.58</v>
      </c>
      <c r="D320" s="178">
        <v>100.38</v>
      </c>
      <c r="E320" s="178">
        <v>104.3</v>
      </c>
      <c r="F320" s="182">
        <v>103.59</v>
      </c>
    </row>
    <row r="321" spans="1:6" hidden="1" x14ac:dyDescent="0.35">
      <c r="A321" s="201" t="s">
        <v>450</v>
      </c>
      <c r="B321" s="202">
        <v>5001</v>
      </c>
      <c r="C321" s="185">
        <v>103.28</v>
      </c>
      <c r="D321" s="185">
        <v>106.07</v>
      </c>
      <c r="E321" s="185">
        <v>107.71</v>
      </c>
      <c r="F321" s="186">
        <v>104.92</v>
      </c>
    </row>
    <row r="322" spans="1:6" hidden="1" x14ac:dyDescent="0.35">
      <c r="A322" s="201" t="s">
        <v>451</v>
      </c>
      <c r="B322" s="202">
        <v>5101</v>
      </c>
      <c r="C322" s="185">
        <v>102.24</v>
      </c>
      <c r="D322" s="185">
        <v>99.87</v>
      </c>
      <c r="E322" s="185">
        <v>104.36</v>
      </c>
      <c r="F322" s="186">
        <v>103.65</v>
      </c>
    </row>
    <row r="323" spans="1:6" hidden="1" x14ac:dyDescent="0.35">
      <c r="A323" s="201" t="s">
        <v>453</v>
      </c>
      <c r="B323" s="202">
        <v>5102</v>
      </c>
      <c r="C323" s="185">
        <v>100.74</v>
      </c>
      <c r="D323" s="185">
        <v>100.21</v>
      </c>
      <c r="E323" s="185">
        <v>101.05</v>
      </c>
      <c r="F323" s="186">
        <v>102.62</v>
      </c>
    </row>
    <row r="324" spans="1:6" hidden="1" x14ac:dyDescent="0.35">
      <c r="A324" s="201" t="s">
        <v>972</v>
      </c>
      <c r="B324" s="202">
        <v>5103</v>
      </c>
      <c r="C324" s="185">
        <v>99.17</v>
      </c>
      <c r="D324" s="185">
        <v>95.04</v>
      </c>
      <c r="E324" s="185">
        <v>103.36</v>
      </c>
      <c r="F324" s="186">
        <v>102.99</v>
      </c>
    </row>
    <row r="325" spans="1:6" hidden="1" x14ac:dyDescent="0.35">
      <c r="A325" s="201" t="s">
        <v>454</v>
      </c>
      <c r="B325" s="202">
        <v>5201</v>
      </c>
      <c r="C325" s="185">
        <v>104.36</v>
      </c>
      <c r="D325" s="185">
        <v>109.25</v>
      </c>
      <c r="E325" s="185">
        <v>109.95</v>
      </c>
      <c r="F325" s="186">
        <v>106.8</v>
      </c>
    </row>
    <row r="326" spans="1:6" hidden="1" x14ac:dyDescent="0.35">
      <c r="A326" s="200" t="s">
        <v>455</v>
      </c>
      <c r="B326" s="198">
        <v>5300</v>
      </c>
      <c r="C326" s="178">
        <v>98.72</v>
      </c>
      <c r="D326" s="178">
        <v>103.64</v>
      </c>
      <c r="E326" s="178">
        <v>105.61</v>
      </c>
      <c r="F326" s="182">
        <v>104.06</v>
      </c>
    </row>
    <row r="327" spans="1:6" hidden="1" x14ac:dyDescent="0.35">
      <c r="A327" s="201" t="s">
        <v>456</v>
      </c>
      <c r="B327" s="202">
        <v>5309</v>
      </c>
      <c r="C327" s="185">
        <v>97.47</v>
      </c>
      <c r="D327" s="185">
        <v>104.73</v>
      </c>
      <c r="E327" s="185">
        <v>102.21</v>
      </c>
      <c r="F327" s="186">
        <v>100.89</v>
      </c>
    </row>
    <row r="328" spans="1:6" hidden="1" x14ac:dyDescent="0.35">
      <c r="A328" s="201" t="s">
        <v>457</v>
      </c>
      <c r="B328" s="202">
        <v>5303</v>
      </c>
      <c r="C328" s="185">
        <v>95.5</v>
      </c>
      <c r="D328" s="185">
        <v>104.52</v>
      </c>
      <c r="E328" s="185">
        <v>106.61</v>
      </c>
      <c r="F328" s="186">
        <v>100.95</v>
      </c>
    </row>
    <row r="329" spans="1:6" hidden="1" x14ac:dyDescent="0.35">
      <c r="A329" s="201" t="s">
        <v>458</v>
      </c>
      <c r="B329" s="202">
        <v>5320</v>
      </c>
      <c r="C329" s="185">
        <v>102.25</v>
      </c>
      <c r="D329" s="185">
        <v>97.68</v>
      </c>
      <c r="E329" s="185">
        <v>110.21</v>
      </c>
      <c r="F329" s="186">
        <v>103.88</v>
      </c>
    </row>
    <row r="330" spans="1:6" hidden="1" x14ac:dyDescent="0.35">
      <c r="A330" s="201" t="s">
        <v>459</v>
      </c>
      <c r="B330" s="202">
        <v>5322</v>
      </c>
      <c r="C330" s="185">
        <v>99.44</v>
      </c>
      <c r="D330" s="185">
        <v>100.33</v>
      </c>
      <c r="E330" s="185">
        <v>100.76</v>
      </c>
      <c r="F330" s="186">
        <v>101.15</v>
      </c>
    </row>
    <row r="331" spans="1:6" hidden="1" x14ac:dyDescent="0.35">
      <c r="A331" s="201" t="s">
        <v>460</v>
      </c>
      <c r="B331" s="202">
        <v>5323</v>
      </c>
      <c r="C331" s="185">
        <v>103.99</v>
      </c>
      <c r="D331" s="185">
        <v>100.38</v>
      </c>
      <c r="E331" s="185">
        <v>110.33</v>
      </c>
      <c r="F331" s="186">
        <v>108.17</v>
      </c>
    </row>
    <row r="332" spans="1:6" hidden="1" x14ac:dyDescent="0.35">
      <c r="A332" s="201" t="s">
        <v>461</v>
      </c>
      <c r="B332" s="202">
        <v>5311</v>
      </c>
      <c r="C332" s="185">
        <v>97.95</v>
      </c>
      <c r="D332" s="185">
        <v>103.91</v>
      </c>
      <c r="E332" s="185">
        <v>107.74</v>
      </c>
      <c r="F332" s="186">
        <v>107.39</v>
      </c>
    </row>
    <row r="333" spans="1:6" hidden="1" x14ac:dyDescent="0.35">
      <c r="A333" s="201" t="s">
        <v>462</v>
      </c>
      <c r="B333" s="202">
        <v>5312</v>
      </c>
      <c r="C333" s="185">
        <v>99.13</v>
      </c>
      <c r="D333" s="185">
        <v>102.44</v>
      </c>
      <c r="E333" s="185">
        <v>106.45</v>
      </c>
      <c r="F333" s="186">
        <v>108.35</v>
      </c>
    </row>
    <row r="334" spans="1:6" hidden="1" x14ac:dyDescent="0.35">
      <c r="A334" s="201" t="s">
        <v>463</v>
      </c>
      <c r="B334" s="202">
        <v>5310</v>
      </c>
      <c r="C334" s="185">
        <v>99.47</v>
      </c>
      <c r="D334" s="185">
        <v>108.86</v>
      </c>
      <c r="E334" s="185">
        <v>108.18</v>
      </c>
      <c r="F334" s="186">
        <v>108.1</v>
      </c>
    </row>
    <row r="335" spans="1:6" hidden="1" x14ac:dyDescent="0.35">
      <c r="A335" s="201" t="s">
        <v>465</v>
      </c>
      <c r="B335" s="202">
        <v>5318</v>
      </c>
      <c r="C335" s="185">
        <v>99.45</v>
      </c>
      <c r="D335" s="185">
        <v>105.29</v>
      </c>
      <c r="E335" s="185">
        <v>110.95</v>
      </c>
      <c r="F335" s="186">
        <v>110.94</v>
      </c>
    </row>
    <row r="336" spans="1:6" hidden="1" x14ac:dyDescent="0.35">
      <c r="A336" s="201" t="s">
        <v>467</v>
      </c>
      <c r="B336" s="202">
        <v>5313</v>
      </c>
      <c r="C336" s="185">
        <v>98.88</v>
      </c>
      <c r="D336" s="185">
        <v>100.94</v>
      </c>
      <c r="E336" s="185">
        <v>97.6</v>
      </c>
      <c r="F336" s="186">
        <v>99.06</v>
      </c>
    </row>
    <row r="337" spans="1:6" hidden="1" x14ac:dyDescent="0.35">
      <c r="A337" s="201" t="s">
        <v>468</v>
      </c>
      <c r="B337" s="202">
        <v>5321</v>
      </c>
      <c r="C337" s="185">
        <v>98.64</v>
      </c>
      <c r="D337" s="185">
        <v>96.34</v>
      </c>
      <c r="E337" s="185">
        <v>100.77</v>
      </c>
      <c r="F337" s="186">
        <v>102.85</v>
      </c>
    </row>
    <row r="338" spans="1:6" hidden="1" x14ac:dyDescent="0.35">
      <c r="A338" s="201" t="s">
        <v>466</v>
      </c>
      <c r="B338" s="202">
        <v>5319</v>
      </c>
      <c r="C338" s="185">
        <v>98.89</v>
      </c>
      <c r="D338" s="185">
        <v>109.82</v>
      </c>
      <c r="E338" s="185">
        <v>116.29</v>
      </c>
      <c r="F338" s="186">
        <v>109.05</v>
      </c>
    </row>
    <row r="339" spans="1:6" hidden="1" x14ac:dyDescent="0.35">
      <c r="A339" s="200" t="s">
        <v>469</v>
      </c>
      <c r="B339" s="198">
        <v>5400</v>
      </c>
      <c r="C339" s="178">
        <v>100.39</v>
      </c>
      <c r="D339" s="178">
        <v>102.51</v>
      </c>
      <c r="E339" s="178">
        <v>103.22</v>
      </c>
      <c r="F339" s="182">
        <v>103.28</v>
      </c>
    </row>
    <row r="340" spans="1:6" hidden="1" x14ac:dyDescent="0.35">
      <c r="A340" s="201" t="s">
        <v>470</v>
      </c>
      <c r="B340" s="202">
        <v>5401</v>
      </c>
      <c r="C340" s="185">
        <v>100.05</v>
      </c>
      <c r="D340" s="185">
        <v>102.09</v>
      </c>
      <c r="E340" s="185">
        <v>102.57</v>
      </c>
      <c r="F340" s="186">
        <v>102.08</v>
      </c>
    </row>
    <row r="341" spans="1:6" hidden="1" x14ac:dyDescent="0.35">
      <c r="A341" s="201" t="s">
        <v>471</v>
      </c>
      <c r="B341" s="202">
        <v>5420</v>
      </c>
      <c r="C341" s="185">
        <v>100.66</v>
      </c>
      <c r="D341" s="185">
        <v>103.69</v>
      </c>
      <c r="E341" s="185">
        <v>103</v>
      </c>
      <c r="F341" s="186">
        <v>100.73</v>
      </c>
    </row>
    <row r="342" spans="1:6" hidden="1" x14ac:dyDescent="0.35">
      <c r="A342" s="201" t="s">
        <v>472</v>
      </c>
      <c r="B342" s="202">
        <v>5416</v>
      </c>
      <c r="C342" s="185">
        <v>100.86</v>
      </c>
      <c r="D342" s="185">
        <v>105.7</v>
      </c>
      <c r="E342" s="185">
        <v>105.17</v>
      </c>
      <c r="F342" s="186">
        <v>104.58</v>
      </c>
    </row>
    <row r="343" spans="1:6" hidden="1" x14ac:dyDescent="0.35">
      <c r="A343" s="201" t="s">
        <v>473</v>
      </c>
      <c r="B343" s="202">
        <v>5403</v>
      </c>
      <c r="C343" s="185">
        <v>100</v>
      </c>
      <c r="D343" s="185">
        <v>99.47</v>
      </c>
      <c r="E343" s="185">
        <v>100.82</v>
      </c>
      <c r="F343" s="186">
        <v>102.49</v>
      </c>
    </row>
    <row r="344" spans="1:6" hidden="1" x14ac:dyDescent="0.35">
      <c r="A344" s="201" t="s">
        <v>474</v>
      </c>
      <c r="B344" s="202">
        <v>5404</v>
      </c>
      <c r="C344" s="185">
        <v>100.21</v>
      </c>
      <c r="D344" s="185">
        <v>112.18</v>
      </c>
      <c r="E344" s="185">
        <v>112.95</v>
      </c>
      <c r="F344" s="186">
        <v>107.1</v>
      </c>
    </row>
    <row r="345" spans="1:6" hidden="1" x14ac:dyDescent="0.35">
      <c r="A345" s="201" t="s">
        <v>475</v>
      </c>
      <c r="B345" s="202">
        <v>5419</v>
      </c>
      <c r="C345" s="185">
        <v>98.53</v>
      </c>
      <c r="D345" s="185">
        <v>96.88</v>
      </c>
      <c r="E345" s="185">
        <v>100.67</v>
      </c>
      <c r="F345" s="186">
        <v>106.37</v>
      </c>
    </row>
    <row r="346" spans="1:6" hidden="1" x14ac:dyDescent="0.35">
      <c r="A346" s="201" t="s">
        <v>476</v>
      </c>
      <c r="B346" s="202">
        <v>5405</v>
      </c>
      <c r="C346" s="185">
        <v>100.24</v>
      </c>
      <c r="D346" s="185">
        <v>106.16</v>
      </c>
      <c r="E346" s="185">
        <v>105.28</v>
      </c>
      <c r="F346" s="186">
        <v>100.46</v>
      </c>
    </row>
    <row r="347" spans="1:6" hidden="1" x14ac:dyDescent="0.35">
      <c r="A347" s="201" t="s">
        <v>477</v>
      </c>
      <c r="B347" s="202">
        <v>5411</v>
      </c>
      <c r="C347" s="185">
        <v>99.95</v>
      </c>
      <c r="D347" s="185">
        <v>99.25</v>
      </c>
      <c r="E347" s="185">
        <v>99.9</v>
      </c>
      <c r="F347" s="186">
        <v>100.27</v>
      </c>
    </row>
    <row r="348" spans="1:6" hidden="1" x14ac:dyDescent="0.35">
      <c r="A348" s="201" t="s">
        <v>478</v>
      </c>
      <c r="B348" s="202">
        <v>5412</v>
      </c>
      <c r="C348" s="185">
        <v>99.4</v>
      </c>
      <c r="D348" s="185">
        <v>101.83</v>
      </c>
      <c r="E348" s="185">
        <v>99.03</v>
      </c>
      <c r="F348" s="186">
        <v>104.82</v>
      </c>
    </row>
    <row r="349" spans="1:6" hidden="1" x14ac:dyDescent="0.35">
      <c r="A349" s="201" t="s">
        <v>479</v>
      </c>
      <c r="B349" s="202">
        <v>5410</v>
      </c>
      <c r="C349" s="185">
        <v>99.48</v>
      </c>
      <c r="D349" s="185">
        <v>100.81</v>
      </c>
      <c r="E349" s="185">
        <v>102.09</v>
      </c>
      <c r="F349" s="186">
        <v>104.79</v>
      </c>
    </row>
    <row r="350" spans="1:6" hidden="1" x14ac:dyDescent="0.35">
      <c r="A350" s="201" t="s">
        <v>480</v>
      </c>
      <c r="B350" s="202">
        <v>5406</v>
      </c>
      <c r="C350" s="185">
        <v>103.83</v>
      </c>
      <c r="D350" s="185">
        <v>101.41</v>
      </c>
      <c r="E350" s="185">
        <v>103.41</v>
      </c>
      <c r="F350" s="186">
        <v>104.42</v>
      </c>
    </row>
    <row r="351" spans="1:6" hidden="1" x14ac:dyDescent="0.35">
      <c r="A351" s="201" t="s">
        <v>481</v>
      </c>
      <c r="B351" s="202">
        <v>5408</v>
      </c>
      <c r="C351" s="185">
        <v>98.3</v>
      </c>
      <c r="D351" s="185">
        <v>100.33</v>
      </c>
      <c r="E351" s="185">
        <v>101.18</v>
      </c>
      <c r="F351" s="186">
        <v>106.06</v>
      </c>
    </row>
    <row r="352" spans="1:6" hidden="1" x14ac:dyDescent="0.35">
      <c r="A352" s="200" t="s">
        <v>482</v>
      </c>
      <c r="B352" s="198">
        <v>5500</v>
      </c>
      <c r="C352" s="178">
        <v>100.27</v>
      </c>
      <c r="D352" s="178">
        <v>101.26</v>
      </c>
      <c r="E352" s="178">
        <v>101.99</v>
      </c>
      <c r="F352" s="182">
        <v>103.48</v>
      </c>
    </row>
    <row r="353" spans="1:6" hidden="1" x14ac:dyDescent="0.35">
      <c r="A353" s="201" t="s">
        <v>483</v>
      </c>
      <c r="B353" s="202">
        <v>5501</v>
      </c>
      <c r="C353" s="185">
        <v>100.27</v>
      </c>
      <c r="D353" s="185">
        <v>101.26</v>
      </c>
      <c r="E353" s="185">
        <v>101.99</v>
      </c>
      <c r="F353" s="186">
        <v>103.48</v>
      </c>
    </row>
    <row r="354" spans="1:6" hidden="1" x14ac:dyDescent="0.35">
      <c r="A354" s="200" t="s">
        <v>484</v>
      </c>
      <c r="B354" s="198">
        <v>5600</v>
      </c>
      <c r="C354" s="178">
        <v>100.47</v>
      </c>
      <c r="D354" s="178">
        <v>106.79</v>
      </c>
      <c r="E354" s="178">
        <v>107.73</v>
      </c>
      <c r="F354" s="182">
        <v>107.77</v>
      </c>
    </row>
    <row r="355" spans="1:6" hidden="1" x14ac:dyDescent="0.35">
      <c r="A355" s="201" t="s">
        <v>485</v>
      </c>
      <c r="B355" s="202">
        <v>5605</v>
      </c>
      <c r="C355" s="185">
        <v>100.47</v>
      </c>
      <c r="D355" s="185">
        <v>106.79</v>
      </c>
      <c r="E355" s="185">
        <v>107.73</v>
      </c>
      <c r="F355" s="186">
        <v>107.77</v>
      </c>
    </row>
    <row r="356" spans="1:6" hidden="1" x14ac:dyDescent="0.35">
      <c r="A356" s="200" t="s">
        <v>486</v>
      </c>
      <c r="B356" s="198">
        <v>5700</v>
      </c>
      <c r="C356" s="178">
        <v>100</v>
      </c>
      <c r="D356" s="178">
        <v>102.75</v>
      </c>
      <c r="E356" s="178">
        <v>102.75</v>
      </c>
      <c r="F356" s="182">
        <v>102.7</v>
      </c>
    </row>
    <row r="357" spans="1:6" hidden="1" x14ac:dyDescent="0.35">
      <c r="A357" s="201" t="s">
        <v>487</v>
      </c>
      <c r="B357" s="202">
        <v>5701</v>
      </c>
      <c r="C357" s="185">
        <v>100</v>
      </c>
      <c r="D357" s="185">
        <v>102.75</v>
      </c>
      <c r="E357" s="185">
        <v>102.75</v>
      </c>
      <c r="F357" s="186">
        <v>102.7</v>
      </c>
    </row>
    <row r="358" spans="1:6" hidden="1" x14ac:dyDescent="0.35">
      <c r="A358" s="200" t="s">
        <v>488</v>
      </c>
      <c r="B358" s="198">
        <v>5800</v>
      </c>
      <c r="C358" s="178">
        <v>100.55</v>
      </c>
      <c r="D358" s="178">
        <v>102.05</v>
      </c>
      <c r="E358" s="178">
        <v>104.89</v>
      </c>
      <c r="F358" s="182">
        <v>106.25</v>
      </c>
    </row>
    <row r="359" spans="1:6" hidden="1" x14ac:dyDescent="0.35">
      <c r="A359" s="201" t="s">
        <v>489</v>
      </c>
      <c r="B359" s="202">
        <v>5802</v>
      </c>
      <c r="C359" s="185">
        <v>100.3</v>
      </c>
      <c r="D359" s="185">
        <v>101.26</v>
      </c>
      <c r="E359" s="185">
        <v>104.58</v>
      </c>
      <c r="F359" s="186">
        <v>106.61</v>
      </c>
    </row>
    <row r="360" spans="1:6" hidden="1" x14ac:dyDescent="0.35">
      <c r="A360" s="201" t="s">
        <v>490</v>
      </c>
      <c r="B360" s="202">
        <v>5803</v>
      </c>
      <c r="C360" s="185">
        <v>100.42</v>
      </c>
      <c r="D360" s="185">
        <v>99.07</v>
      </c>
      <c r="E360" s="185">
        <v>100.5</v>
      </c>
      <c r="F360" s="186">
        <v>105.85</v>
      </c>
    </row>
    <row r="361" spans="1:6" hidden="1" x14ac:dyDescent="0.35">
      <c r="A361" s="201" t="s">
        <v>491</v>
      </c>
      <c r="B361" s="202">
        <v>5811</v>
      </c>
      <c r="C361" s="185">
        <v>101.16</v>
      </c>
      <c r="D361" s="185">
        <v>100.35</v>
      </c>
      <c r="E361" s="185">
        <v>102.43</v>
      </c>
      <c r="F361" s="186">
        <v>102.62</v>
      </c>
    </row>
    <row r="362" spans="1:6" hidden="1" x14ac:dyDescent="0.35">
      <c r="A362" s="201" t="s">
        <v>492</v>
      </c>
      <c r="B362" s="202">
        <v>5824</v>
      </c>
      <c r="C362" s="185">
        <v>100.84</v>
      </c>
      <c r="D362" s="185">
        <v>99.76</v>
      </c>
      <c r="E362" s="185">
        <v>103.34</v>
      </c>
      <c r="F362" s="186">
        <v>105.79</v>
      </c>
    </row>
    <row r="363" spans="1:6" hidden="1" x14ac:dyDescent="0.35">
      <c r="A363" s="201" t="s">
        <v>493</v>
      </c>
      <c r="B363" s="202">
        <v>5825</v>
      </c>
      <c r="C363" s="185">
        <v>102.97</v>
      </c>
      <c r="D363" s="185">
        <v>104.22</v>
      </c>
      <c r="E363" s="185">
        <v>105.94</v>
      </c>
      <c r="F363" s="186">
        <v>105.14</v>
      </c>
    </row>
    <row r="364" spans="1:6" hidden="1" x14ac:dyDescent="0.35">
      <c r="A364" s="201" t="s">
        <v>494</v>
      </c>
      <c r="B364" s="202">
        <v>5810</v>
      </c>
      <c r="C364" s="185">
        <v>98.77</v>
      </c>
      <c r="D364" s="185">
        <v>113.87</v>
      </c>
      <c r="E364" s="185">
        <v>116.23</v>
      </c>
      <c r="F364" s="186">
        <v>114.77</v>
      </c>
    </row>
    <row r="365" spans="1:6" hidden="1" x14ac:dyDescent="0.35">
      <c r="A365" s="201" t="s">
        <v>495</v>
      </c>
      <c r="B365" s="202">
        <v>5818</v>
      </c>
      <c r="C365" s="185">
        <v>100.52</v>
      </c>
      <c r="D365" s="185">
        <v>99.06</v>
      </c>
      <c r="E365" s="185">
        <v>100.51</v>
      </c>
      <c r="F365" s="186">
        <v>104.88</v>
      </c>
    </row>
    <row r="366" spans="1:6" hidden="1" x14ac:dyDescent="0.35">
      <c r="A366" s="201" t="s">
        <v>496</v>
      </c>
      <c r="B366" s="202">
        <v>5826</v>
      </c>
      <c r="C366" s="185">
        <v>100.22</v>
      </c>
      <c r="D366" s="185">
        <v>102.15</v>
      </c>
      <c r="E366" s="185">
        <v>108.16</v>
      </c>
      <c r="F366" s="186">
        <v>110.3</v>
      </c>
    </row>
    <row r="367" spans="1:6" hidden="1" x14ac:dyDescent="0.35">
      <c r="A367" s="201" t="s">
        <v>497</v>
      </c>
      <c r="B367" s="202">
        <v>5821</v>
      </c>
      <c r="C367" s="185">
        <v>99.94</v>
      </c>
      <c r="D367" s="185">
        <v>101.41</v>
      </c>
      <c r="E367" s="185">
        <v>103.48</v>
      </c>
      <c r="F367" s="186">
        <v>105.06</v>
      </c>
    </row>
    <row r="368" spans="1:6" hidden="1" x14ac:dyDescent="0.35">
      <c r="A368" s="201" t="s">
        <v>498</v>
      </c>
      <c r="B368" s="202">
        <v>5817</v>
      </c>
      <c r="C368" s="185">
        <v>100.31</v>
      </c>
      <c r="D368" s="185">
        <v>106.95</v>
      </c>
      <c r="E368" s="185">
        <v>109.94</v>
      </c>
      <c r="F368" s="186">
        <v>109.07</v>
      </c>
    </row>
    <row r="369" spans="1:6" hidden="1" x14ac:dyDescent="0.35">
      <c r="A369" s="201" t="s">
        <v>499</v>
      </c>
      <c r="B369" s="202">
        <v>5822</v>
      </c>
      <c r="C369" s="185">
        <v>100</v>
      </c>
      <c r="D369" s="185">
        <v>102.86</v>
      </c>
      <c r="E369" s="185">
        <v>104.84</v>
      </c>
      <c r="F369" s="186">
        <v>105.66</v>
      </c>
    </row>
    <row r="370" spans="1:6" hidden="1" x14ac:dyDescent="0.35">
      <c r="A370" s="201" t="s">
        <v>500</v>
      </c>
      <c r="B370" s="202">
        <v>5823</v>
      </c>
      <c r="C370" s="185">
        <v>100.15</v>
      </c>
      <c r="D370" s="185">
        <v>101.67</v>
      </c>
      <c r="E370" s="185">
        <v>103.04</v>
      </c>
      <c r="F370" s="186">
        <v>103.29</v>
      </c>
    </row>
    <row r="371" spans="1:6" hidden="1" x14ac:dyDescent="0.35">
      <c r="A371" s="201" t="s">
        <v>501</v>
      </c>
      <c r="B371" s="202">
        <v>5812</v>
      </c>
      <c r="C371" s="185">
        <v>99.7</v>
      </c>
      <c r="D371" s="185">
        <v>100.3</v>
      </c>
      <c r="E371" s="185">
        <v>103.3</v>
      </c>
      <c r="F371" s="186">
        <v>108.11</v>
      </c>
    </row>
    <row r="372" spans="1:6" hidden="1" x14ac:dyDescent="0.35">
      <c r="A372" s="201" t="s">
        <v>502</v>
      </c>
      <c r="B372" s="202">
        <v>5820</v>
      </c>
      <c r="C372" s="185">
        <v>99.49</v>
      </c>
      <c r="D372" s="185">
        <v>104.22</v>
      </c>
      <c r="E372" s="185">
        <v>107.51</v>
      </c>
      <c r="F372" s="186">
        <v>104.02</v>
      </c>
    </row>
    <row r="373" spans="1:6" hidden="1" x14ac:dyDescent="0.35">
      <c r="A373" s="200" t="s">
        <v>503</v>
      </c>
      <c r="B373" s="198">
        <v>5900</v>
      </c>
      <c r="C373" s="178">
        <v>99.75</v>
      </c>
      <c r="D373" s="178">
        <v>102.57</v>
      </c>
      <c r="E373" s="178">
        <v>105.68</v>
      </c>
      <c r="F373" s="182">
        <v>106.04</v>
      </c>
    </row>
    <row r="374" spans="1:6" ht="25" hidden="1" x14ac:dyDescent="0.35">
      <c r="A374" s="201" t="s">
        <v>504</v>
      </c>
      <c r="B374" s="202">
        <v>5903</v>
      </c>
      <c r="C374" s="185">
        <v>99.75</v>
      </c>
      <c r="D374" s="185">
        <v>102.57</v>
      </c>
      <c r="E374" s="185">
        <v>105.68</v>
      </c>
      <c r="F374" s="186">
        <v>106.04</v>
      </c>
    </row>
    <row r="375" spans="1:6" ht="26" hidden="1" x14ac:dyDescent="0.35">
      <c r="A375" s="200" t="s">
        <v>505</v>
      </c>
      <c r="B375" s="198">
        <v>6000</v>
      </c>
      <c r="C375" s="178">
        <v>100.14</v>
      </c>
      <c r="D375" s="178">
        <v>104.96</v>
      </c>
      <c r="E375" s="178">
        <v>106.02</v>
      </c>
      <c r="F375" s="182">
        <v>104.26</v>
      </c>
    </row>
    <row r="376" spans="1:6" hidden="1" x14ac:dyDescent="0.35">
      <c r="A376" s="201" t="s">
        <v>506</v>
      </c>
      <c r="B376" s="202">
        <v>6010</v>
      </c>
      <c r="C376" s="185">
        <v>100.13</v>
      </c>
      <c r="D376" s="185">
        <v>105.22</v>
      </c>
      <c r="E376" s="185">
        <v>106.16</v>
      </c>
      <c r="F376" s="186">
        <v>105.79</v>
      </c>
    </row>
    <row r="377" spans="1:6" hidden="1" x14ac:dyDescent="0.35">
      <c r="A377" s="201" t="s">
        <v>507</v>
      </c>
      <c r="B377" s="202">
        <v>6011</v>
      </c>
      <c r="C377" s="185">
        <v>100.78</v>
      </c>
      <c r="D377" s="185">
        <v>109.31</v>
      </c>
      <c r="E377" s="185">
        <v>108.4</v>
      </c>
      <c r="F377" s="186">
        <v>103.97</v>
      </c>
    </row>
    <row r="378" spans="1:6" hidden="1" x14ac:dyDescent="0.35">
      <c r="A378" s="201" t="s">
        <v>508</v>
      </c>
      <c r="B378" s="202">
        <v>6012</v>
      </c>
      <c r="C378" s="185">
        <v>99.72</v>
      </c>
      <c r="D378" s="185">
        <v>102.52</v>
      </c>
      <c r="E378" s="185">
        <v>104.6</v>
      </c>
      <c r="F378" s="186">
        <v>102.35</v>
      </c>
    </row>
    <row r="379" spans="1:6" ht="25" hidden="1" x14ac:dyDescent="0.35">
      <c r="A379" s="201" t="s">
        <v>509</v>
      </c>
      <c r="B379" s="202">
        <v>6013</v>
      </c>
      <c r="C379" s="185">
        <v>100.92</v>
      </c>
      <c r="D379" s="185">
        <v>104.9</v>
      </c>
      <c r="E379" s="185">
        <v>107.18</v>
      </c>
      <c r="F379" s="186">
        <v>107.44</v>
      </c>
    </row>
    <row r="380" spans="1:6" hidden="1" x14ac:dyDescent="0.35">
      <c r="A380" s="200" t="s">
        <v>510</v>
      </c>
      <c r="B380" s="198">
        <v>6100</v>
      </c>
      <c r="C380" s="178">
        <v>100.23</v>
      </c>
      <c r="D380" s="178">
        <v>102.69</v>
      </c>
      <c r="E380" s="178">
        <v>102.51</v>
      </c>
      <c r="F380" s="182">
        <v>104.66</v>
      </c>
    </row>
    <row r="381" spans="1:6" hidden="1" x14ac:dyDescent="0.35">
      <c r="A381" s="201" t="s">
        <v>511</v>
      </c>
      <c r="B381" s="202">
        <v>6103</v>
      </c>
      <c r="C381" s="185">
        <v>100.23</v>
      </c>
      <c r="D381" s="185">
        <v>102.69</v>
      </c>
      <c r="E381" s="185">
        <v>102.51</v>
      </c>
      <c r="F381" s="186">
        <v>104.66</v>
      </c>
    </row>
    <row r="382" spans="1:6" hidden="1" x14ac:dyDescent="0.35">
      <c r="A382" s="200" t="s">
        <v>512</v>
      </c>
      <c r="B382" s="198">
        <v>6200</v>
      </c>
      <c r="C382" s="178">
        <v>99.26</v>
      </c>
      <c r="D382" s="178">
        <v>103.7</v>
      </c>
      <c r="E382" s="178">
        <v>106.29</v>
      </c>
      <c r="F382" s="182">
        <v>109.33</v>
      </c>
    </row>
    <row r="383" spans="1:6" hidden="1" x14ac:dyDescent="0.35">
      <c r="A383" s="201" t="s">
        <v>513</v>
      </c>
      <c r="B383" s="202">
        <v>6205</v>
      </c>
      <c r="C383" s="185">
        <v>98.7</v>
      </c>
      <c r="D383" s="185">
        <v>104.39</v>
      </c>
      <c r="E383" s="185">
        <v>106.51</v>
      </c>
      <c r="F383" s="186">
        <v>110.86</v>
      </c>
    </row>
    <row r="384" spans="1:6" hidden="1" x14ac:dyDescent="0.35">
      <c r="A384" s="201" t="s">
        <v>514</v>
      </c>
      <c r="B384" s="202">
        <v>6202</v>
      </c>
      <c r="C384" s="185">
        <v>101.17</v>
      </c>
      <c r="D384" s="185">
        <v>101.44</v>
      </c>
      <c r="E384" s="185">
        <v>105.41</v>
      </c>
      <c r="F384" s="186">
        <v>104.55</v>
      </c>
    </row>
    <row r="385" spans="1:6" hidden="1" x14ac:dyDescent="0.35">
      <c r="A385" s="200" t="s">
        <v>515</v>
      </c>
      <c r="B385" s="198">
        <v>6300</v>
      </c>
      <c r="C385" s="178">
        <v>101.17</v>
      </c>
      <c r="D385" s="178">
        <v>100.93</v>
      </c>
      <c r="E385" s="178">
        <v>102.74</v>
      </c>
      <c r="F385" s="182">
        <v>103.53</v>
      </c>
    </row>
    <row r="386" spans="1:6" hidden="1" x14ac:dyDescent="0.35">
      <c r="A386" s="201" t="s">
        <v>516</v>
      </c>
      <c r="B386" s="202">
        <v>6305</v>
      </c>
      <c r="C386" s="185">
        <v>101.17</v>
      </c>
      <c r="D386" s="185">
        <v>100.93</v>
      </c>
      <c r="E386" s="185">
        <v>102.74</v>
      </c>
      <c r="F386" s="186">
        <v>103.53</v>
      </c>
    </row>
    <row r="387" spans="1:6" hidden="1" x14ac:dyDescent="0.35">
      <c r="A387" s="200" t="s">
        <v>517</v>
      </c>
      <c r="B387" s="198">
        <v>6400</v>
      </c>
      <c r="C387" s="178">
        <v>99.21</v>
      </c>
      <c r="D387" s="178">
        <v>96.43</v>
      </c>
      <c r="E387" s="178">
        <v>101.95</v>
      </c>
      <c r="F387" s="182">
        <v>103.11</v>
      </c>
    </row>
    <row r="388" spans="1:6" hidden="1" x14ac:dyDescent="0.35">
      <c r="A388" s="200" t="s">
        <v>518</v>
      </c>
      <c r="B388" s="198">
        <v>6420</v>
      </c>
      <c r="C388" s="178">
        <v>99.93</v>
      </c>
      <c r="D388" s="178">
        <v>95.46</v>
      </c>
      <c r="E388" s="178">
        <v>104.52</v>
      </c>
      <c r="F388" s="182">
        <v>105.3</v>
      </c>
    </row>
    <row r="389" spans="1:6" hidden="1" x14ac:dyDescent="0.35">
      <c r="A389" s="201" t="s">
        <v>519</v>
      </c>
      <c r="B389" s="202">
        <v>6429</v>
      </c>
      <c r="C389" s="185">
        <v>99.93</v>
      </c>
      <c r="D389" s="185">
        <v>95.46</v>
      </c>
      <c r="E389" s="185">
        <v>104.52</v>
      </c>
      <c r="F389" s="186">
        <v>105.3</v>
      </c>
    </row>
    <row r="390" spans="1:6" hidden="1" x14ac:dyDescent="0.35">
      <c r="A390" s="200" t="s">
        <v>520</v>
      </c>
      <c r="B390" s="198">
        <v>6430</v>
      </c>
      <c r="C390" s="178">
        <v>99.54</v>
      </c>
      <c r="D390" s="178">
        <v>97.22</v>
      </c>
      <c r="E390" s="178">
        <v>102.54</v>
      </c>
      <c r="F390" s="182">
        <v>103.11</v>
      </c>
    </row>
    <row r="391" spans="1:6" hidden="1" x14ac:dyDescent="0.35">
      <c r="A391" s="201" t="s">
        <v>521</v>
      </c>
      <c r="B391" s="202">
        <v>6428</v>
      </c>
      <c r="C391" s="185">
        <v>99.54</v>
      </c>
      <c r="D391" s="185">
        <v>97.22</v>
      </c>
      <c r="E391" s="185">
        <v>102.54</v>
      </c>
      <c r="F391" s="186">
        <v>103.11</v>
      </c>
    </row>
    <row r="392" spans="1:6" hidden="1" x14ac:dyDescent="0.35">
      <c r="A392" s="201" t="s">
        <v>522</v>
      </c>
      <c r="B392" s="202">
        <v>6413</v>
      </c>
      <c r="C392" s="185">
        <v>97.58</v>
      </c>
      <c r="D392" s="185">
        <v>90.89</v>
      </c>
      <c r="E392" s="185">
        <v>99.68</v>
      </c>
      <c r="F392" s="186">
        <v>94.67</v>
      </c>
    </row>
    <row r="393" spans="1:6" hidden="1" x14ac:dyDescent="0.35">
      <c r="A393" s="201" t="s">
        <v>523</v>
      </c>
      <c r="B393" s="202">
        <v>6436</v>
      </c>
      <c r="C393" s="185">
        <v>96.55</v>
      </c>
      <c r="D393" s="185">
        <v>87.76</v>
      </c>
      <c r="E393" s="185">
        <v>88.47</v>
      </c>
      <c r="F393" s="186">
        <v>93.85</v>
      </c>
    </row>
    <row r="394" spans="1:6" hidden="1" x14ac:dyDescent="0.35">
      <c r="A394" s="201" t="s">
        <v>524</v>
      </c>
      <c r="B394" s="202">
        <v>6423</v>
      </c>
      <c r="C394" s="185">
        <v>100.34</v>
      </c>
      <c r="D394" s="185">
        <v>97.83</v>
      </c>
      <c r="E394" s="185">
        <v>102.24</v>
      </c>
      <c r="F394" s="186">
        <v>104.9</v>
      </c>
    </row>
    <row r="395" spans="1:6" hidden="1" x14ac:dyDescent="0.35">
      <c r="A395" s="201" t="s">
        <v>525</v>
      </c>
      <c r="B395" s="202">
        <v>6424</v>
      </c>
      <c r="C395" s="185">
        <v>98.42</v>
      </c>
      <c r="D395" s="185">
        <v>97.9</v>
      </c>
      <c r="E395" s="185">
        <v>105.12</v>
      </c>
      <c r="F395" s="186">
        <v>106.6</v>
      </c>
    </row>
    <row r="396" spans="1:6" hidden="1" x14ac:dyDescent="0.35">
      <c r="A396" s="201" t="s">
        <v>526</v>
      </c>
      <c r="B396" s="202">
        <v>6425</v>
      </c>
      <c r="C396" s="185">
        <v>100.7</v>
      </c>
      <c r="D396" s="185">
        <v>96.57</v>
      </c>
      <c r="E396" s="185">
        <v>98.12</v>
      </c>
      <c r="F396" s="186">
        <v>99.91</v>
      </c>
    </row>
    <row r="397" spans="1:6" hidden="1" x14ac:dyDescent="0.35">
      <c r="A397" s="201" t="s">
        <v>527</v>
      </c>
      <c r="B397" s="202">
        <v>6426</v>
      </c>
      <c r="C397" s="185">
        <v>96.82</v>
      </c>
      <c r="D397" s="185">
        <v>95.15</v>
      </c>
      <c r="E397" s="185">
        <v>96.96</v>
      </c>
      <c r="F397" s="186">
        <v>108.58</v>
      </c>
    </row>
    <row r="398" spans="1:6" hidden="1" x14ac:dyDescent="0.35">
      <c r="A398" s="201" t="s">
        <v>528</v>
      </c>
      <c r="B398" s="202">
        <v>6435</v>
      </c>
      <c r="C398" s="185">
        <v>100.01</v>
      </c>
      <c r="D398" s="185">
        <v>94.25</v>
      </c>
      <c r="E398" s="185">
        <v>98.27</v>
      </c>
      <c r="F398" s="186">
        <v>101.86</v>
      </c>
    </row>
    <row r="399" spans="1:6" hidden="1" x14ac:dyDescent="0.35">
      <c r="A399" s="201" t="s">
        <v>529</v>
      </c>
      <c r="B399" s="202">
        <v>6418</v>
      </c>
      <c r="C399" s="185">
        <v>100.11</v>
      </c>
      <c r="D399" s="185">
        <v>106.35</v>
      </c>
      <c r="E399" s="185">
        <v>106.85</v>
      </c>
      <c r="F399" s="186">
        <v>105.47</v>
      </c>
    </row>
    <row r="400" spans="1:6" hidden="1" x14ac:dyDescent="0.35">
      <c r="A400" s="201" t="s">
        <v>530</v>
      </c>
      <c r="B400" s="202">
        <v>6416</v>
      </c>
      <c r="C400" s="185">
        <v>100</v>
      </c>
      <c r="D400" s="185">
        <v>104.41</v>
      </c>
      <c r="E400" s="185">
        <v>105.53</v>
      </c>
      <c r="F400" s="186">
        <v>107.08</v>
      </c>
    </row>
    <row r="401" spans="1:6" hidden="1" x14ac:dyDescent="0.35">
      <c r="A401" s="201" t="s">
        <v>531</v>
      </c>
      <c r="B401" s="202">
        <v>6431</v>
      </c>
      <c r="C401" s="185">
        <v>99.43</v>
      </c>
      <c r="D401" s="185">
        <v>102.69</v>
      </c>
      <c r="E401" s="185">
        <v>106.87</v>
      </c>
      <c r="F401" s="186">
        <v>103.06</v>
      </c>
    </row>
    <row r="402" spans="1:6" hidden="1" x14ac:dyDescent="0.35">
      <c r="A402" s="201" t="s">
        <v>532</v>
      </c>
      <c r="B402" s="202">
        <v>6434</v>
      </c>
      <c r="C402" s="185">
        <v>100.4</v>
      </c>
      <c r="D402" s="185">
        <v>102.03</v>
      </c>
      <c r="E402" s="185">
        <v>105.31</v>
      </c>
      <c r="F402" s="186">
        <v>102.98</v>
      </c>
    </row>
    <row r="403" spans="1:6" hidden="1" x14ac:dyDescent="0.35">
      <c r="A403" s="201" t="s">
        <v>533</v>
      </c>
      <c r="B403" s="202">
        <v>6427</v>
      </c>
      <c r="C403" s="185">
        <v>103.29</v>
      </c>
      <c r="D403" s="185">
        <v>102.98</v>
      </c>
      <c r="E403" s="185">
        <v>105.28</v>
      </c>
      <c r="F403" s="186">
        <v>100.59</v>
      </c>
    </row>
    <row r="404" spans="1:6" hidden="1" x14ac:dyDescent="0.35">
      <c r="A404" s="200" t="s">
        <v>534</v>
      </c>
      <c r="B404" s="198">
        <v>6440</v>
      </c>
      <c r="C404" s="178">
        <v>99.54</v>
      </c>
      <c r="D404" s="178">
        <v>95.18</v>
      </c>
      <c r="E404" s="178">
        <v>102.65</v>
      </c>
      <c r="F404" s="182">
        <v>105.94</v>
      </c>
    </row>
    <row r="405" spans="1:6" hidden="1" x14ac:dyDescent="0.35">
      <c r="A405" s="201" t="s">
        <v>535</v>
      </c>
      <c r="B405" s="202">
        <v>6441</v>
      </c>
      <c r="C405" s="185">
        <v>100.77</v>
      </c>
      <c r="D405" s="185">
        <v>94.79</v>
      </c>
      <c r="E405" s="185">
        <v>102.88</v>
      </c>
      <c r="F405" s="186">
        <v>105.83</v>
      </c>
    </row>
    <row r="406" spans="1:6" hidden="1" x14ac:dyDescent="0.35">
      <c r="A406" s="201" t="s">
        <v>536</v>
      </c>
      <c r="B406" s="202">
        <v>6442</v>
      </c>
      <c r="C406" s="185">
        <v>97.04</v>
      </c>
      <c r="D406" s="185">
        <v>96.07</v>
      </c>
      <c r="E406" s="185">
        <v>102.79</v>
      </c>
      <c r="F406" s="186">
        <v>106.96</v>
      </c>
    </row>
    <row r="407" spans="1:6" hidden="1" x14ac:dyDescent="0.35">
      <c r="A407" s="200" t="s">
        <v>537</v>
      </c>
      <c r="B407" s="198">
        <v>6500</v>
      </c>
      <c r="C407" s="178">
        <v>99.04</v>
      </c>
      <c r="D407" s="178">
        <v>101.69</v>
      </c>
      <c r="E407" s="178">
        <v>103.08</v>
      </c>
      <c r="F407" s="182">
        <v>104.44</v>
      </c>
    </row>
    <row r="408" spans="1:6" hidden="1" x14ac:dyDescent="0.35">
      <c r="A408" s="201" t="s">
        <v>538</v>
      </c>
      <c r="B408" s="202">
        <v>6501</v>
      </c>
      <c r="C408" s="185">
        <v>100.33</v>
      </c>
      <c r="D408" s="185">
        <v>102.18</v>
      </c>
      <c r="E408" s="185">
        <v>104.62</v>
      </c>
      <c r="F408" s="186">
        <v>107.28</v>
      </c>
    </row>
    <row r="409" spans="1:6" hidden="1" x14ac:dyDescent="0.35">
      <c r="A409" s="201" t="s">
        <v>539</v>
      </c>
      <c r="B409" s="202">
        <v>6601</v>
      </c>
      <c r="C409" s="185">
        <v>99.74</v>
      </c>
      <c r="D409" s="185">
        <v>103.47</v>
      </c>
      <c r="E409" s="185">
        <v>107.5</v>
      </c>
      <c r="F409" s="186">
        <v>104.42</v>
      </c>
    </row>
    <row r="410" spans="1:6" hidden="1" x14ac:dyDescent="0.35">
      <c r="A410" s="201" t="s">
        <v>540</v>
      </c>
      <c r="B410" s="202">
        <v>6509</v>
      </c>
      <c r="C410" s="185">
        <v>100.64</v>
      </c>
      <c r="D410" s="185">
        <v>104.16</v>
      </c>
      <c r="E410" s="185">
        <v>104.12</v>
      </c>
      <c r="F410" s="186">
        <v>105.5</v>
      </c>
    </row>
    <row r="411" spans="1:6" hidden="1" x14ac:dyDescent="0.35">
      <c r="A411" s="201" t="s">
        <v>541</v>
      </c>
      <c r="B411" s="202">
        <v>6502</v>
      </c>
      <c r="C411" s="185">
        <v>99.94</v>
      </c>
      <c r="D411" s="185">
        <v>103.54</v>
      </c>
      <c r="E411" s="185">
        <v>104.62</v>
      </c>
      <c r="F411" s="186">
        <v>104.21</v>
      </c>
    </row>
    <row r="412" spans="1:6" hidden="1" x14ac:dyDescent="0.35">
      <c r="A412" s="201" t="s">
        <v>543</v>
      </c>
      <c r="B412" s="202">
        <v>6505</v>
      </c>
      <c r="C412" s="185">
        <v>99.4</v>
      </c>
      <c r="D412" s="185">
        <v>109.64</v>
      </c>
      <c r="E412" s="185">
        <v>109.27</v>
      </c>
      <c r="F412" s="186">
        <v>106.34</v>
      </c>
    </row>
    <row r="413" spans="1:6" hidden="1" x14ac:dyDescent="0.35">
      <c r="A413" s="201" t="s">
        <v>544</v>
      </c>
      <c r="B413" s="202">
        <v>6506</v>
      </c>
      <c r="C413" s="185">
        <v>100.04</v>
      </c>
      <c r="D413" s="185">
        <v>100.94</v>
      </c>
      <c r="E413" s="185">
        <v>102.2</v>
      </c>
      <c r="F413" s="186">
        <v>102.75</v>
      </c>
    </row>
    <row r="414" spans="1:6" hidden="1" x14ac:dyDescent="0.35">
      <c r="A414" s="201" t="s">
        <v>545</v>
      </c>
      <c r="B414" s="202">
        <v>6507</v>
      </c>
      <c r="C414" s="185">
        <v>100</v>
      </c>
      <c r="D414" s="185">
        <v>97.84</v>
      </c>
      <c r="E414" s="185">
        <v>105.24</v>
      </c>
      <c r="F414" s="186">
        <v>105.77</v>
      </c>
    </row>
    <row r="415" spans="1:6" hidden="1" x14ac:dyDescent="0.35">
      <c r="A415" s="201" t="s">
        <v>542</v>
      </c>
      <c r="B415" s="202">
        <v>6504</v>
      </c>
      <c r="C415" s="185">
        <v>97.31</v>
      </c>
      <c r="D415" s="185">
        <v>101.3</v>
      </c>
      <c r="E415" s="185">
        <v>98.63</v>
      </c>
      <c r="F415" s="186">
        <v>106.98</v>
      </c>
    </row>
    <row r="416" spans="1:6" hidden="1" x14ac:dyDescent="0.35">
      <c r="A416" s="201" t="s">
        <v>546</v>
      </c>
      <c r="B416" s="202">
        <v>6508</v>
      </c>
      <c r="C416" s="185">
        <v>96.78</v>
      </c>
      <c r="D416" s="185">
        <v>98.17</v>
      </c>
      <c r="E416" s="185">
        <v>101.53</v>
      </c>
      <c r="F416" s="186">
        <v>102.06</v>
      </c>
    </row>
    <row r="417" spans="1:6" ht="26" hidden="1" x14ac:dyDescent="0.35">
      <c r="A417" s="200" t="s">
        <v>547</v>
      </c>
      <c r="B417" s="198">
        <v>6600</v>
      </c>
      <c r="C417" s="178">
        <v>99.46</v>
      </c>
      <c r="D417" s="178">
        <v>103.77</v>
      </c>
      <c r="E417" s="178">
        <v>105.02</v>
      </c>
      <c r="F417" s="182">
        <v>103.86</v>
      </c>
    </row>
    <row r="418" spans="1:6" hidden="1" x14ac:dyDescent="0.35">
      <c r="A418" s="201" t="s">
        <v>548</v>
      </c>
      <c r="B418" s="202">
        <v>6606</v>
      </c>
      <c r="C418" s="185">
        <v>100.21</v>
      </c>
      <c r="D418" s="185">
        <v>107.99</v>
      </c>
      <c r="E418" s="185">
        <v>108.56</v>
      </c>
      <c r="F418" s="186">
        <v>104.53</v>
      </c>
    </row>
    <row r="419" spans="1:6" hidden="1" x14ac:dyDescent="0.35">
      <c r="A419" s="201" t="s">
        <v>549</v>
      </c>
      <c r="B419" s="202">
        <v>6603</v>
      </c>
      <c r="C419" s="185">
        <v>100</v>
      </c>
      <c r="D419" s="185">
        <v>101.7</v>
      </c>
      <c r="E419" s="185">
        <v>103.31</v>
      </c>
      <c r="F419" s="186">
        <v>104.43</v>
      </c>
    </row>
    <row r="420" spans="1:6" hidden="1" x14ac:dyDescent="0.35">
      <c r="A420" s="201" t="s">
        <v>550</v>
      </c>
      <c r="B420" s="202">
        <v>6604</v>
      </c>
      <c r="C420" s="185">
        <v>97.33</v>
      </c>
      <c r="D420" s="185">
        <v>97.87</v>
      </c>
      <c r="E420" s="185">
        <v>100.17</v>
      </c>
      <c r="F420" s="186">
        <v>102.06</v>
      </c>
    </row>
    <row r="421" spans="1:6" hidden="1" x14ac:dyDescent="0.35">
      <c r="A421" s="200" t="s">
        <v>551</v>
      </c>
      <c r="B421" s="198">
        <v>6700</v>
      </c>
      <c r="C421" s="178">
        <v>100.29</v>
      </c>
      <c r="D421" s="178">
        <v>104.51</v>
      </c>
      <c r="E421" s="178">
        <v>104.89</v>
      </c>
      <c r="F421" s="182">
        <v>106.67</v>
      </c>
    </row>
    <row r="422" spans="1:6" hidden="1" x14ac:dyDescent="0.35">
      <c r="A422" s="201" t="s">
        <v>552</v>
      </c>
      <c r="B422" s="202">
        <v>6710</v>
      </c>
      <c r="C422" s="185">
        <v>100.43</v>
      </c>
      <c r="D422" s="185">
        <v>116.08</v>
      </c>
      <c r="E422" s="185">
        <v>116.27</v>
      </c>
      <c r="F422" s="186">
        <v>117.95</v>
      </c>
    </row>
    <row r="423" spans="1:6" hidden="1" x14ac:dyDescent="0.35">
      <c r="A423" s="201" t="s">
        <v>553</v>
      </c>
      <c r="B423" s="202">
        <v>6709</v>
      </c>
      <c r="C423" s="185">
        <v>100.4</v>
      </c>
      <c r="D423" s="185">
        <v>101.25</v>
      </c>
      <c r="E423" s="185">
        <v>101.54</v>
      </c>
      <c r="F423" s="186">
        <v>103.03</v>
      </c>
    </row>
    <row r="424" spans="1:6" ht="25" hidden="1" x14ac:dyDescent="0.35">
      <c r="A424" s="201" t="s">
        <v>554</v>
      </c>
      <c r="B424" s="202">
        <v>6708</v>
      </c>
      <c r="C424" s="185">
        <v>99.88</v>
      </c>
      <c r="D424" s="185">
        <v>101.6</v>
      </c>
      <c r="E424" s="185">
        <v>102.39</v>
      </c>
      <c r="F424" s="186">
        <v>104.99</v>
      </c>
    </row>
    <row r="425" spans="1:6" hidden="1" x14ac:dyDescent="0.35">
      <c r="A425" s="200" t="s">
        <v>555</v>
      </c>
      <c r="B425" s="198">
        <v>6800</v>
      </c>
      <c r="C425" s="178">
        <v>99.78</v>
      </c>
      <c r="D425" s="178">
        <v>100.35</v>
      </c>
      <c r="E425" s="178">
        <v>101.17</v>
      </c>
      <c r="F425" s="182">
        <v>100.71</v>
      </c>
    </row>
    <row r="426" spans="1:6" hidden="1" x14ac:dyDescent="0.35">
      <c r="A426" s="201" t="s">
        <v>556</v>
      </c>
      <c r="B426" s="202">
        <v>6801</v>
      </c>
      <c r="C426" s="185">
        <v>99.8</v>
      </c>
      <c r="D426" s="185">
        <v>102.49</v>
      </c>
      <c r="E426" s="185">
        <v>102.66</v>
      </c>
      <c r="F426" s="186">
        <v>101.43</v>
      </c>
    </row>
    <row r="427" spans="1:6" hidden="1" x14ac:dyDescent="0.35">
      <c r="A427" s="201" t="s">
        <v>557</v>
      </c>
      <c r="B427" s="202">
        <v>6802</v>
      </c>
      <c r="C427" s="185">
        <v>97.36</v>
      </c>
      <c r="D427" s="185">
        <v>95.99</v>
      </c>
      <c r="E427" s="185">
        <v>97.73</v>
      </c>
      <c r="F427" s="186">
        <v>100.33</v>
      </c>
    </row>
    <row r="428" spans="1:6" hidden="1" x14ac:dyDescent="0.35">
      <c r="A428" s="201" t="s">
        <v>558</v>
      </c>
      <c r="B428" s="202">
        <v>6803</v>
      </c>
      <c r="C428" s="185">
        <v>100</v>
      </c>
      <c r="D428" s="185">
        <v>99.83</v>
      </c>
      <c r="E428" s="185">
        <v>101.07</v>
      </c>
      <c r="F428" s="186">
        <v>102.75</v>
      </c>
    </row>
    <row r="429" spans="1:6" hidden="1" x14ac:dyDescent="0.35">
      <c r="A429" s="200" t="s">
        <v>559</v>
      </c>
      <c r="B429" s="198">
        <v>7000</v>
      </c>
      <c r="C429" s="178">
        <v>102.15</v>
      </c>
      <c r="D429" s="178">
        <v>94.8</v>
      </c>
      <c r="E429" s="178">
        <v>100.47</v>
      </c>
      <c r="F429" s="182">
        <v>100.95</v>
      </c>
    </row>
    <row r="430" spans="1:6" hidden="1" x14ac:dyDescent="0.35">
      <c r="A430" s="201" t="s">
        <v>560</v>
      </c>
      <c r="B430" s="202">
        <v>7007</v>
      </c>
      <c r="C430" s="185">
        <v>102.2</v>
      </c>
      <c r="D430" s="185">
        <v>94.74</v>
      </c>
      <c r="E430" s="185">
        <v>100.41</v>
      </c>
      <c r="F430" s="186">
        <v>100.8</v>
      </c>
    </row>
    <row r="431" spans="1:6" hidden="1" x14ac:dyDescent="0.35">
      <c r="A431" s="201" t="s">
        <v>561</v>
      </c>
      <c r="B431" s="202">
        <v>7022</v>
      </c>
      <c r="C431" s="185">
        <v>100.32</v>
      </c>
      <c r="D431" s="185">
        <v>95.92</v>
      </c>
      <c r="E431" s="185">
        <v>100.96</v>
      </c>
      <c r="F431" s="186">
        <v>106.79</v>
      </c>
    </row>
    <row r="432" spans="1:6" hidden="1" x14ac:dyDescent="0.35">
      <c r="A432" s="200" t="s">
        <v>562</v>
      </c>
      <c r="B432" s="198">
        <v>7030</v>
      </c>
      <c r="C432" s="178">
        <v>99.88</v>
      </c>
      <c r="D432" s="178">
        <v>95.01</v>
      </c>
      <c r="E432" s="178">
        <v>98.82</v>
      </c>
      <c r="F432" s="182">
        <v>99.05</v>
      </c>
    </row>
    <row r="433" spans="1:6" hidden="1" x14ac:dyDescent="0.35">
      <c r="A433" s="201" t="s">
        <v>563</v>
      </c>
      <c r="B433" s="202">
        <v>7031</v>
      </c>
      <c r="C433" s="185">
        <v>99.52</v>
      </c>
      <c r="D433" s="185">
        <v>95.79</v>
      </c>
      <c r="E433" s="185">
        <v>98.01</v>
      </c>
      <c r="F433" s="186">
        <v>101.92</v>
      </c>
    </row>
    <row r="434" spans="1:6" ht="25" hidden="1" x14ac:dyDescent="0.35">
      <c r="A434" s="201" t="s">
        <v>564</v>
      </c>
      <c r="B434" s="202">
        <v>7032</v>
      </c>
      <c r="C434" s="185">
        <v>100.18</v>
      </c>
      <c r="D434" s="185">
        <v>93.55</v>
      </c>
      <c r="E434" s="185">
        <v>98.78</v>
      </c>
      <c r="F434" s="186">
        <v>98.05</v>
      </c>
    </row>
    <row r="435" spans="1:6" hidden="1" x14ac:dyDescent="0.35">
      <c r="A435" s="201" t="s">
        <v>565</v>
      </c>
      <c r="B435" s="202">
        <v>7033</v>
      </c>
      <c r="C435" s="185">
        <v>100.3</v>
      </c>
      <c r="D435" s="185">
        <v>98.33</v>
      </c>
      <c r="E435" s="185">
        <v>100.15</v>
      </c>
      <c r="F435" s="186">
        <v>98.45</v>
      </c>
    </row>
    <row r="436" spans="1:6" hidden="1" x14ac:dyDescent="0.35">
      <c r="A436" s="201" t="s">
        <v>566</v>
      </c>
      <c r="B436" s="202">
        <v>7035</v>
      </c>
      <c r="C436" s="185">
        <v>98.7</v>
      </c>
      <c r="D436" s="185">
        <v>92.84</v>
      </c>
      <c r="E436" s="185">
        <v>97.8</v>
      </c>
      <c r="F436" s="186">
        <v>100.82</v>
      </c>
    </row>
    <row r="437" spans="1:6" hidden="1" x14ac:dyDescent="0.35">
      <c r="A437" s="200" t="s">
        <v>567</v>
      </c>
      <c r="B437" s="198">
        <v>7100</v>
      </c>
      <c r="C437" s="178">
        <v>102.09</v>
      </c>
      <c r="D437" s="178">
        <v>97.68</v>
      </c>
      <c r="E437" s="178">
        <v>103.12</v>
      </c>
      <c r="F437" s="182">
        <v>103.3</v>
      </c>
    </row>
    <row r="438" spans="1:6" hidden="1" x14ac:dyDescent="0.35">
      <c r="A438" s="201" t="s">
        <v>973</v>
      </c>
      <c r="B438" s="202">
        <v>7103</v>
      </c>
      <c r="C438" s="185">
        <v>102.6</v>
      </c>
      <c r="D438" s="185">
        <v>106.55</v>
      </c>
      <c r="E438" s="185">
        <v>113.97</v>
      </c>
      <c r="F438" s="186">
        <v>107.7</v>
      </c>
    </row>
    <row r="439" spans="1:6" hidden="1" x14ac:dyDescent="0.35">
      <c r="A439" s="201" t="s">
        <v>568</v>
      </c>
      <c r="B439" s="202">
        <v>7104</v>
      </c>
      <c r="C439" s="185">
        <v>102.52</v>
      </c>
      <c r="D439" s="185">
        <v>98.92</v>
      </c>
      <c r="E439" s="185">
        <v>105.26</v>
      </c>
      <c r="F439" s="186">
        <v>104.58</v>
      </c>
    </row>
    <row r="440" spans="1:6" hidden="1" x14ac:dyDescent="0.35">
      <c r="A440" s="201" t="s">
        <v>569</v>
      </c>
      <c r="B440" s="202">
        <v>7105</v>
      </c>
      <c r="C440" s="185">
        <v>100.84</v>
      </c>
      <c r="D440" s="185">
        <v>93.35</v>
      </c>
      <c r="E440" s="185">
        <v>96.44</v>
      </c>
      <c r="F440" s="186">
        <v>99.39</v>
      </c>
    </row>
    <row r="441" spans="1:6" hidden="1" x14ac:dyDescent="0.35">
      <c r="A441" s="201" t="s">
        <v>570</v>
      </c>
      <c r="B441" s="202">
        <v>7106</v>
      </c>
      <c r="C441" s="185">
        <v>99.41</v>
      </c>
      <c r="D441" s="185">
        <v>94.26</v>
      </c>
      <c r="E441" s="185">
        <v>95.22</v>
      </c>
      <c r="F441" s="186">
        <v>97.96</v>
      </c>
    </row>
    <row r="442" spans="1:6" hidden="1" x14ac:dyDescent="0.35">
      <c r="A442" s="200" t="s">
        <v>571</v>
      </c>
      <c r="B442" s="198">
        <v>7200</v>
      </c>
      <c r="C442" s="178">
        <v>100.36</v>
      </c>
      <c r="D442" s="178">
        <v>101.33</v>
      </c>
      <c r="E442" s="178">
        <v>102.55</v>
      </c>
      <c r="F442" s="182">
        <v>102.23</v>
      </c>
    </row>
    <row r="443" spans="1:6" ht="25" hidden="1" x14ac:dyDescent="0.35">
      <c r="A443" s="201" t="s">
        <v>572</v>
      </c>
      <c r="B443" s="202">
        <v>7202</v>
      </c>
      <c r="C443" s="185">
        <v>99.94</v>
      </c>
      <c r="D443" s="185">
        <v>101.02</v>
      </c>
      <c r="E443" s="185">
        <v>102.88</v>
      </c>
      <c r="F443" s="186">
        <v>103.59</v>
      </c>
    </row>
    <row r="444" spans="1:6" hidden="1" x14ac:dyDescent="0.35">
      <c r="A444" s="201" t="s">
        <v>573</v>
      </c>
      <c r="B444" s="202">
        <v>7207</v>
      </c>
      <c r="C444" s="185">
        <v>100.5</v>
      </c>
      <c r="D444" s="185">
        <v>104.38</v>
      </c>
      <c r="E444" s="185">
        <v>102.22</v>
      </c>
      <c r="F444" s="186">
        <v>99.61</v>
      </c>
    </row>
    <row r="445" spans="1:6" hidden="1" x14ac:dyDescent="0.35">
      <c r="A445" s="201" t="s">
        <v>574</v>
      </c>
      <c r="B445" s="202">
        <v>7208</v>
      </c>
      <c r="C445" s="185">
        <v>101.59</v>
      </c>
      <c r="D445" s="185">
        <v>100.74</v>
      </c>
      <c r="E445" s="185">
        <v>101.67</v>
      </c>
      <c r="F445" s="186">
        <v>99.38</v>
      </c>
    </row>
    <row r="446" spans="1:6" hidden="1" x14ac:dyDescent="0.35">
      <c r="A446" s="200" t="s">
        <v>575</v>
      </c>
      <c r="B446" s="198">
        <v>7300</v>
      </c>
      <c r="C446" s="178">
        <v>96.67</v>
      </c>
      <c r="D446" s="178">
        <v>98.82</v>
      </c>
      <c r="E446" s="178">
        <v>107.7</v>
      </c>
      <c r="F446" s="182">
        <v>115.63</v>
      </c>
    </row>
    <row r="447" spans="1:6" hidden="1" x14ac:dyDescent="0.35">
      <c r="A447" s="201" t="s">
        <v>576</v>
      </c>
      <c r="B447" s="202">
        <v>7305</v>
      </c>
      <c r="C447" s="185">
        <v>96.67</v>
      </c>
      <c r="D447" s="185">
        <v>98.82</v>
      </c>
      <c r="E447" s="185">
        <v>107.7</v>
      </c>
      <c r="F447" s="186">
        <v>115.63</v>
      </c>
    </row>
    <row r="448" spans="1:6" ht="26" hidden="1" x14ac:dyDescent="0.35">
      <c r="A448" s="200" t="s">
        <v>577</v>
      </c>
      <c r="B448" s="198">
        <v>7350</v>
      </c>
      <c r="C448" s="178">
        <v>99.27</v>
      </c>
      <c r="D448" s="178">
        <v>99.5</v>
      </c>
      <c r="E448" s="178">
        <v>101.8</v>
      </c>
      <c r="F448" s="182">
        <v>102.24</v>
      </c>
    </row>
    <row r="449" spans="1:6" hidden="1" x14ac:dyDescent="0.35">
      <c r="A449" s="201" t="s">
        <v>578</v>
      </c>
      <c r="B449" s="202">
        <v>7354</v>
      </c>
      <c r="C449" s="185">
        <v>100.25</v>
      </c>
      <c r="D449" s="185">
        <v>97.5</v>
      </c>
      <c r="E449" s="185">
        <v>99.57</v>
      </c>
      <c r="F449" s="186">
        <v>100.2</v>
      </c>
    </row>
    <row r="450" spans="1:6" hidden="1" x14ac:dyDescent="0.35">
      <c r="A450" s="201" t="s">
        <v>579</v>
      </c>
      <c r="B450" s="202">
        <v>7353</v>
      </c>
      <c r="C450" s="185">
        <v>98.53</v>
      </c>
      <c r="D450" s="185">
        <v>101.08</v>
      </c>
      <c r="E450" s="185">
        <v>103.6</v>
      </c>
      <c r="F450" s="186">
        <v>103.96</v>
      </c>
    </row>
    <row r="451" spans="1:6" hidden="1" x14ac:dyDescent="0.35">
      <c r="A451" s="200" t="s">
        <v>580</v>
      </c>
      <c r="B451" s="198">
        <v>7400</v>
      </c>
      <c r="C451" s="178">
        <v>99.84</v>
      </c>
      <c r="D451" s="178">
        <v>104.39</v>
      </c>
      <c r="E451" s="178">
        <v>105.71</v>
      </c>
      <c r="F451" s="182">
        <v>107.29</v>
      </c>
    </row>
    <row r="452" spans="1:6" hidden="1" x14ac:dyDescent="0.35">
      <c r="A452" s="200" t="s">
        <v>581</v>
      </c>
      <c r="B452" s="198">
        <v>7420</v>
      </c>
      <c r="C452" s="178">
        <v>99.07</v>
      </c>
      <c r="D452" s="178">
        <v>106.56</v>
      </c>
      <c r="E452" s="178">
        <v>108.7</v>
      </c>
      <c r="F452" s="182">
        <v>113.1</v>
      </c>
    </row>
    <row r="453" spans="1:6" hidden="1" x14ac:dyDescent="0.35">
      <c r="A453" s="201" t="s">
        <v>582</v>
      </c>
      <c r="B453" s="202">
        <v>7418</v>
      </c>
      <c r="C453" s="185">
        <v>98.67</v>
      </c>
      <c r="D453" s="185">
        <v>105.66</v>
      </c>
      <c r="E453" s="185">
        <v>109.78</v>
      </c>
      <c r="F453" s="186">
        <v>113.27</v>
      </c>
    </row>
    <row r="454" spans="1:6" ht="25" hidden="1" x14ac:dyDescent="0.35">
      <c r="A454" s="201" t="s">
        <v>583</v>
      </c>
      <c r="B454" s="202">
        <v>7403</v>
      </c>
      <c r="C454" s="185">
        <v>99.85</v>
      </c>
      <c r="D454" s="185">
        <v>108.34</v>
      </c>
      <c r="E454" s="185">
        <v>106.61</v>
      </c>
      <c r="F454" s="186">
        <v>112.68</v>
      </c>
    </row>
    <row r="455" spans="1:6" hidden="1" x14ac:dyDescent="0.35">
      <c r="A455" s="201" t="s">
        <v>584</v>
      </c>
      <c r="B455" s="202">
        <v>7407</v>
      </c>
      <c r="C455" s="185">
        <v>100</v>
      </c>
      <c r="D455" s="185">
        <v>106.12</v>
      </c>
      <c r="E455" s="185">
        <v>106.21</v>
      </c>
      <c r="F455" s="186">
        <v>109.01</v>
      </c>
    </row>
    <row r="456" spans="1:6" hidden="1" x14ac:dyDescent="0.35">
      <c r="A456" s="201" t="s">
        <v>585</v>
      </c>
      <c r="B456" s="202">
        <v>7429</v>
      </c>
      <c r="C456" s="185">
        <v>100.53</v>
      </c>
      <c r="D456" s="185">
        <v>102.65</v>
      </c>
      <c r="E456" s="185">
        <v>107.02</v>
      </c>
      <c r="F456" s="186">
        <v>107.1</v>
      </c>
    </row>
    <row r="457" spans="1:6" hidden="1" x14ac:dyDescent="0.35">
      <c r="A457" s="201" t="s">
        <v>586</v>
      </c>
      <c r="B457" s="202">
        <v>7404</v>
      </c>
      <c r="C457" s="185">
        <v>99.92</v>
      </c>
      <c r="D457" s="185">
        <v>102.89</v>
      </c>
      <c r="E457" s="185">
        <v>102.71</v>
      </c>
      <c r="F457" s="186">
        <v>107.17</v>
      </c>
    </row>
    <row r="458" spans="1:6" hidden="1" x14ac:dyDescent="0.35">
      <c r="A458" s="201" t="s">
        <v>587</v>
      </c>
      <c r="B458" s="202">
        <v>7419</v>
      </c>
      <c r="C458" s="185">
        <v>100</v>
      </c>
      <c r="D458" s="185">
        <v>107.84</v>
      </c>
      <c r="E458" s="185">
        <v>107.84</v>
      </c>
      <c r="F458" s="186">
        <v>105.58</v>
      </c>
    </row>
    <row r="459" spans="1:6" hidden="1" x14ac:dyDescent="0.35">
      <c r="A459" s="201" t="s">
        <v>588</v>
      </c>
      <c r="B459" s="202">
        <v>7431</v>
      </c>
      <c r="C459" s="185">
        <v>100</v>
      </c>
      <c r="D459" s="185">
        <v>105.42</v>
      </c>
      <c r="E459" s="185">
        <v>106.44</v>
      </c>
      <c r="F459" s="186">
        <v>111.09</v>
      </c>
    </row>
    <row r="460" spans="1:6" hidden="1" x14ac:dyDescent="0.35">
      <c r="A460" s="201" t="s">
        <v>590</v>
      </c>
      <c r="B460" s="202">
        <v>7422</v>
      </c>
      <c r="C460" s="185">
        <v>102.38</v>
      </c>
      <c r="D460" s="185">
        <v>104.91</v>
      </c>
      <c r="E460" s="185">
        <v>106.47</v>
      </c>
      <c r="F460" s="186">
        <v>110.37</v>
      </c>
    </row>
    <row r="461" spans="1:6" hidden="1" x14ac:dyDescent="0.35">
      <c r="A461" s="201" t="s">
        <v>591</v>
      </c>
      <c r="B461" s="202">
        <v>7427</v>
      </c>
      <c r="C461" s="185">
        <v>100.93</v>
      </c>
      <c r="D461" s="185">
        <v>95.92</v>
      </c>
      <c r="E461" s="185">
        <v>93.54</v>
      </c>
      <c r="F461" s="186">
        <v>99.89</v>
      </c>
    </row>
    <row r="462" spans="1:6" hidden="1" x14ac:dyDescent="0.35">
      <c r="A462" s="201" t="s">
        <v>592</v>
      </c>
      <c r="B462" s="202">
        <v>7428</v>
      </c>
      <c r="C462" s="185">
        <v>100</v>
      </c>
      <c r="D462" s="185">
        <v>101.98</v>
      </c>
      <c r="E462" s="185">
        <v>105.11</v>
      </c>
      <c r="F462" s="186">
        <v>104.68</v>
      </c>
    </row>
    <row r="463" spans="1:6" hidden="1" x14ac:dyDescent="0.35">
      <c r="A463" s="201" t="s">
        <v>593</v>
      </c>
      <c r="B463" s="202">
        <v>7411</v>
      </c>
      <c r="C463" s="185">
        <v>100</v>
      </c>
      <c r="D463" s="185">
        <v>102.17</v>
      </c>
      <c r="E463" s="185">
        <v>107.34</v>
      </c>
      <c r="F463" s="186">
        <v>107.65</v>
      </c>
    </row>
    <row r="464" spans="1:6" ht="25" hidden="1" x14ac:dyDescent="0.35">
      <c r="A464" s="201" t="s">
        <v>594</v>
      </c>
      <c r="B464" s="202">
        <v>7426</v>
      </c>
      <c r="C464" s="185">
        <v>99.63</v>
      </c>
      <c r="D464" s="185">
        <v>103.55</v>
      </c>
      <c r="E464" s="185">
        <v>104.7</v>
      </c>
      <c r="F464" s="186">
        <v>105.58</v>
      </c>
    </row>
    <row r="465" spans="1:6" hidden="1" x14ac:dyDescent="0.35">
      <c r="A465" s="201" t="s">
        <v>595</v>
      </c>
      <c r="B465" s="202">
        <v>7415</v>
      </c>
      <c r="C465" s="185">
        <v>99.69</v>
      </c>
      <c r="D465" s="185">
        <v>108.92</v>
      </c>
      <c r="E465" s="185">
        <v>111.49</v>
      </c>
      <c r="F465" s="186">
        <v>107.53</v>
      </c>
    </row>
    <row r="466" spans="1:6" hidden="1" x14ac:dyDescent="0.35">
      <c r="A466" s="201" t="s">
        <v>596</v>
      </c>
      <c r="B466" s="202">
        <v>7425</v>
      </c>
      <c r="C466" s="185">
        <v>100</v>
      </c>
      <c r="D466" s="185">
        <v>103.04</v>
      </c>
      <c r="E466" s="185">
        <v>102.96</v>
      </c>
      <c r="F466" s="186">
        <v>101.63</v>
      </c>
    </row>
    <row r="467" spans="1:6" hidden="1" x14ac:dyDescent="0.35">
      <c r="A467" s="201" t="s">
        <v>597</v>
      </c>
      <c r="B467" s="202">
        <v>7432</v>
      </c>
      <c r="C467" s="185">
        <v>101.3</v>
      </c>
      <c r="D467" s="185">
        <v>106.97</v>
      </c>
      <c r="E467" s="185">
        <v>107.48</v>
      </c>
      <c r="F467" s="186">
        <v>106.08</v>
      </c>
    </row>
    <row r="468" spans="1:6" hidden="1" x14ac:dyDescent="0.35">
      <c r="A468" s="200" t="s">
        <v>598</v>
      </c>
      <c r="B468" s="198">
        <v>7500</v>
      </c>
      <c r="C468" s="178">
        <v>101.31</v>
      </c>
      <c r="D468" s="178">
        <v>101.52</v>
      </c>
      <c r="E468" s="178">
        <v>118.1</v>
      </c>
      <c r="F468" s="182">
        <v>128.11000000000001</v>
      </c>
    </row>
    <row r="469" spans="1:6" hidden="1" x14ac:dyDescent="0.35">
      <c r="A469" s="201" t="s">
        <v>599</v>
      </c>
      <c r="B469" s="202">
        <v>7503</v>
      </c>
      <c r="C469" s="185">
        <v>101.31</v>
      </c>
      <c r="D469" s="185">
        <v>101.52</v>
      </c>
      <c r="E469" s="185">
        <v>118.1</v>
      </c>
      <c r="F469" s="186">
        <v>128.11000000000001</v>
      </c>
    </row>
    <row r="470" spans="1:6" hidden="1" x14ac:dyDescent="0.35">
      <c r="A470" s="200" t="s">
        <v>600</v>
      </c>
      <c r="B470" s="198">
        <v>7700</v>
      </c>
      <c r="C470" s="178">
        <v>100.01</v>
      </c>
      <c r="D470" s="178">
        <v>98.51</v>
      </c>
      <c r="E470" s="178">
        <v>99.75</v>
      </c>
      <c r="F470" s="182">
        <v>103.03</v>
      </c>
    </row>
    <row r="471" spans="1:6" hidden="1" x14ac:dyDescent="0.35">
      <c r="A471" s="201" t="s">
        <v>601</v>
      </c>
      <c r="B471" s="202">
        <v>7703</v>
      </c>
      <c r="C471" s="185">
        <v>100</v>
      </c>
      <c r="D471" s="185">
        <v>102.65</v>
      </c>
      <c r="E471" s="185">
        <v>102.85</v>
      </c>
      <c r="F471" s="186">
        <v>104.68</v>
      </c>
    </row>
    <row r="472" spans="1:6" ht="25" hidden="1" x14ac:dyDescent="0.35">
      <c r="A472" s="201" t="s">
        <v>602</v>
      </c>
      <c r="B472" s="202">
        <v>7708</v>
      </c>
      <c r="C472" s="185">
        <v>100.28</v>
      </c>
      <c r="D472" s="185">
        <v>99.62</v>
      </c>
      <c r="E472" s="185">
        <v>100.35</v>
      </c>
      <c r="F472" s="186">
        <v>100.87</v>
      </c>
    </row>
    <row r="473" spans="1:6" ht="25" hidden="1" x14ac:dyDescent="0.35">
      <c r="A473" s="201" t="s">
        <v>603</v>
      </c>
      <c r="B473" s="202">
        <v>7702</v>
      </c>
      <c r="C473" s="185">
        <v>100.16</v>
      </c>
      <c r="D473" s="185">
        <v>94.65</v>
      </c>
      <c r="E473" s="185">
        <v>96.37</v>
      </c>
      <c r="F473" s="186">
        <v>103</v>
      </c>
    </row>
    <row r="474" spans="1:6" hidden="1" x14ac:dyDescent="0.35">
      <c r="A474" s="201" t="s">
        <v>604</v>
      </c>
      <c r="B474" s="202">
        <v>7705</v>
      </c>
      <c r="C474" s="185">
        <v>99.7</v>
      </c>
      <c r="D474" s="185">
        <v>104.33</v>
      </c>
      <c r="E474" s="185">
        <v>106.06</v>
      </c>
      <c r="F474" s="186">
        <v>103.63</v>
      </c>
    </row>
    <row r="475" spans="1:6" hidden="1" x14ac:dyDescent="0.35">
      <c r="A475" s="201" t="s">
        <v>605</v>
      </c>
      <c r="B475" s="202">
        <v>7709</v>
      </c>
      <c r="C475" s="185">
        <v>97.73</v>
      </c>
      <c r="D475" s="185">
        <v>96.29</v>
      </c>
      <c r="E475" s="185">
        <v>96.2</v>
      </c>
      <c r="F475" s="186">
        <v>100.23</v>
      </c>
    </row>
    <row r="476" spans="1:6" hidden="1" x14ac:dyDescent="0.35">
      <c r="A476" s="200" t="s">
        <v>606</v>
      </c>
      <c r="B476" s="198">
        <v>42</v>
      </c>
      <c r="C476" s="178">
        <v>102.8</v>
      </c>
      <c r="D476" s="178">
        <v>110.67</v>
      </c>
      <c r="E476" s="178">
        <v>110.93</v>
      </c>
      <c r="F476" s="182">
        <v>110.92</v>
      </c>
    </row>
    <row r="477" spans="1:6" hidden="1" x14ac:dyDescent="0.35">
      <c r="A477" s="201" t="s">
        <v>607</v>
      </c>
      <c r="B477" s="202">
        <v>7805</v>
      </c>
      <c r="C477" s="185">
        <v>100</v>
      </c>
      <c r="D477" s="185">
        <v>90.77</v>
      </c>
      <c r="E477" s="185">
        <v>90.8</v>
      </c>
      <c r="F477" s="186">
        <v>109.06</v>
      </c>
    </row>
    <row r="478" spans="1:6" x14ac:dyDescent="0.35">
      <c r="A478" s="201" t="s">
        <v>608</v>
      </c>
      <c r="B478" s="202">
        <v>7804</v>
      </c>
      <c r="C478" s="188">
        <v>100.52</v>
      </c>
      <c r="D478" s="185">
        <v>97.42</v>
      </c>
      <c r="E478" s="185">
        <v>106.45</v>
      </c>
      <c r="F478" s="186">
        <v>107.63</v>
      </c>
    </row>
    <row r="479" spans="1:6" hidden="1" x14ac:dyDescent="0.35">
      <c r="A479" s="200" t="s">
        <v>609</v>
      </c>
      <c r="B479" s="198">
        <v>7800</v>
      </c>
      <c r="C479" s="178">
        <v>103.03</v>
      </c>
      <c r="D479" s="178">
        <v>112.23</v>
      </c>
      <c r="E479" s="178">
        <v>111.86</v>
      </c>
      <c r="F479" s="182">
        <v>111.31</v>
      </c>
    </row>
    <row r="480" spans="1:6" hidden="1" x14ac:dyDescent="0.35">
      <c r="A480" s="201" t="s">
        <v>610</v>
      </c>
      <c r="B480" s="202">
        <v>7802</v>
      </c>
      <c r="C480" s="185">
        <v>103.16</v>
      </c>
      <c r="D480" s="185">
        <v>113.72</v>
      </c>
      <c r="E480" s="185">
        <v>114.31</v>
      </c>
      <c r="F480" s="186">
        <v>111.67</v>
      </c>
    </row>
    <row r="481" spans="1:6" hidden="1" x14ac:dyDescent="0.35">
      <c r="A481" s="201" t="s">
        <v>611</v>
      </c>
      <c r="B481" s="202">
        <v>7803</v>
      </c>
      <c r="C481" s="185">
        <v>103.11</v>
      </c>
      <c r="D481" s="185">
        <v>111.76</v>
      </c>
      <c r="E481" s="185">
        <v>110.02</v>
      </c>
      <c r="F481" s="186">
        <v>110</v>
      </c>
    </row>
    <row r="482" spans="1:6" hidden="1" x14ac:dyDescent="0.35">
      <c r="A482" s="201" t="s">
        <v>612</v>
      </c>
      <c r="B482" s="202">
        <v>7806</v>
      </c>
      <c r="C482" s="185">
        <v>100.12</v>
      </c>
      <c r="D482" s="185">
        <v>99.37</v>
      </c>
      <c r="E482" s="185">
        <v>100.56</v>
      </c>
      <c r="F482" s="186">
        <v>112.24</v>
      </c>
    </row>
    <row r="483" spans="1:6" hidden="1" x14ac:dyDescent="0.35">
      <c r="A483" s="200" t="s">
        <v>613</v>
      </c>
      <c r="B483" s="198">
        <v>41</v>
      </c>
      <c r="C483" s="178">
        <v>100.92</v>
      </c>
      <c r="D483" s="178">
        <v>107.79</v>
      </c>
      <c r="E483" s="178">
        <v>109.05</v>
      </c>
      <c r="F483" s="182">
        <v>107.68</v>
      </c>
    </row>
    <row r="484" spans="1:6" hidden="1" x14ac:dyDescent="0.35">
      <c r="A484" s="201" t="s">
        <v>614</v>
      </c>
      <c r="B484" s="202">
        <v>8009</v>
      </c>
      <c r="C484" s="185">
        <v>101.92</v>
      </c>
      <c r="D484" s="185">
        <v>104.54</v>
      </c>
      <c r="E484" s="185">
        <v>105.09</v>
      </c>
      <c r="F484" s="186">
        <v>105.61</v>
      </c>
    </row>
    <row r="485" spans="1:6" ht="25" hidden="1" x14ac:dyDescent="0.35">
      <c r="A485" s="201" t="s">
        <v>621</v>
      </c>
      <c r="B485" s="202">
        <v>8017</v>
      </c>
      <c r="C485" s="185">
        <v>100.58</v>
      </c>
      <c r="D485" s="185">
        <v>105.43</v>
      </c>
      <c r="E485" s="185">
        <v>107.24</v>
      </c>
      <c r="F485" s="186">
        <v>104.12</v>
      </c>
    </row>
    <row r="486" spans="1:6" ht="25" hidden="1" x14ac:dyDescent="0.35">
      <c r="A486" s="201" t="s">
        <v>615</v>
      </c>
      <c r="B486" s="202">
        <v>8013</v>
      </c>
      <c r="C486" s="185">
        <v>100.16</v>
      </c>
      <c r="D486" s="185">
        <v>102.42</v>
      </c>
      <c r="E486" s="185">
        <v>103.93</v>
      </c>
      <c r="F486" s="186">
        <v>104.56</v>
      </c>
    </row>
    <row r="487" spans="1:6" ht="25" hidden="1" x14ac:dyDescent="0.35">
      <c r="A487" s="201" t="s">
        <v>616</v>
      </c>
      <c r="B487" s="202">
        <v>8012</v>
      </c>
      <c r="C487" s="185">
        <v>99.98</v>
      </c>
      <c r="D487" s="185">
        <v>103.22</v>
      </c>
      <c r="E487" s="185">
        <v>104.86</v>
      </c>
      <c r="F487" s="186">
        <v>103.51</v>
      </c>
    </row>
    <row r="488" spans="1:6" hidden="1" x14ac:dyDescent="0.35">
      <c r="A488" s="201" t="s">
        <v>617</v>
      </c>
      <c r="B488" s="202">
        <v>8014</v>
      </c>
      <c r="C488" s="185">
        <v>100.66</v>
      </c>
      <c r="D488" s="185">
        <v>104.24</v>
      </c>
      <c r="E488" s="185">
        <v>105.52</v>
      </c>
      <c r="F488" s="186">
        <v>104.2</v>
      </c>
    </row>
    <row r="489" spans="1:6" ht="25" hidden="1" x14ac:dyDescent="0.35">
      <c r="A489" s="201" t="s">
        <v>974</v>
      </c>
      <c r="B489" s="202">
        <v>8015</v>
      </c>
      <c r="C489" s="185">
        <v>100.19</v>
      </c>
      <c r="D489" s="185">
        <v>100.94</v>
      </c>
      <c r="E489" s="185">
        <v>102.9</v>
      </c>
      <c r="F489" s="186">
        <v>101.52</v>
      </c>
    </row>
    <row r="490" spans="1:6" hidden="1" x14ac:dyDescent="0.35">
      <c r="A490" s="201" t="s">
        <v>618</v>
      </c>
      <c r="B490" s="202">
        <v>8006</v>
      </c>
      <c r="C490" s="185">
        <v>101.83</v>
      </c>
      <c r="D490" s="185">
        <v>100.54</v>
      </c>
      <c r="E490" s="185">
        <v>102.44</v>
      </c>
      <c r="F490" s="186">
        <v>104.66</v>
      </c>
    </row>
    <row r="491" spans="1:6" hidden="1" x14ac:dyDescent="0.35">
      <c r="A491" s="201" t="s">
        <v>619</v>
      </c>
      <c r="B491" s="202">
        <v>8007</v>
      </c>
      <c r="C491" s="185">
        <v>101.5</v>
      </c>
      <c r="D491" s="185">
        <v>107.86</v>
      </c>
      <c r="E491" s="185">
        <v>103.97</v>
      </c>
      <c r="F491" s="186">
        <v>105.96</v>
      </c>
    </row>
    <row r="492" spans="1:6" hidden="1" x14ac:dyDescent="0.35">
      <c r="A492" s="201" t="s">
        <v>620</v>
      </c>
      <c r="B492" s="202">
        <v>8016</v>
      </c>
      <c r="C492" s="185">
        <v>103.44</v>
      </c>
      <c r="D492" s="185">
        <v>114.5</v>
      </c>
      <c r="E492" s="185">
        <v>118.66</v>
      </c>
      <c r="F492" s="186">
        <v>105.96</v>
      </c>
    </row>
    <row r="493" spans="1:6" hidden="1" x14ac:dyDescent="0.35">
      <c r="A493" s="200" t="s">
        <v>622</v>
      </c>
      <c r="B493" s="198">
        <v>7900</v>
      </c>
      <c r="C493" s="178">
        <v>100.85</v>
      </c>
      <c r="D493" s="178">
        <v>107.98</v>
      </c>
      <c r="E493" s="178">
        <v>109.43</v>
      </c>
      <c r="F493" s="182">
        <v>107.89</v>
      </c>
    </row>
    <row r="494" spans="1:6" hidden="1" x14ac:dyDescent="0.35">
      <c r="A494" s="200" t="s">
        <v>623</v>
      </c>
      <c r="B494" s="203" t="s">
        <v>624</v>
      </c>
      <c r="C494" s="178">
        <v>100.51</v>
      </c>
      <c r="D494" s="178">
        <v>105.02</v>
      </c>
      <c r="E494" s="178">
        <v>106.52</v>
      </c>
      <c r="F494" s="182">
        <v>107.18</v>
      </c>
    </row>
    <row r="495" spans="1:6" ht="25" hidden="1" x14ac:dyDescent="0.35">
      <c r="A495" s="201" t="s">
        <v>975</v>
      </c>
      <c r="B495" s="202">
        <v>7921</v>
      </c>
      <c r="C495" s="185">
        <v>100.93</v>
      </c>
      <c r="D495" s="185">
        <v>110.83</v>
      </c>
      <c r="E495" s="185">
        <v>114.2</v>
      </c>
      <c r="F495" s="186">
        <v>115.39</v>
      </c>
    </row>
    <row r="496" spans="1:6" hidden="1" x14ac:dyDescent="0.35">
      <c r="A496" s="201" t="s">
        <v>642</v>
      </c>
      <c r="B496" s="202">
        <v>8040</v>
      </c>
      <c r="C496" s="185">
        <v>100.92</v>
      </c>
      <c r="D496" s="185">
        <v>100</v>
      </c>
      <c r="E496" s="185">
        <v>100.37</v>
      </c>
      <c r="F496" s="186">
        <v>99.24</v>
      </c>
    </row>
    <row r="497" spans="1:6" hidden="1" x14ac:dyDescent="0.35">
      <c r="A497" s="201" t="s">
        <v>976</v>
      </c>
      <c r="B497" s="202">
        <v>7922</v>
      </c>
      <c r="C497" s="185">
        <v>99.07</v>
      </c>
      <c r="D497" s="185">
        <v>106.18</v>
      </c>
      <c r="E497" s="185">
        <v>109.93</v>
      </c>
      <c r="F497" s="186">
        <v>112.12</v>
      </c>
    </row>
    <row r="498" spans="1:6" hidden="1" x14ac:dyDescent="0.35">
      <c r="A498" s="201" t="s">
        <v>641</v>
      </c>
      <c r="B498" s="202">
        <v>7997</v>
      </c>
      <c r="C498" s="185">
        <v>100.74</v>
      </c>
      <c r="D498" s="185">
        <v>110.32</v>
      </c>
      <c r="E498" s="185">
        <v>110.73</v>
      </c>
      <c r="F498" s="186">
        <v>105.59</v>
      </c>
    </row>
    <row r="499" spans="1:6" hidden="1" x14ac:dyDescent="0.35">
      <c r="A499" s="201" t="s">
        <v>626</v>
      </c>
      <c r="B499" s="202">
        <v>7951</v>
      </c>
      <c r="C499" s="185">
        <v>98.04</v>
      </c>
      <c r="D499" s="185">
        <v>96.78</v>
      </c>
      <c r="E499" s="185">
        <v>98.13</v>
      </c>
      <c r="F499" s="186">
        <v>104.78</v>
      </c>
    </row>
    <row r="500" spans="1:6" hidden="1" x14ac:dyDescent="0.35">
      <c r="A500" s="201" t="s">
        <v>977</v>
      </c>
      <c r="B500" s="202">
        <v>7966</v>
      </c>
      <c r="C500" s="185">
        <v>99.78</v>
      </c>
      <c r="D500" s="185">
        <v>103.53</v>
      </c>
      <c r="E500" s="185">
        <v>104.8</v>
      </c>
      <c r="F500" s="186">
        <v>104.36</v>
      </c>
    </row>
    <row r="501" spans="1:6" hidden="1" x14ac:dyDescent="0.35">
      <c r="A501" s="201" t="s">
        <v>978</v>
      </c>
      <c r="B501" s="202">
        <v>8036</v>
      </c>
      <c r="C501" s="185">
        <v>100.3</v>
      </c>
      <c r="D501" s="185">
        <v>101.3</v>
      </c>
      <c r="E501" s="185">
        <v>102.55</v>
      </c>
      <c r="F501" s="186">
        <v>101.73</v>
      </c>
    </row>
    <row r="502" spans="1:6" hidden="1" x14ac:dyDescent="0.35">
      <c r="A502" s="201" t="s">
        <v>979</v>
      </c>
      <c r="B502" s="202">
        <v>8034</v>
      </c>
      <c r="C502" s="185">
        <v>101.14</v>
      </c>
      <c r="D502" s="185">
        <v>107.36</v>
      </c>
      <c r="E502" s="185">
        <v>107.37</v>
      </c>
      <c r="F502" s="186">
        <v>103.73</v>
      </c>
    </row>
    <row r="503" spans="1:6" hidden="1" x14ac:dyDescent="0.35">
      <c r="A503" s="201" t="s">
        <v>630</v>
      </c>
      <c r="B503" s="202">
        <v>7986</v>
      </c>
      <c r="C503" s="185">
        <v>99.63</v>
      </c>
      <c r="D503" s="185">
        <v>102.18</v>
      </c>
      <c r="E503" s="185">
        <v>103.29</v>
      </c>
      <c r="F503" s="186">
        <v>100.17</v>
      </c>
    </row>
    <row r="504" spans="1:6" hidden="1" x14ac:dyDescent="0.35">
      <c r="A504" s="201" t="s">
        <v>980</v>
      </c>
      <c r="B504" s="202">
        <v>7909</v>
      </c>
      <c r="C504" s="185">
        <v>100.13</v>
      </c>
      <c r="D504" s="185">
        <v>107.96</v>
      </c>
      <c r="E504" s="185">
        <v>111.87</v>
      </c>
      <c r="F504" s="186">
        <v>113.23</v>
      </c>
    </row>
    <row r="505" spans="1:6" hidden="1" x14ac:dyDescent="0.35">
      <c r="A505" s="201" t="s">
        <v>631</v>
      </c>
      <c r="B505" s="202">
        <v>7929</v>
      </c>
      <c r="C505" s="185">
        <v>99.14</v>
      </c>
      <c r="D505" s="185">
        <v>104.5</v>
      </c>
      <c r="E505" s="185">
        <v>105.6</v>
      </c>
      <c r="F505" s="186">
        <v>110.41</v>
      </c>
    </row>
    <row r="506" spans="1:6" ht="25" hidden="1" x14ac:dyDescent="0.35">
      <c r="A506" s="201" t="s">
        <v>636</v>
      </c>
      <c r="B506" s="202">
        <v>7943</v>
      </c>
      <c r="C506" s="185">
        <v>99.58</v>
      </c>
      <c r="D506" s="185">
        <v>101.61</v>
      </c>
      <c r="E506" s="185">
        <v>103.21</v>
      </c>
      <c r="F506" s="186">
        <v>112.84</v>
      </c>
    </row>
    <row r="507" spans="1:6" hidden="1" x14ac:dyDescent="0.35">
      <c r="A507" s="201" t="s">
        <v>635</v>
      </c>
      <c r="B507" s="202">
        <v>7933</v>
      </c>
      <c r="C507" s="185">
        <v>98.46</v>
      </c>
      <c r="D507" s="185">
        <v>100.97</v>
      </c>
      <c r="E507" s="185">
        <v>102.98</v>
      </c>
      <c r="F507" s="186">
        <v>104.79</v>
      </c>
    </row>
    <row r="508" spans="1:6" hidden="1" x14ac:dyDescent="0.35">
      <c r="A508" s="201" t="s">
        <v>981</v>
      </c>
      <c r="B508" s="202">
        <v>7999</v>
      </c>
      <c r="C508" s="185">
        <v>100.28</v>
      </c>
      <c r="D508" s="185">
        <v>105.01</v>
      </c>
      <c r="E508" s="185">
        <v>105.4</v>
      </c>
      <c r="F508" s="186">
        <v>104.78</v>
      </c>
    </row>
    <row r="509" spans="1:6" hidden="1" x14ac:dyDescent="0.35">
      <c r="A509" s="201" t="s">
        <v>982</v>
      </c>
      <c r="B509" s="202">
        <v>7948</v>
      </c>
      <c r="C509" s="185">
        <v>101.3</v>
      </c>
      <c r="D509" s="185">
        <v>104.44</v>
      </c>
      <c r="E509" s="185">
        <v>104.6</v>
      </c>
      <c r="F509" s="186">
        <v>103.77</v>
      </c>
    </row>
    <row r="510" spans="1:6" hidden="1" x14ac:dyDescent="0.35">
      <c r="A510" s="201" t="s">
        <v>645</v>
      </c>
      <c r="B510" s="202">
        <v>7974</v>
      </c>
      <c r="C510" s="185">
        <v>101.29</v>
      </c>
      <c r="D510" s="185">
        <v>105.98</v>
      </c>
      <c r="E510" s="185">
        <v>107.71</v>
      </c>
      <c r="F510" s="186">
        <v>124.29</v>
      </c>
    </row>
    <row r="511" spans="1:6" hidden="1" x14ac:dyDescent="0.35">
      <c r="A511" s="201" t="s">
        <v>639</v>
      </c>
      <c r="B511" s="202">
        <v>7941</v>
      </c>
      <c r="C511" s="185">
        <v>101.72</v>
      </c>
      <c r="D511" s="185">
        <v>110.77</v>
      </c>
      <c r="E511" s="185">
        <v>115.14</v>
      </c>
      <c r="F511" s="186">
        <v>107.74</v>
      </c>
    </row>
    <row r="512" spans="1:6" hidden="1" x14ac:dyDescent="0.35">
      <c r="A512" s="201" t="s">
        <v>632</v>
      </c>
      <c r="B512" s="202">
        <v>7962</v>
      </c>
      <c r="C512" s="185">
        <v>102.14</v>
      </c>
      <c r="D512" s="185">
        <v>103.36</v>
      </c>
      <c r="E512" s="185">
        <v>104.59</v>
      </c>
      <c r="F512" s="186">
        <v>101.59</v>
      </c>
    </row>
    <row r="513" spans="1:6" hidden="1" x14ac:dyDescent="0.35">
      <c r="A513" s="201" t="s">
        <v>633</v>
      </c>
      <c r="B513" s="202">
        <v>7954</v>
      </c>
      <c r="C513" s="185">
        <v>100.62</v>
      </c>
      <c r="D513" s="185">
        <v>98.87</v>
      </c>
      <c r="E513" s="185">
        <v>99.47</v>
      </c>
      <c r="F513" s="186">
        <v>99.86</v>
      </c>
    </row>
    <row r="514" spans="1:6" hidden="1" x14ac:dyDescent="0.35">
      <c r="A514" s="201" t="s">
        <v>983</v>
      </c>
      <c r="B514" s="202">
        <v>7916</v>
      </c>
      <c r="C514" s="185">
        <v>103.15</v>
      </c>
      <c r="D514" s="185">
        <v>104.72</v>
      </c>
      <c r="E514" s="185">
        <v>106.43</v>
      </c>
      <c r="F514" s="186">
        <v>103.72</v>
      </c>
    </row>
    <row r="515" spans="1:6" hidden="1" x14ac:dyDescent="0.35">
      <c r="A515" s="201" t="s">
        <v>640</v>
      </c>
      <c r="B515" s="202">
        <v>7946</v>
      </c>
      <c r="C515" s="185">
        <v>101.34</v>
      </c>
      <c r="D515" s="185">
        <v>107.02</v>
      </c>
      <c r="E515" s="185">
        <v>108.19</v>
      </c>
      <c r="F515" s="186">
        <v>107.28</v>
      </c>
    </row>
    <row r="516" spans="1:6" hidden="1" x14ac:dyDescent="0.35">
      <c r="A516" s="201" t="s">
        <v>984</v>
      </c>
      <c r="B516" s="202">
        <v>7950</v>
      </c>
      <c r="C516" s="185">
        <v>98.39</v>
      </c>
      <c r="D516" s="185">
        <v>109.66</v>
      </c>
      <c r="E516" s="185">
        <v>115</v>
      </c>
      <c r="F516" s="186">
        <v>114.03</v>
      </c>
    </row>
    <row r="517" spans="1:6" hidden="1" x14ac:dyDescent="0.35">
      <c r="A517" s="201" t="s">
        <v>643</v>
      </c>
      <c r="B517" s="202">
        <v>8038</v>
      </c>
      <c r="C517" s="185">
        <v>97.04</v>
      </c>
      <c r="D517" s="185">
        <v>100.17</v>
      </c>
      <c r="E517" s="185">
        <v>105.05</v>
      </c>
      <c r="F517" s="186">
        <v>109.92</v>
      </c>
    </row>
    <row r="518" spans="1:6" ht="25" hidden="1" x14ac:dyDescent="0.35">
      <c r="A518" s="201" t="s">
        <v>649</v>
      </c>
      <c r="B518" s="202">
        <v>8041</v>
      </c>
      <c r="C518" s="185">
        <v>106.26</v>
      </c>
      <c r="D518" s="185">
        <v>114.21</v>
      </c>
      <c r="E518" s="185">
        <v>119.77</v>
      </c>
      <c r="F518" s="186">
        <v>113.54</v>
      </c>
    </row>
    <row r="519" spans="1:6" hidden="1" x14ac:dyDescent="0.35">
      <c r="A519" s="201" t="s">
        <v>644</v>
      </c>
      <c r="B519" s="202">
        <v>7947</v>
      </c>
      <c r="C519" s="185">
        <v>101.16</v>
      </c>
      <c r="D519" s="185">
        <v>102.85</v>
      </c>
      <c r="E519" s="185">
        <v>104.93</v>
      </c>
      <c r="F519" s="186">
        <v>104.92</v>
      </c>
    </row>
    <row r="520" spans="1:6" hidden="1" x14ac:dyDescent="0.35">
      <c r="A520" s="200" t="s">
        <v>653</v>
      </c>
      <c r="B520" s="203" t="s">
        <v>654</v>
      </c>
      <c r="C520" s="178">
        <v>101.13</v>
      </c>
      <c r="D520" s="178">
        <v>110.6</v>
      </c>
      <c r="E520" s="178">
        <v>112.01</v>
      </c>
      <c r="F520" s="182">
        <v>108.39</v>
      </c>
    </row>
    <row r="521" spans="1:6" hidden="1" x14ac:dyDescent="0.35">
      <c r="A521" s="201" t="s">
        <v>985</v>
      </c>
      <c r="B521" s="202">
        <v>8035</v>
      </c>
      <c r="C521" s="185">
        <v>100.17</v>
      </c>
      <c r="D521" s="185">
        <v>100.03</v>
      </c>
      <c r="E521" s="185">
        <v>105.09</v>
      </c>
      <c r="F521" s="186">
        <v>105.89</v>
      </c>
    </row>
    <row r="522" spans="1:6" hidden="1" x14ac:dyDescent="0.35">
      <c r="A522" s="201" t="s">
        <v>658</v>
      </c>
      <c r="B522" s="202">
        <v>8047</v>
      </c>
      <c r="C522" s="185">
        <v>100.89</v>
      </c>
      <c r="D522" s="185">
        <v>104</v>
      </c>
      <c r="E522" s="185">
        <v>105.94</v>
      </c>
      <c r="F522" s="186">
        <v>103.88</v>
      </c>
    </row>
    <row r="523" spans="1:6" ht="25" hidden="1" x14ac:dyDescent="0.35">
      <c r="A523" s="201" t="s">
        <v>986</v>
      </c>
      <c r="B523" s="202">
        <v>7927</v>
      </c>
      <c r="C523" s="185">
        <v>97.58</v>
      </c>
      <c r="D523" s="185">
        <v>110.18</v>
      </c>
      <c r="E523" s="185">
        <v>105.78</v>
      </c>
      <c r="F523" s="186">
        <v>112.53</v>
      </c>
    </row>
    <row r="524" spans="1:6" hidden="1" x14ac:dyDescent="0.35">
      <c r="A524" s="201" t="s">
        <v>659</v>
      </c>
      <c r="B524" s="202">
        <v>8042</v>
      </c>
      <c r="C524" s="185">
        <v>102.3</v>
      </c>
      <c r="D524" s="185">
        <v>104.67</v>
      </c>
      <c r="E524" s="185">
        <v>100.49</v>
      </c>
      <c r="F524" s="186">
        <v>104.61</v>
      </c>
    </row>
    <row r="525" spans="1:6" hidden="1" x14ac:dyDescent="0.35">
      <c r="A525" s="201" t="s">
        <v>657</v>
      </c>
      <c r="B525" s="202">
        <v>8046</v>
      </c>
      <c r="C525" s="185">
        <v>100.42</v>
      </c>
      <c r="D525" s="185">
        <v>105.99</v>
      </c>
      <c r="E525" s="185">
        <v>111.35</v>
      </c>
      <c r="F525" s="186">
        <v>111.13</v>
      </c>
    </row>
    <row r="526" spans="1:6" hidden="1" x14ac:dyDescent="0.35">
      <c r="A526" s="201" t="s">
        <v>656</v>
      </c>
      <c r="B526" s="202">
        <v>7953</v>
      </c>
      <c r="C526" s="185">
        <v>99.49</v>
      </c>
      <c r="D526" s="185">
        <v>115.78</v>
      </c>
      <c r="E526" s="185">
        <v>121.64</v>
      </c>
      <c r="F526" s="186">
        <v>115.76</v>
      </c>
    </row>
    <row r="527" spans="1:6" hidden="1" x14ac:dyDescent="0.35">
      <c r="A527" s="201" t="s">
        <v>987</v>
      </c>
      <c r="B527" s="202">
        <v>8037</v>
      </c>
      <c r="C527" s="185">
        <v>100.98</v>
      </c>
      <c r="D527" s="185">
        <v>115.29</v>
      </c>
      <c r="E527" s="185">
        <v>117.54</v>
      </c>
      <c r="F527" s="186">
        <v>114</v>
      </c>
    </row>
    <row r="528" spans="1:6" hidden="1" x14ac:dyDescent="0.35">
      <c r="A528" s="201" t="s">
        <v>988</v>
      </c>
      <c r="B528" s="202">
        <v>7970</v>
      </c>
      <c r="C528" s="185">
        <v>103.42</v>
      </c>
      <c r="D528" s="185">
        <v>113.94</v>
      </c>
      <c r="E528" s="185">
        <v>117.38</v>
      </c>
      <c r="F528" s="186">
        <v>113.75</v>
      </c>
    </row>
    <row r="529" spans="1:6" hidden="1" x14ac:dyDescent="0.35">
      <c r="A529" s="201" t="s">
        <v>661</v>
      </c>
      <c r="B529" s="202">
        <v>7990</v>
      </c>
      <c r="C529" s="185">
        <v>99.7</v>
      </c>
      <c r="D529" s="185">
        <v>105.39</v>
      </c>
      <c r="E529" s="185">
        <v>107.57</v>
      </c>
      <c r="F529" s="186">
        <v>106.86</v>
      </c>
    </row>
    <row r="530" spans="1:6" hidden="1" x14ac:dyDescent="0.35">
      <c r="A530" s="201" t="s">
        <v>989</v>
      </c>
      <c r="B530" s="202">
        <v>8049</v>
      </c>
      <c r="C530" s="185">
        <v>104.35</v>
      </c>
      <c r="D530" s="185">
        <v>101.19</v>
      </c>
      <c r="E530" s="185">
        <v>103.66</v>
      </c>
      <c r="F530" s="186">
        <v>103.17</v>
      </c>
    </row>
    <row r="531" spans="1:6" hidden="1" x14ac:dyDescent="0.35">
      <c r="A531" s="201" t="s">
        <v>678</v>
      </c>
      <c r="B531" s="202">
        <v>8027</v>
      </c>
      <c r="C531" s="185">
        <v>99.95</v>
      </c>
      <c r="D531" s="185">
        <v>110.4</v>
      </c>
      <c r="E531" s="185">
        <v>109.99</v>
      </c>
      <c r="F531" s="186">
        <v>110.39</v>
      </c>
    </row>
    <row r="532" spans="1:6" hidden="1" x14ac:dyDescent="0.35">
      <c r="A532" s="201" t="s">
        <v>671</v>
      </c>
      <c r="B532" s="202">
        <v>7976</v>
      </c>
      <c r="C532" s="185">
        <v>102.71</v>
      </c>
      <c r="D532" s="185">
        <v>116.6</v>
      </c>
      <c r="E532" s="185">
        <v>117.96</v>
      </c>
      <c r="F532" s="186">
        <v>114.7</v>
      </c>
    </row>
    <row r="533" spans="1:6" hidden="1" x14ac:dyDescent="0.35">
      <c r="A533" s="201" t="s">
        <v>990</v>
      </c>
      <c r="B533" s="202">
        <v>7998</v>
      </c>
      <c r="C533" s="185">
        <v>101.59</v>
      </c>
      <c r="D533" s="185">
        <v>107.98</v>
      </c>
      <c r="E533" s="185">
        <v>107.45</v>
      </c>
      <c r="F533" s="186">
        <v>101.64</v>
      </c>
    </row>
    <row r="534" spans="1:6" hidden="1" x14ac:dyDescent="0.35">
      <c r="A534" s="201" t="s">
        <v>991</v>
      </c>
      <c r="B534" s="202">
        <v>8043</v>
      </c>
      <c r="C534" s="185">
        <v>100.86</v>
      </c>
      <c r="D534" s="185">
        <v>111.45</v>
      </c>
      <c r="E534" s="185">
        <v>116.14</v>
      </c>
      <c r="F534" s="186">
        <v>110.76</v>
      </c>
    </row>
    <row r="535" spans="1:6" hidden="1" x14ac:dyDescent="0.35">
      <c r="A535" s="201" t="s">
        <v>668</v>
      </c>
      <c r="B535" s="202">
        <v>7980</v>
      </c>
      <c r="C535" s="185">
        <v>102.88</v>
      </c>
      <c r="D535" s="185">
        <v>121.81</v>
      </c>
      <c r="E535" s="185">
        <v>120.28</v>
      </c>
      <c r="F535" s="186">
        <v>115.16</v>
      </c>
    </row>
    <row r="536" spans="1:6" hidden="1" x14ac:dyDescent="0.35">
      <c r="A536" s="201" t="s">
        <v>673</v>
      </c>
      <c r="B536" s="202">
        <v>8031</v>
      </c>
      <c r="C536" s="185">
        <v>100.38</v>
      </c>
      <c r="D536" s="185">
        <v>111.52</v>
      </c>
      <c r="E536" s="185">
        <v>116.22</v>
      </c>
      <c r="F536" s="186">
        <v>112.07</v>
      </c>
    </row>
    <row r="537" spans="1:6" ht="25" hidden="1" x14ac:dyDescent="0.35">
      <c r="A537" s="201" t="s">
        <v>992</v>
      </c>
      <c r="B537" s="202">
        <v>8030</v>
      </c>
      <c r="C537" s="185">
        <v>103.61</v>
      </c>
      <c r="D537" s="185">
        <v>109.45</v>
      </c>
      <c r="E537" s="185">
        <v>110.65</v>
      </c>
      <c r="F537" s="186">
        <v>105.52</v>
      </c>
    </row>
    <row r="538" spans="1:6" hidden="1" x14ac:dyDescent="0.35">
      <c r="A538" s="201" t="s">
        <v>675</v>
      </c>
      <c r="B538" s="202">
        <v>7917</v>
      </c>
      <c r="C538" s="185">
        <v>101.45</v>
      </c>
      <c r="D538" s="185">
        <v>111.1</v>
      </c>
      <c r="E538" s="185">
        <v>113.84</v>
      </c>
      <c r="F538" s="186">
        <v>115.58</v>
      </c>
    </row>
    <row r="539" spans="1:6" hidden="1" x14ac:dyDescent="0.35">
      <c r="A539" s="201" t="s">
        <v>667</v>
      </c>
      <c r="B539" s="202">
        <v>7994</v>
      </c>
      <c r="C539" s="185">
        <v>105.29</v>
      </c>
      <c r="D539" s="185">
        <v>118.43</v>
      </c>
      <c r="E539" s="185">
        <v>121.2</v>
      </c>
      <c r="F539" s="186">
        <v>108.36</v>
      </c>
    </row>
    <row r="540" spans="1:6" hidden="1" x14ac:dyDescent="0.35">
      <c r="A540" s="201" t="s">
        <v>677</v>
      </c>
      <c r="B540" s="202">
        <v>8018</v>
      </c>
      <c r="C540" s="185">
        <v>100.4</v>
      </c>
      <c r="D540" s="185">
        <v>108.69</v>
      </c>
      <c r="E540" s="185">
        <v>111.37</v>
      </c>
      <c r="F540" s="186">
        <v>106.7</v>
      </c>
    </row>
    <row r="541" spans="1:6" hidden="1" x14ac:dyDescent="0.35">
      <c r="A541" s="201" t="s">
        <v>666</v>
      </c>
      <c r="B541" s="202">
        <v>8023</v>
      </c>
      <c r="C541" s="185">
        <v>97.35</v>
      </c>
      <c r="D541" s="185">
        <v>102.91</v>
      </c>
      <c r="E541" s="185">
        <v>107.37</v>
      </c>
      <c r="F541" s="186">
        <v>107.4</v>
      </c>
    </row>
    <row r="542" spans="1:6" hidden="1" x14ac:dyDescent="0.35">
      <c r="A542" s="201" t="s">
        <v>669</v>
      </c>
      <c r="B542" s="202">
        <v>7926</v>
      </c>
      <c r="C542" s="185">
        <v>99.52</v>
      </c>
      <c r="D542" s="185">
        <v>108.81</v>
      </c>
      <c r="E542" s="185">
        <v>109.41</v>
      </c>
      <c r="F542" s="186">
        <v>105.25</v>
      </c>
    </row>
    <row r="543" spans="1:6" hidden="1" x14ac:dyDescent="0.35">
      <c r="A543" s="201" t="s">
        <v>679</v>
      </c>
      <c r="B543" s="202">
        <v>8039</v>
      </c>
      <c r="C543" s="185">
        <v>100.21</v>
      </c>
      <c r="D543" s="185">
        <v>120.1</v>
      </c>
      <c r="E543" s="185">
        <v>120.29</v>
      </c>
      <c r="F543" s="186">
        <v>112.02</v>
      </c>
    </row>
    <row r="544" spans="1:6" hidden="1" x14ac:dyDescent="0.35">
      <c r="A544" s="201" t="s">
        <v>665</v>
      </c>
      <c r="B544" s="202">
        <v>7924</v>
      </c>
      <c r="C544" s="185">
        <v>100.1</v>
      </c>
      <c r="D544" s="185">
        <v>111.27</v>
      </c>
      <c r="E544" s="185">
        <v>114.55</v>
      </c>
      <c r="F544" s="186">
        <v>114.37</v>
      </c>
    </row>
    <row r="545" spans="1:6" hidden="1" x14ac:dyDescent="0.35">
      <c r="A545" s="201" t="s">
        <v>664</v>
      </c>
      <c r="B545" s="202">
        <v>8033</v>
      </c>
      <c r="C545" s="185">
        <v>100.79</v>
      </c>
      <c r="D545" s="185">
        <v>111.49</v>
      </c>
      <c r="E545" s="185">
        <v>112.19</v>
      </c>
      <c r="F545" s="186">
        <v>106.22</v>
      </c>
    </row>
    <row r="546" spans="1:6" hidden="1" x14ac:dyDescent="0.35">
      <c r="A546" s="201" t="s">
        <v>663</v>
      </c>
      <c r="B546" s="202">
        <v>7967</v>
      </c>
      <c r="C546" s="185">
        <v>101.07</v>
      </c>
      <c r="D546" s="185">
        <v>109.08</v>
      </c>
      <c r="E546" s="185">
        <v>111.21</v>
      </c>
      <c r="F546" s="186">
        <v>112.13</v>
      </c>
    </row>
    <row r="547" spans="1:6" hidden="1" x14ac:dyDescent="0.35">
      <c r="A547" s="201" t="s">
        <v>672</v>
      </c>
      <c r="B547" s="202">
        <v>7992</v>
      </c>
      <c r="C547" s="185">
        <v>101.97</v>
      </c>
      <c r="D547" s="185">
        <v>109.42</v>
      </c>
      <c r="E547" s="185">
        <v>109.09</v>
      </c>
      <c r="F547" s="186">
        <v>103.02</v>
      </c>
    </row>
    <row r="548" spans="1:6" hidden="1" x14ac:dyDescent="0.35">
      <c r="A548" s="201" t="s">
        <v>993</v>
      </c>
      <c r="B548" s="202">
        <v>8045</v>
      </c>
      <c r="C548" s="185">
        <v>99.87</v>
      </c>
      <c r="D548" s="185">
        <v>109.78</v>
      </c>
      <c r="E548" s="185">
        <v>110.98</v>
      </c>
      <c r="F548" s="186">
        <v>105.14</v>
      </c>
    </row>
    <row r="549" spans="1:6" hidden="1" x14ac:dyDescent="0.35">
      <c r="A549" s="201" t="s">
        <v>994</v>
      </c>
      <c r="B549" s="202">
        <v>8048</v>
      </c>
      <c r="C549" s="185">
        <v>102.2</v>
      </c>
      <c r="D549" s="185">
        <v>115.72</v>
      </c>
      <c r="E549" s="185">
        <v>118.58</v>
      </c>
      <c r="F549" s="186">
        <v>111.3</v>
      </c>
    </row>
    <row r="550" spans="1:6" hidden="1" x14ac:dyDescent="0.35">
      <c r="A550" s="200" t="s">
        <v>680</v>
      </c>
      <c r="B550" s="198">
        <v>8100</v>
      </c>
      <c r="C550" s="178">
        <v>100.61</v>
      </c>
      <c r="D550" s="178">
        <v>114.97</v>
      </c>
      <c r="E550" s="178">
        <v>118.92</v>
      </c>
      <c r="F550" s="182">
        <v>114.08</v>
      </c>
    </row>
    <row r="551" spans="1:6" hidden="1" x14ac:dyDescent="0.35">
      <c r="A551" s="201" t="s">
        <v>681</v>
      </c>
      <c r="B551" s="202">
        <v>8101</v>
      </c>
      <c r="C551" s="185">
        <v>100.36</v>
      </c>
      <c r="D551" s="185">
        <v>111.78</v>
      </c>
      <c r="E551" s="185">
        <v>112.69</v>
      </c>
      <c r="F551" s="186">
        <v>110.13</v>
      </c>
    </row>
    <row r="552" spans="1:6" hidden="1" x14ac:dyDescent="0.35">
      <c r="A552" s="201" t="s">
        <v>682</v>
      </c>
      <c r="B552" s="202">
        <v>8103</v>
      </c>
      <c r="C552" s="185">
        <v>100.69</v>
      </c>
      <c r="D552" s="185">
        <v>116.05</v>
      </c>
      <c r="E552" s="185">
        <v>120.94</v>
      </c>
      <c r="F552" s="186">
        <v>115.3</v>
      </c>
    </row>
    <row r="553" spans="1:6" hidden="1" x14ac:dyDescent="0.35">
      <c r="A553" s="200" t="s">
        <v>683</v>
      </c>
      <c r="B553" s="198">
        <v>8200</v>
      </c>
      <c r="C553" s="178">
        <v>102.81</v>
      </c>
      <c r="D553" s="178">
        <v>112.21</v>
      </c>
      <c r="E553" s="178">
        <v>114.64</v>
      </c>
      <c r="F553" s="182">
        <v>113.14</v>
      </c>
    </row>
    <row r="554" spans="1:6" hidden="1" x14ac:dyDescent="0.35">
      <c r="A554" s="201" t="s">
        <v>684</v>
      </c>
      <c r="B554" s="202">
        <v>8201</v>
      </c>
      <c r="C554" s="185">
        <v>103.68</v>
      </c>
      <c r="D554" s="185">
        <v>110.54</v>
      </c>
      <c r="E554" s="185">
        <v>112.54</v>
      </c>
      <c r="F554" s="186">
        <v>112.75</v>
      </c>
    </row>
    <row r="555" spans="1:6" hidden="1" x14ac:dyDescent="0.35">
      <c r="A555" s="201" t="s">
        <v>685</v>
      </c>
      <c r="B555" s="202">
        <v>8203</v>
      </c>
      <c r="C555" s="185">
        <v>101.09</v>
      </c>
      <c r="D555" s="185">
        <v>115.75</v>
      </c>
      <c r="E555" s="185">
        <v>119.1</v>
      </c>
      <c r="F555" s="186">
        <v>113.94</v>
      </c>
    </row>
    <row r="556" spans="1:6" hidden="1" x14ac:dyDescent="0.35">
      <c r="A556" s="200" t="s">
        <v>686</v>
      </c>
      <c r="B556" s="198">
        <v>8300</v>
      </c>
      <c r="C556" s="178">
        <v>100.84</v>
      </c>
      <c r="D556" s="178">
        <v>98.8</v>
      </c>
      <c r="E556" s="178">
        <v>106.75</v>
      </c>
      <c r="F556" s="182">
        <v>110.42</v>
      </c>
    </row>
    <row r="557" spans="1:6" hidden="1" x14ac:dyDescent="0.35">
      <c r="A557" s="201" t="s">
        <v>687</v>
      </c>
      <c r="B557" s="202">
        <v>8301</v>
      </c>
      <c r="C557" s="185">
        <v>100.83</v>
      </c>
      <c r="D557" s="185">
        <v>98.25</v>
      </c>
      <c r="E557" s="185">
        <v>106.59</v>
      </c>
      <c r="F557" s="186">
        <v>110.5</v>
      </c>
    </row>
    <row r="558" spans="1:6" hidden="1" x14ac:dyDescent="0.35">
      <c r="A558" s="201" t="s">
        <v>688</v>
      </c>
      <c r="B558" s="202">
        <v>8302</v>
      </c>
      <c r="C558" s="185">
        <v>101.71</v>
      </c>
      <c r="D558" s="185">
        <v>108.31</v>
      </c>
      <c r="E558" s="185">
        <v>110.99</v>
      </c>
      <c r="F558" s="186">
        <v>111.5</v>
      </c>
    </row>
    <row r="559" spans="1:6" hidden="1" x14ac:dyDescent="0.35">
      <c r="A559" s="201" t="s">
        <v>689</v>
      </c>
      <c r="B559" s="202">
        <v>8303</v>
      </c>
      <c r="C559" s="185">
        <v>99.93</v>
      </c>
      <c r="D559" s="185">
        <v>99.11</v>
      </c>
      <c r="E559" s="185">
        <v>103.04</v>
      </c>
      <c r="F559" s="186">
        <v>106.07</v>
      </c>
    </row>
    <row r="560" spans="1:6" hidden="1" x14ac:dyDescent="0.35">
      <c r="A560" s="200" t="s">
        <v>690</v>
      </c>
      <c r="B560" s="198">
        <v>8310</v>
      </c>
      <c r="C560" s="178">
        <v>101.81</v>
      </c>
      <c r="D560" s="178">
        <v>102.76</v>
      </c>
      <c r="E560" s="178">
        <v>108.13</v>
      </c>
      <c r="F560" s="182">
        <v>108.35</v>
      </c>
    </row>
    <row r="561" spans="1:6" hidden="1" x14ac:dyDescent="0.35">
      <c r="A561" s="201" t="s">
        <v>691</v>
      </c>
      <c r="B561" s="202">
        <v>8311</v>
      </c>
      <c r="C561" s="185">
        <v>101.81</v>
      </c>
      <c r="D561" s="185">
        <v>102.76</v>
      </c>
      <c r="E561" s="185">
        <v>108.13</v>
      </c>
      <c r="F561" s="186">
        <v>108.35</v>
      </c>
    </row>
    <row r="562" spans="1:6" hidden="1" x14ac:dyDescent="0.35">
      <c r="A562" s="200" t="s">
        <v>692</v>
      </c>
      <c r="B562" s="198">
        <v>9100</v>
      </c>
      <c r="C562" s="178">
        <v>100.7</v>
      </c>
      <c r="D562" s="178">
        <v>106.94</v>
      </c>
      <c r="E562" s="178">
        <v>110.76</v>
      </c>
      <c r="F562" s="182">
        <v>111.54</v>
      </c>
    </row>
    <row r="563" spans="1:6" hidden="1" x14ac:dyDescent="0.35">
      <c r="A563" s="200" t="s">
        <v>693</v>
      </c>
      <c r="B563" s="198">
        <v>81</v>
      </c>
      <c r="C563" s="178">
        <v>102.69</v>
      </c>
      <c r="D563" s="178">
        <v>110.35</v>
      </c>
      <c r="E563" s="178">
        <v>114.83</v>
      </c>
      <c r="F563" s="182">
        <v>112.09</v>
      </c>
    </row>
    <row r="564" spans="1:6" hidden="1" x14ac:dyDescent="0.35">
      <c r="A564" s="201" t="s">
        <v>694</v>
      </c>
      <c r="B564" s="202">
        <v>9101</v>
      </c>
      <c r="C564" s="185">
        <v>102.03</v>
      </c>
      <c r="D564" s="185">
        <v>109.05</v>
      </c>
      <c r="E564" s="185">
        <v>109.81</v>
      </c>
      <c r="F564" s="186">
        <v>104.86</v>
      </c>
    </row>
    <row r="565" spans="1:6" hidden="1" x14ac:dyDescent="0.35">
      <c r="A565" s="200" t="s">
        <v>695</v>
      </c>
      <c r="B565" s="198">
        <v>9110</v>
      </c>
      <c r="C565" s="178">
        <v>102.96</v>
      </c>
      <c r="D565" s="178">
        <v>110.88</v>
      </c>
      <c r="E565" s="178">
        <v>116.89</v>
      </c>
      <c r="F565" s="182">
        <v>115.13</v>
      </c>
    </row>
    <row r="566" spans="1:6" ht="25" hidden="1" x14ac:dyDescent="0.35">
      <c r="A566" s="201" t="s">
        <v>995</v>
      </c>
      <c r="B566" s="202">
        <v>9102</v>
      </c>
      <c r="C566" s="185">
        <v>102.96</v>
      </c>
      <c r="D566" s="185">
        <v>110.88</v>
      </c>
      <c r="E566" s="185">
        <v>116.89</v>
      </c>
      <c r="F566" s="186">
        <v>115.13</v>
      </c>
    </row>
    <row r="567" spans="1:6" ht="39" hidden="1" x14ac:dyDescent="0.35">
      <c r="A567" s="200" t="s">
        <v>697</v>
      </c>
      <c r="B567" s="198">
        <v>82</v>
      </c>
      <c r="C567" s="178">
        <v>100.67</v>
      </c>
      <c r="D567" s="178">
        <v>104.53</v>
      </c>
      <c r="E567" s="178">
        <v>104.59</v>
      </c>
      <c r="F567" s="182">
        <v>103.94</v>
      </c>
    </row>
    <row r="568" spans="1:6" hidden="1" x14ac:dyDescent="0.35">
      <c r="A568" s="201" t="s">
        <v>996</v>
      </c>
      <c r="B568" s="202">
        <v>9120</v>
      </c>
      <c r="C568" s="185">
        <v>100</v>
      </c>
      <c r="D568" s="185">
        <v>102.26</v>
      </c>
      <c r="E568" s="185">
        <v>102.26</v>
      </c>
      <c r="F568" s="186">
        <v>102.3</v>
      </c>
    </row>
    <row r="569" spans="1:6" ht="25" hidden="1" x14ac:dyDescent="0.35">
      <c r="A569" s="201" t="s">
        <v>997</v>
      </c>
      <c r="B569" s="202">
        <v>9107</v>
      </c>
      <c r="C569" s="185">
        <v>102.01</v>
      </c>
      <c r="D569" s="185">
        <v>108.44</v>
      </c>
      <c r="E569" s="185">
        <v>108.44</v>
      </c>
      <c r="F569" s="186">
        <v>107.61</v>
      </c>
    </row>
    <row r="570" spans="1:6" ht="25" hidden="1" x14ac:dyDescent="0.35">
      <c r="A570" s="201" t="s">
        <v>998</v>
      </c>
      <c r="B570" s="202">
        <v>9141</v>
      </c>
      <c r="C570" s="185">
        <v>100</v>
      </c>
      <c r="D570" s="185">
        <v>110.48</v>
      </c>
      <c r="E570" s="185">
        <v>112.48</v>
      </c>
      <c r="F570" s="186">
        <v>107.9</v>
      </c>
    </row>
    <row r="571" spans="1:6" ht="26" hidden="1" x14ac:dyDescent="0.35">
      <c r="A571" s="200" t="s">
        <v>700</v>
      </c>
      <c r="B571" s="198">
        <v>83</v>
      </c>
      <c r="C571" s="178">
        <v>100.36</v>
      </c>
      <c r="D571" s="178">
        <v>108</v>
      </c>
      <c r="E571" s="178">
        <v>109.75</v>
      </c>
      <c r="F571" s="182">
        <v>111.62</v>
      </c>
    </row>
    <row r="572" spans="1:6" ht="25" hidden="1" x14ac:dyDescent="0.35">
      <c r="A572" s="201" t="s">
        <v>999</v>
      </c>
      <c r="B572" s="202">
        <v>9136</v>
      </c>
      <c r="C572" s="185">
        <v>101.08</v>
      </c>
      <c r="D572" s="185">
        <v>105.31</v>
      </c>
      <c r="E572" s="185">
        <v>106.76</v>
      </c>
      <c r="F572" s="186">
        <v>109.36</v>
      </c>
    </row>
    <row r="573" spans="1:6" hidden="1" x14ac:dyDescent="0.35">
      <c r="A573" s="201" t="s">
        <v>702</v>
      </c>
      <c r="B573" s="202">
        <v>9137</v>
      </c>
      <c r="C573" s="185">
        <v>100.11</v>
      </c>
      <c r="D573" s="185">
        <v>104.93</v>
      </c>
      <c r="E573" s="185">
        <v>105.4</v>
      </c>
      <c r="F573" s="186">
        <v>106.66</v>
      </c>
    </row>
    <row r="574" spans="1:6" hidden="1" x14ac:dyDescent="0.35">
      <c r="A574" s="201" t="s">
        <v>703</v>
      </c>
      <c r="B574" s="202">
        <v>9143</v>
      </c>
      <c r="C574" s="185">
        <v>100</v>
      </c>
      <c r="D574" s="185">
        <v>113.92</v>
      </c>
      <c r="E574" s="185">
        <v>117.3</v>
      </c>
      <c r="F574" s="186">
        <v>119.1</v>
      </c>
    </row>
    <row r="575" spans="1:6" hidden="1" x14ac:dyDescent="0.35">
      <c r="A575" s="200" t="s">
        <v>704</v>
      </c>
      <c r="B575" s="198">
        <v>84</v>
      </c>
      <c r="C575" s="178">
        <v>105.59</v>
      </c>
      <c r="D575" s="178">
        <v>119.95</v>
      </c>
      <c r="E575" s="178">
        <v>121.57</v>
      </c>
      <c r="F575" s="182">
        <v>117.97</v>
      </c>
    </row>
    <row r="576" spans="1:6" hidden="1" x14ac:dyDescent="0.35">
      <c r="A576" s="201" t="s">
        <v>705</v>
      </c>
      <c r="B576" s="202">
        <v>9125</v>
      </c>
      <c r="C576" s="185">
        <v>107.83</v>
      </c>
      <c r="D576" s="185">
        <v>120.11</v>
      </c>
      <c r="E576" s="185">
        <v>121.24</v>
      </c>
      <c r="F576" s="186">
        <v>115.16</v>
      </c>
    </row>
    <row r="577" spans="1:6" hidden="1" x14ac:dyDescent="0.35">
      <c r="A577" s="201" t="s">
        <v>706</v>
      </c>
      <c r="B577" s="202">
        <v>9135</v>
      </c>
      <c r="C577" s="185">
        <v>105.41</v>
      </c>
      <c r="D577" s="185">
        <v>119.95</v>
      </c>
      <c r="E577" s="185">
        <v>121.6</v>
      </c>
      <c r="F577" s="186">
        <v>118.13</v>
      </c>
    </row>
    <row r="578" spans="1:6" hidden="1" x14ac:dyDescent="0.35">
      <c r="A578" s="200" t="s">
        <v>707</v>
      </c>
      <c r="B578" s="198">
        <v>85</v>
      </c>
      <c r="C578" s="178">
        <v>100.98</v>
      </c>
      <c r="D578" s="178">
        <v>108.66</v>
      </c>
      <c r="E578" s="178">
        <v>112.01</v>
      </c>
      <c r="F578" s="182">
        <v>109.57</v>
      </c>
    </row>
    <row r="579" spans="1:6" hidden="1" x14ac:dyDescent="0.35">
      <c r="A579" s="201" t="s">
        <v>708</v>
      </c>
      <c r="B579" s="202">
        <v>9128</v>
      </c>
      <c r="C579" s="185">
        <v>101.61</v>
      </c>
      <c r="D579" s="185">
        <v>115.74</v>
      </c>
      <c r="E579" s="185">
        <v>119.65</v>
      </c>
      <c r="F579" s="186">
        <v>111.92</v>
      </c>
    </row>
    <row r="580" spans="1:6" ht="25" hidden="1" x14ac:dyDescent="0.35">
      <c r="A580" s="201" t="s">
        <v>709</v>
      </c>
      <c r="B580" s="202">
        <v>9138</v>
      </c>
      <c r="C580" s="185">
        <v>100.63</v>
      </c>
      <c r="D580" s="185">
        <v>109.47</v>
      </c>
      <c r="E580" s="185">
        <v>117.68</v>
      </c>
      <c r="F580" s="186">
        <v>114.83</v>
      </c>
    </row>
    <row r="581" spans="1:6" hidden="1" x14ac:dyDescent="0.35">
      <c r="A581" s="201" t="s">
        <v>710</v>
      </c>
      <c r="B581" s="202">
        <v>9142</v>
      </c>
      <c r="C581" s="185">
        <v>100.93</v>
      </c>
      <c r="D581" s="185">
        <v>103.38</v>
      </c>
      <c r="E581" s="185">
        <v>103.44</v>
      </c>
      <c r="F581" s="186">
        <v>103.96</v>
      </c>
    </row>
    <row r="582" spans="1:6" hidden="1" x14ac:dyDescent="0.35">
      <c r="A582" s="201" t="s">
        <v>711</v>
      </c>
      <c r="B582" s="202">
        <v>9145</v>
      </c>
      <c r="C582" s="185">
        <v>100.37</v>
      </c>
      <c r="D582" s="185">
        <v>104.23</v>
      </c>
      <c r="E582" s="185">
        <v>104.76</v>
      </c>
      <c r="F582" s="186">
        <v>106.55</v>
      </c>
    </row>
    <row r="583" spans="1:6" hidden="1" x14ac:dyDescent="0.35">
      <c r="A583" s="200" t="s">
        <v>712</v>
      </c>
      <c r="B583" s="198">
        <v>86</v>
      </c>
      <c r="C583" s="178">
        <v>100.11</v>
      </c>
      <c r="D583" s="178">
        <v>107.99</v>
      </c>
      <c r="E583" s="178">
        <v>108.65</v>
      </c>
      <c r="F583" s="182">
        <v>108.94</v>
      </c>
    </row>
    <row r="584" spans="1:6" hidden="1" x14ac:dyDescent="0.35">
      <c r="A584" s="201" t="s">
        <v>713</v>
      </c>
      <c r="B584" s="202">
        <v>9129</v>
      </c>
      <c r="C584" s="185">
        <v>100</v>
      </c>
      <c r="D584" s="185">
        <v>108.63</v>
      </c>
      <c r="E584" s="185">
        <v>108.98</v>
      </c>
      <c r="F584" s="186">
        <v>108.7</v>
      </c>
    </row>
    <row r="585" spans="1:6" hidden="1" x14ac:dyDescent="0.35">
      <c r="A585" s="201" t="s">
        <v>714</v>
      </c>
      <c r="B585" s="202">
        <v>9134</v>
      </c>
      <c r="C585" s="185">
        <v>100.2</v>
      </c>
      <c r="D585" s="185">
        <v>107.49</v>
      </c>
      <c r="E585" s="185">
        <v>108.3</v>
      </c>
      <c r="F585" s="186">
        <v>109.01</v>
      </c>
    </row>
    <row r="586" spans="1:6" hidden="1" x14ac:dyDescent="0.35">
      <c r="A586" s="200" t="s">
        <v>715</v>
      </c>
      <c r="B586" s="198">
        <v>87</v>
      </c>
      <c r="C586" s="178">
        <v>102.83</v>
      </c>
      <c r="D586" s="178">
        <v>106.15</v>
      </c>
      <c r="E586" s="178">
        <v>117.51</v>
      </c>
      <c r="F586" s="182">
        <v>124.77</v>
      </c>
    </row>
    <row r="587" spans="1:6" hidden="1" x14ac:dyDescent="0.35">
      <c r="A587" s="201" t="s">
        <v>716</v>
      </c>
      <c r="B587" s="202">
        <v>9115</v>
      </c>
      <c r="C587" s="185">
        <v>102.83</v>
      </c>
      <c r="D587" s="185">
        <v>106.15</v>
      </c>
      <c r="E587" s="185">
        <v>117.51</v>
      </c>
      <c r="F587" s="186">
        <v>124.77</v>
      </c>
    </row>
    <row r="588" spans="1:6" hidden="1" x14ac:dyDescent="0.35">
      <c r="A588" s="200" t="s">
        <v>717</v>
      </c>
      <c r="B588" s="198">
        <v>88</v>
      </c>
      <c r="C588" s="178">
        <v>100.27</v>
      </c>
      <c r="D588" s="178">
        <v>106.21</v>
      </c>
      <c r="E588" s="178">
        <v>110.01</v>
      </c>
      <c r="F588" s="182">
        <v>110.32</v>
      </c>
    </row>
    <row r="589" spans="1:6" hidden="1" x14ac:dyDescent="0.35">
      <c r="A589" s="201" t="s">
        <v>718</v>
      </c>
      <c r="B589" s="202">
        <v>9116</v>
      </c>
      <c r="C589" s="185">
        <v>100.44</v>
      </c>
      <c r="D589" s="185">
        <v>108.23</v>
      </c>
      <c r="E589" s="185">
        <v>112.43</v>
      </c>
      <c r="F589" s="186">
        <v>111.21</v>
      </c>
    </row>
    <row r="590" spans="1:6" hidden="1" x14ac:dyDescent="0.35">
      <c r="A590" s="201" t="s">
        <v>719</v>
      </c>
      <c r="B590" s="202">
        <v>9118</v>
      </c>
      <c r="C590" s="185">
        <v>100.29</v>
      </c>
      <c r="D590" s="185">
        <v>109.44</v>
      </c>
      <c r="E590" s="185">
        <v>111.58</v>
      </c>
      <c r="F590" s="186">
        <v>112.52</v>
      </c>
    </row>
    <row r="591" spans="1:6" hidden="1" x14ac:dyDescent="0.35">
      <c r="A591" s="201" t="s">
        <v>720</v>
      </c>
      <c r="B591" s="202">
        <v>9144</v>
      </c>
      <c r="C591" s="185">
        <v>100.13</v>
      </c>
      <c r="D591" s="185">
        <v>103.7</v>
      </c>
      <c r="E591" s="185">
        <v>107.58</v>
      </c>
      <c r="F591" s="186">
        <v>109.02</v>
      </c>
    </row>
    <row r="592" spans="1:6" hidden="1" x14ac:dyDescent="0.35">
      <c r="A592" s="200" t="s">
        <v>721</v>
      </c>
      <c r="B592" s="198">
        <v>89</v>
      </c>
      <c r="C592" s="178">
        <v>100.83</v>
      </c>
      <c r="D592" s="178">
        <v>105.45</v>
      </c>
      <c r="E592" s="178">
        <v>115.62</v>
      </c>
      <c r="F592" s="182">
        <v>113.58</v>
      </c>
    </row>
    <row r="593" spans="1:6" hidden="1" x14ac:dyDescent="0.35">
      <c r="A593" s="201" t="s">
        <v>722</v>
      </c>
      <c r="B593" s="202">
        <v>9122</v>
      </c>
      <c r="C593" s="185">
        <v>101.68</v>
      </c>
      <c r="D593" s="185">
        <v>105.9</v>
      </c>
      <c r="E593" s="185">
        <v>111.43</v>
      </c>
      <c r="F593" s="186">
        <v>108.14</v>
      </c>
    </row>
    <row r="594" spans="1:6" hidden="1" x14ac:dyDescent="0.35">
      <c r="A594" s="201" t="s">
        <v>1000</v>
      </c>
      <c r="B594" s="202">
        <v>9121</v>
      </c>
      <c r="C594" s="185">
        <v>100</v>
      </c>
      <c r="D594" s="185">
        <v>105.28</v>
      </c>
      <c r="E594" s="185">
        <v>120.27</v>
      </c>
      <c r="F594" s="186">
        <v>119.51</v>
      </c>
    </row>
    <row r="595" spans="1:6" hidden="1" x14ac:dyDescent="0.35">
      <c r="A595" s="201" t="s">
        <v>724</v>
      </c>
      <c r="B595" s="202">
        <v>9146</v>
      </c>
      <c r="C595" s="185">
        <v>100</v>
      </c>
      <c r="D595" s="185">
        <v>101.09</v>
      </c>
      <c r="E595" s="185">
        <v>109.45</v>
      </c>
      <c r="F595" s="186">
        <v>109.32</v>
      </c>
    </row>
    <row r="596" spans="1:6" hidden="1" x14ac:dyDescent="0.35">
      <c r="A596" s="200" t="s">
        <v>725</v>
      </c>
      <c r="B596" s="198">
        <v>9190</v>
      </c>
      <c r="C596" s="178">
        <v>102.07</v>
      </c>
      <c r="D596" s="178">
        <v>105.82</v>
      </c>
      <c r="E596" s="178">
        <v>107.63</v>
      </c>
      <c r="F596" s="182">
        <v>107.4</v>
      </c>
    </row>
    <row r="597" spans="1:6" hidden="1" x14ac:dyDescent="0.35">
      <c r="A597" s="201" t="s">
        <v>726</v>
      </c>
      <c r="B597" s="202">
        <v>9191</v>
      </c>
      <c r="C597" s="185">
        <v>100.38</v>
      </c>
      <c r="D597" s="185">
        <v>104.93</v>
      </c>
      <c r="E597" s="185">
        <v>106.83</v>
      </c>
      <c r="F597" s="186">
        <v>107.07</v>
      </c>
    </row>
    <row r="598" spans="1:6" ht="25" hidden="1" x14ac:dyDescent="0.35">
      <c r="A598" s="201" t="s">
        <v>727</v>
      </c>
      <c r="B598" s="202">
        <v>9911</v>
      </c>
      <c r="C598" s="185">
        <v>104.5</v>
      </c>
      <c r="D598" s="185">
        <v>107.08</v>
      </c>
      <c r="E598" s="185">
        <v>108.84</v>
      </c>
      <c r="F598" s="186">
        <v>106.87</v>
      </c>
    </row>
    <row r="599" spans="1:6" hidden="1" x14ac:dyDescent="0.35">
      <c r="A599" s="200" t="s">
        <v>728</v>
      </c>
      <c r="B599" s="198">
        <v>9200</v>
      </c>
      <c r="C599" s="178">
        <v>100.75</v>
      </c>
      <c r="D599" s="178">
        <v>107.51</v>
      </c>
      <c r="E599" s="178">
        <v>114.98</v>
      </c>
      <c r="F599" s="182">
        <v>115.47</v>
      </c>
    </row>
    <row r="600" spans="1:6" hidden="1" x14ac:dyDescent="0.35">
      <c r="A600" s="200" t="s">
        <v>729</v>
      </c>
      <c r="B600" s="198">
        <v>90</v>
      </c>
      <c r="C600" s="178">
        <v>104.8</v>
      </c>
      <c r="D600" s="178">
        <v>107.28</v>
      </c>
      <c r="E600" s="178">
        <v>113.48</v>
      </c>
      <c r="F600" s="182">
        <v>115.84</v>
      </c>
    </row>
    <row r="601" spans="1:6" ht="37.5" hidden="1" x14ac:dyDescent="0.35">
      <c r="A601" s="201" t="s">
        <v>730</v>
      </c>
      <c r="B601" s="202">
        <v>9218</v>
      </c>
      <c r="C601" s="185">
        <v>129.63</v>
      </c>
      <c r="D601" s="185">
        <v>129.63</v>
      </c>
      <c r="E601" s="185">
        <v>129.63</v>
      </c>
      <c r="F601" s="186">
        <v>146.78</v>
      </c>
    </row>
    <row r="602" spans="1:6" hidden="1" x14ac:dyDescent="0.35">
      <c r="A602" s="200" t="s">
        <v>731</v>
      </c>
      <c r="B602" s="198">
        <v>9210</v>
      </c>
      <c r="C602" s="178">
        <v>102.52</v>
      </c>
      <c r="D602" s="178">
        <v>106.08</v>
      </c>
      <c r="E602" s="178">
        <v>112.24</v>
      </c>
      <c r="F602" s="182">
        <v>113.76</v>
      </c>
    </row>
    <row r="603" spans="1:6" ht="25" hidden="1" x14ac:dyDescent="0.35">
      <c r="A603" s="201" t="s">
        <v>732</v>
      </c>
      <c r="B603" s="202">
        <v>9215</v>
      </c>
      <c r="C603" s="185">
        <v>100</v>
      </c>
      <c r="D603" s="185">
        <v>111.34</v>
      </c>
      <c r="E603" s="185">
        <v>113.94</v>
      </c>
      <c r="F603" s="186">
        <v>114.78</v>
      </c>
    </row>
    <row r="604" spans="1:6" hidden="1" x14ac:dyDescent="0.35">
      <c r="A604" s="200" t="s">
        <v>1001</v>
      </c>
      <c r="B604" s="198">
        <v>9220</v>
      </c>
      <c r="C604" s="178">
        <v>102.84</v>
      </c>
      <c r="D604" s="178">
        <v>105.45</v>
      </c>
      <c r="E604" s="178">
        <v>112.03</v>
      </c>
      <c r="F604" s="182">
        <v>113.66</v>
      </c>
    </row>
    <row r="605" spans="1:6" hidden="1" x14ac:dyDescent="0.35">
      <c r="A605" s="201" t="s">
        <v>734</v>
      </c>
      <c r="B605" s="202">
        <v>9222</v>
      </c>
      <c r="C605" s="185">
        <v>104.39</v>
      </c>
      <c r="D605" s="185">
        <v>105.09</v>
      </c>
      <c r="E605" s="185">
        <v>113.98</v>
      </c>
      <c r="F605" s="186">
        <v>118.22</v>
      </c>
    </row>
    <row r="606" spans="1:6" hidden="1" x14ac:dyDescent="0.35">
      <c r="A606" s="201" t="s">
        <v>735</v>
      </c>
      <c r="B606" s="202">
        <v>9219</v>
      </c>
      <c r="C606" s="185">
        <v>100.22</v>
      </c>
      <c r="D606" s="185">
        <v>106.29</v>
      </c>
      <c r="E606" s="185">
        <v>109.41</v>
      </c>
      <c r="F606" s="186">
        <v>107.19</v>
      </c>
    </row>
    <row r="607" spans="1:6" hidden="1" x14ac:dyDescent="0.35">
      <c r="A607" s="201" t="s">
        <v>736</v>
      </c>
      <c r="B607" s="202">
        <v>9223</v>
      </c>
      <c r="C607" s="185">
        <v>101.01</v>
      </c>
      <c r="D607" s="185">
        <v>102.17</v>
      </c>
      <c r="E607" s="185">
        <v>102.89</v>
      </c>
      <c r="F607" s="186">
        <v>102.85</v>
      </c>
    </row>
    <row r="608" spans="1:6" hidden="1" x14ac:dyDescent="0.35">
      <c r="A608" s="200" t="s">
        <v>737</v>
      </c>
      <c r="B608" s="198">
        <v>9280</v>
      </c>
      <c r="C608" s="178">
        <v>113.79</v>
      </c>
      <c r="D608" s="178">
        <v>115.44</v>
      </c>
      <c r="E608" s="178">
        <v>115.44</v>
      </c>
      <c r="F608" s="182">
        <v>117.06</v>
      </c>
    </row>
    <row r="609" spans="1:6" hidden="1" x14ac:dyDescent="0.35">
      <c r="A609" s="201" t="s">
        <v>738</v>
      </c>
      <c r="B609" s="202">
        <v>9212</v>
      </c>
      <c r="C609" s="185">
        <v>112.62</v>
      </c>
      <c r="D609" s="185">
        <v>115.87</v>
      </c>
      <c r="E609" s="185">
        <v>115.87</v>
      </c>
      <c r="F609" s="186">
        <v>116.76</v>
      </c>
    </row>
    <row r="610" spans="1:6" hidden="1" x14ac:dyDescent="0.35">
      <c r="A610" s="201" t="s">
        <v>739</v>
      </c>
      <c r="B610" s="202">
        <v>9213</v>
      </c>
      <c r="C610" s="185">
        <v>115</v>
      </c>
      <c r="D610" s="185">
        <v>115</v>
      </c>
      <c r="E610" s="185">
        <v>115</v>
      </c>
      <c r="F610" s="186">
        <v>117.31</v>
      </c>
    </row>
    <row r="611" spans="1:6" hidden="1" x14ac:dyDescent="0.35">
      <c r="A611" s="200" t="s">
        <v>740</v>
      </c>
      <c r="B611" s="198">
        <v>9290</v>
      </c>
      <c r="C611" s="178">
        <v>98.34</v>
      </c>
      <c r="D611" s="178">
        <v>109.44</v>
      </c>
      <c r="E611" s="178">
        <v>113.86</v>
      </c>
      <c r="F611" s="182">
        <v>114.91</v>
      </c>
    </row>
    <row r="612" spans="1:6" hidden="1" x14ac:dyDescent="0.35">
      <c r="A612" s="201" t="s">
        <v>741</v>
      </c>
      <c r="B612" s="202">
        <v>9291</v>
      </c>
      <c r="C612" s="185">
        <v>100</v>
      </c>
      <c r="D612" s="185">
        <v>100</v>
      </c>
      <c r="E612" s="185">
        <v>100</v>
      </c>
      <c r="F612" s="186">
        <v>112.76</v>
      </c>
    </row>
    <row r="613" spans="1:6" s="196" customFormat="1" hidden="1" x14ac:dyDescent="0.35">
      <c r="A613" s="200" t="s">
        <v>742</v>
      </c>
      <c r="B613" s="198">
        <v>9250</v>
      </c>
      <c r="C613" s="178">
        <v>98.27</v>
      </c>
      <c r="D613" s="178">
        <v>109.82</v>
      </c>
      <c r="E613" s="178">
        <v>114.46</v>
      </c>
      <c r="F613" s="182">
        <v>114.99</v>
      </c>
    </row>
    <row r="614" spans="1:6" ht="37.5" hidden="1" x14ac:dyDescent="0.35">
      <c r="A614" s="201" t="s">
        <v>743</v>
      </c>
      <c r="B614" s="202">
        <v>9292</v>
      </c>
      <c r="C614" s="185">
        <v>96.71</v>
      </c>
      <c r="D614" s="185">
        <v>110.46</v>
      </c>
      <c r="E614" s="185">
        <v>117.06</v>
      </c>
      <c r="F614" s="186">
        <v>118</v>
      </c>
    </row>
    <row r="615" spans="1:6" ht="37.5" hidden="1" x14ac:dyDescent="0.35">
      <c r="A615" s="201" t="s">
        <v>744</v>
      </c>
      <c r="B615" s="202">
        <v>9293</v>
      </c>
      <c r="C615" s="185">
        <v>97.01</v>
      </c>
      <c r="D615" s="185">
        <v>114.66</v>
      </c>
      <c r="E615" s="185">
        <v>126.72</v>
      </c>
      <c r="F615" s="186">
        <v>118.89</v>
      </c>
    </row>
    <row r="616" spans="1:6" ht="37.5" hidden="1" x14ac:dyDescent="0.35">
      <c r="A616" s="201" t="s">
        <v>745</v>
      </c>
      <c r="B616" s="202">
        <v>9294</v>
      </c>
      <c r="C616" s="185">
        <v>100</v>
      </c>
      <c r="D616" s="185">
        <v>107.5</v>
      </c>
      <c r="E616" s="185">
        <v>107.24</v>
      </c>
      <c r="F616" s="186">
        <v>110.47</v>
      </c>
    </row>
    <row r="617" spans="1:6" ht="37.5" hidden="1" x14ac:dyDescent="0.35">
      <c r="A617" s="201" t="s">
        <v>746</v>
      </c>
      <c r="B617" s="202">
        <v>9295</v>
      </c>
      <c r="C617" s="185">
        <v>100</v>
      </c>
      <c r="D617" s="185">
        <v>106.26</v>
      </c>
      <c r="E617" s="185">
        <v>105.92</v>
      </c>
      <c r="F617" s="186">
        <v>109.8</v>
      </c>
    </row>
    <row r="618" spans="1:6" hidden="1" x14ac:dyDescent="0.35">
      <c r="A618" s="200" t="s">
        <v>747</v>
      </c>
      <c r="B618" s="203" t="s">
        <v>748</v>
      </c>
      <c r="C618" s="178">
        <v>100</v>
      </c>
      <c r="D618" s="178">
        <v>101.88</v>
      </c>
      <c r="E618" s="178">
        <v>112.27</v>
      </c>
      <c r="F618" s="182">
        <v>117.2</v>
      </c>
    </row>
    <row r="619" spans="1:6" ht="25" hidden="1" x14ac:dyDescent="0.35">
      <c r="A619" s="201" t="s">
        <v>749</v>
      </c>
      <c r="B619" s="202">
        <v>9312</v>
      </c>
      <c r="C619" s="185">
        <v>100</v>
      </c>
      <c r="D619" s="185">
        <v>106.45</v>
      </c>
      <c r="E619" s="185">
        <v>106.45</v>
      </c>
      <c r="F619" s="186">
        <v>110.49</v>
      </c>
    </row>
    <row r="620" spans="1:6" ht="25" hidden="1" x14ac:dyDescent="0.35">
      <c r="A620" s="201" t="s">
        <v>750</v>
      </c>
      <c r="B620" s="202">
        <v>9313</v>
      </c>
      <c r="C620" s="185">
        <v>100</v>
      </c>
      <c r="D620" s="185">
        <v>100.83</v>
      </c>
      <c r="E620" s="185">
        <v>116.06</v>
      </c>
      <c r="F620" s="186">
        <v>121.46</v>
      </c>
    </row>
    <row r="621" spans="1:6" hidden="1" x14ac:dyDescent="0.35">
      <c r="A621" s="200" t="s">
        <v>756</v>
      </c>
      <c r="B621" s="203" t="s">
        <v>757</v>
      </c>
      <c r="C621" s="178">
        <v>99.91</v>
      </c>
      <c r="D621" s="178">
        <v>99.81</v>
      </c>
      <c r="E621" s="178">
        <v>108.19</v>
      </c>
      <c r="F621" s="182">
        <v>112.6</v>
      </c>
    </row>
    <row r="622" spans="1:6" hidden="1" x14ac:dyDescent="0.35">
      <c r="A622" s="200" t="s">
        <v>758</v>
      </c>
      <c r="B622" s="198">
        <v>9320</v>
      </c>
      <c r="C622" s="178">
        <v>100</v>
      </c>
      <c r="D622" s="178">
        <v>103.78</v>
      </c>
      <c r="E622" s="178">
        <v>103.9</v>
      </c>
      <c r="F622" s="182">
        <v>103.02</v>
      </c>
    </row>
    <row r="623" spans="1:6" ht="25" hidden="1" x14ac:dyDescent="0.35">
      <c r="A623" s="201" t="s">
        <v>759</v>
      </c>
      <c r="B623" s="202">
        <v>9321</v>
      </c>
      <c r="C623" s="185">
        <v>100</v>
      </c>
      <c r="D623" s="185">
        <v>104.54</v>
      </c>
      <c r="E623" s="185">
        <v>104.84</v>
      </c>
      <c r="F623" s="186">
        <v>103.59</v>
      </c>
    </row>
    <row r="624" spans="1:6" ht="37.5" hidden="1" x14ac:dyDescent="0.35">
      <c r="A624" s="201" t="s">
        <v>760</v>
      </c>
      <c r="B624" s="202">
        <v>9322</v>
      </c>
      <c r="C624" s="185">
        <v>100</v>
      </c>
      <c r="D624" s="185">
        <v>101.87</v>
      </c>
      <c r="E624" s="185">
        <v>101.87</v>
      </c>
      <c r="F624" s="186">
        <v>101.64</v>
      </c>
    </row>
    <row r="625" spans="1:6" ht="37.5" hidden="1" x14ac:dyDescent="0.35">
      <c r="A625" s="201" t="s">
        <v>761</v>
      </c>
      <c r="B625" s="202">
        <v>9323</v>
      </c>
      <c r="C625" s="185">
        <v>100</v>
      </c>
      <c r="D625" s="185">
        <v>104.57</v>
      </c>
      <c r="E625" s="185">
        <v>104.57</v>
      </c>
      <c r="F625" s="186">
        <v>103.57</v>
      </c>
    </row>
    <row r="626" spans="1:6" ht="25" hidden="1" x14ac:dyDescent="0.35">
      <c r="A626" s="201" t="s">
        <v>762</v>
      </c>
      <c r="B626" s="202">
        <v>9324</v>
      </c>
      <c r="C626" s="185">
        <v>100</v>
      </c>
      <c r="D626" s="185">
        <v>104.48</v>
      </c>
      <c r="E626" s="185">
        <v>104.48</v>
      </c>
      <c r="F626" s="186">
        <v>103.53</v>
      </c>
    </row>
    <row r="627" spans="1:6" hidden="1" x14ac:dyDescent="0.35">
      <c r="A627" s="200" t="s">
        <v>763</v>
      </c>
      <c r="B627" s="198">
        <v>9330</v>
      </c>
      <c r="C627" s="178">
        <v>100</v>
      </c>
      <c r="D627" s="178">
        <v>107.78</v>
      </c>
      <c r="E627" s="178">
        <v>107.78</v>
      </c>
      <c r="F627" s="182">
        <v>107.78</v>
      </c>
    </row>
    <row r="628" spans="1:6" ht="37.5" hidden="1" x14ac:dyDescent="0.35">
      <c r="A628" s="201" t="s">
        <v>1002</v>
      </c>
      <c r="B628" s="202">
        <v>9332</v>
      </c>
      <c r="C628" s="185">
        <v>100</v>
      </c>
      <c r="D628" s="185">
        <v>107.78</v>
      </c>
      <c r="E628" s="185">
        <v>107.78</v>
      </c>
      <c r="F628" s="186">
        <v>107.78</v>
      </c>
    </row>
    <row r="629" spans="1:6" ht="37.5" hidden="1" x14ac:dyDescent="0.35">
      <c r="A629" s="201" t="s">
        <v>1003</v>
      </c>
      <c r="B629" s="202">
        <v>9333</v>
      </c>
      <c r="C629" s="185">
        <v>100</v>
      </c>
      <c r="D629" s="185">
        <v>107.78</v>
      </c>
      <c r="E629" s="185">
        <v>107.78</v>
      </c>
      <c r="F629" s="186">
        <v>107.78</v>
      </c>
    </row>
    <row r="630" spans="1:6" hidden="1" x14ac:dyDescent="0.35">
      <c r="A630" s="200" t="s">
        <v>765</v>
      </c>
      <c r="B630" s="198">
        <v>9390</v>
      </c>
      <c r="C630" s="178">
        <v>100</v>
      </c>
      <c r="D630" s="178">
        <v>103.98</v>
      </c>
      <c r="E630" s="178">
        <v>105.91</v>
      </c>
      <c r="F630" s="182">
        <v>107.01</v>
      </c>
    </row>
    <row r="631" spans="1:6" ht="25" hidden="1" x14ac:dyDescent="0.35">
      <c r="A631" s="201" t="s">
        <v>766</v>
      </c>
      <c r="B631" s="202">
        <v>9391</v>
      </c>
      <c r="C631" s="185">
        <v>100</v>
      </c>
      <c r="D631" s="185">
        <v>103.98</v>
      </c>
      <c r="E631" s="185">
        <v>105.91</v>
      </c>
      <c r="F631" s="186">
        <v>107.01</v>
      </c>
    </row>
    <row r="632" spans="1:6" hidden="1" x14ac:dyDescent="0.35">
      <c r="A632" s="200" t="s">
        <v>767</v>
      </c>
      <c r="B632" s="198">
        <v>9360</v>
      </c>
      <c r="C632" s="178">
        <v>99.79</v>
      </c>
      <c r="D632" s="178">
        <v>94.68</v>
      </c>
      <c r="E632" s="178">
        <v>111</v>
      </c>
      <c r="F632" s="182">
        <v>118.57</v>
      </c>
    </row>
    <row r="633" spans="1:6" ht="25" hidden="1" x14ac:dyDescent="0.35">
      <c r="A633" s="201" t="s">
        <v>768</v>
      </c>
      <c r="B633" s="202">
        <v>9365</v>
      </c>
      <c r="C633" s="185">
        <v>99.79</v>
      </c>
      <c r="D633" s="185">
        <v>94.68</v>
      </c>
      <c r="E633" s="185">
        <v>111</v>
      </c>
      <c r="F633" s="186">
        <v>118.57</v>
      </c>
    </row>
    <row r="634" spans="1:6" hidden="1" x14ac:dyDescent="0.35">
      <c r="A634" s="200" t="s">
        <v>769</v>
      </c>
      <c r="B634" s="198">
        <v>9370</v>
      </c>
      <c r="C634" s="178">
        <v>100</v>
      </c>
      <c r="D634" s="178">
        <v>103.91</v>
      </c>
      <c r="E634" s="178">
        <v>105.18</v>
      </c>
      <c r="F634" s="182">
        <v>107.75</v>
      </c>
    </row>
    <row r="635" spans="1:6" ht="25" hidden="1" x14ac:dyDescent="0.35">
      <c r="A635" s="201" t="s">
        <v>770</v>
      </c>
      <c r="B635" s="202">
        <v>9372</v>
      </c>
      <c r="C635" s="185">
        <v>100</v>
      </c>
      <c r="D635" s="185">
        <v>105.81</v>
      </c>
      <c r="E635" s="185">
        <v>108.06</v>
      </c>
      <c r="F635" s="186">
        <v>107.83</v>
      </c>
    </row>
    <row r="636" spans="1:6" hidden="1" x14ac:dyDescent="0.35">
      <c r="A636" s="201" t="s">
        <v>771</v>
      </c>
      <c r="B636" s="202">
        <v>9374</v>
      </c>
      <c r="C636" s="185">
        <v>100</v>
      </c>
      <c r="D636" s="185">
        <v>102.18</v>
      </c>
      <c r="E636" s="185">
        <v>102.8</v>
      </c>
      <c r="F636" s="186">
        <v>107.54</v>
      </c>
    </row>
    <row r="637" spans="1:6" ht="26" hidden="1" x14ac:dyDescent="0.35">
      <c r="A637" s="200" t="s">
        <v>772</v>
      </c>
      <c r="B637" s="203" t="s">
        <v>773</v>
      </c>
      <c r="C637" s="178">
        <v>100.32</v>
      </c>
      <c r="D637" s="178">
        <v>108.64</v>
      </c>
      <c r="E637" s="178">
        <v>109.63</v>
      </c>
      <c r="F637" s="182">
        <v>109.03</v>
      </c>
    </row>
    <row r="638" spans="1:6" hidden="1" x14ac:dyDescent="0.35">
      <c r="A638" s="200" t="s">
        <v>775</v>
      </c>
      <c r="B638" s="198">
        <v>9480</v>
      </c>
      <c r="C638" s="178">
        <v>100.7</v>
      </c>
      <c r="D638" s="178">
        <v>103.14</v>
      </c>
      <c r="E638" s="178">
        <v>105.04</v>
      </c>
      <c r="F638" s="182">
        <v>105.93</v>
      </c>
    </row>
    <row r="639" spans="1:6" ht="26" hidden="1" x14ac:dyDescent="0.35">
      <c r="A639" s="200" t="s">
        <v>776</v>
      </c>
      <c r="B639" s="198">
        <v>77</v>
      </c>
      <c r="C639" s="178">
        <v>100.14</v>
      </c>
      <c r="D639" s="178">
        <v>103.46</v>
      </c>
      <c r="E639" s="178">
        <v>104.61</v>
      </c>
      <c r="F639" s="182">
        <v>104.53</v>
      </c>
    </row>
    <row r="640" spans="1:6" ht="26" hidden="1" x14ac:dyDescent="0.35">
      <c r="A640" s="200" t="s">
        <v>777</v>
      </c>
      <c r="B640" s="198">
        <v>9411</v>
      </c>
      <c r="C640" s="178">
        <v>100.13</v>
      </c>
      <c r="D640" s="178">
        <v>102.5</v>
      </c>
      <c r="E640" s="178">
        <v>102.94</v>
      </c>
      <c r="F640" s="182">
        <v>102.55</v>
      </c>
    </row>
    <row r="641" spans="1:6" ht="37.5" hidden="1" x14ac:dyDescent="0.35">
      <c r="A641" s="201" t="s">
        <v>778</v>
      </c>
      <c r="B641" s="202">
        <v>9416</v>
      </c>
      <c r="C641" s="185">
        <v>100.21</v>
      </c>
      <c r="D641" s="185">
        <v>102.91</v>
      </c>
      <c r="E641" s="185">
        <v>103.92</v>
      </c>
      <c r="F641" s="186">
        <v>103.3</v>
      </c>
    </row>
    <row r="642" spans="1:6" ht="37.5" hidden="1" x14ac:dyDescent="0.35">
      <c r="A642" s="201" t="s">
        <v>779</v>
      </c>
      <c r="B642" s="202">
        <v>9417</v>
      </c>
      <c r="C642" s="185">
        <v>100</v>
      </c>
      <c r="D642" s="185">
        <v>101.92</v>
      </c>
      <c r="E642" s="185">
        <v>101.92</v>
      </c>
      <c r="F642" s="186">
        <v>101.92</v>
      </c>
    </row>
    <row r="643" spans="1:6" ht="50" hidden="1" x14ac:dyDescent="0.35">
      <c r="A643" s="201" t="s">
        <v>780</v>
      </c>
      <c r="B643" s="202">
        <v>9412</v>
      </c>
      <c r="C643" s="185">
        <v>100.2</v>
      </c>
      <c r="D643" s="185">
        <v>103.11</v>
      </c>
      <c r="E643" s="185">
        <v>104.73</v>
      </c>
      <c r="F643" s="186">
        <v>104.65</v>
      </c>
    </row>
    <row r="644" spans="1:6" ht="37.5" hidden="1" x14ac:dyDescent="0.35">
      <c r="A644" s="201" t="s">
        <v>781</v>
      </c>
      <c r="B644" s="202">
        <v>9413</v>
      </c>
      <c r="C644" s="185">
        <v>100</v>
      </c>
      <c r="D644" s="185">
        <v>105.53</v>
      </c>
      <c r="E644" s="185">
        <v>105.53</v>
      </c>
      <c r="F644" s="186">
        <v>105.21</v>
      </c>
    </row>
    <row r="645" spans="1:6" ht="25" hidden="1" x14ac:dyDescent="0.35">
      <c r="A645" s="201" t="s">
        <v>782</v>
      </c>
      <c r="B645" s="202">
        <v>9422</v>
      </c>
      <c r="C645" s="185">
        <v>100</v>
      </c>
      <c r="D645" s="185">
        <v>104.42</v>
      </c>
      <c r="E645" s="185">
        <v>104.42</v>
      </c>
      <c r="F645" s="186">
        <v>104.42</v>
      </c>
    </row>
    <row r="646" spans="1:6" hidden="1" x14ac:dyDescent="0.35">
      <c r="A646" s="200" t="s">
        <v>802</v>
      </c>
      <c r="B646" s="203" t="s">
        <v>803</v>
      </c>
      <c r="C646" s="178">
        <v>101.2</v>
      </c>
      <c r="D646" s="178">
        <v>102.85</v>
      </c>
      <c r="E646" s="178">
        <v>105.47</v>
      </c>
      <c r="F646" s="182">
        <v>107.41</v>
      </c>
    </row>
    <row r="647" spans="1:6" ht="25" hidden="1" x14ac:dyDescent="0.35">
      <c r="A647" s="201" t="s">
        <v>804</v>
      </c>
      <c r="B647" s="202">
        <v>9419</v>
      </c>
      <c r="C647" s="185">
        <v>101.45</v>
      </c>
      <c r="D647" s="185">
        <v>106.69</v>
      </c>
      <c r="E647" s="185">
        <v>109.71</v>
      </c>
      <c r="F647" s="186">
        <v>107.79</v>
      </c>
    </row>
    <row r="648" spans="1:6" ht="25" hidden="1" x14ac:dyDescent="0.35">
      <c r="A648" s="201" t="s">
        <v>805</v>
      </c>
      <c r="B648" s="202">
        <v>9421</v>
      </c>
      <c r="C648" s="185">
        <v>101</v>
      </c>
      <c r="D648" s="185">
        <v>100.02</v>
      </c>
      <c r="E648" s="185">
        <v>102.38</v>
      </c>
      <c r="F648" s="186">
        <v>107.22</v>
      </c>
    </row>
    <row r="649" spans="1:6" hidden="1" x14ac:dyDescent="0.35">
      <c r="A649" s="200" t="s">
        <v>806</v>
      </c>
      <c r="B649" s="198">
        <v>9490</v>
      </c>
      <c r="C649" s="178">
        <v>104.84</v>
      </c>
      <c r="D649" s="178">
        <v>110.88</v>
      </c>
      <c r="E649" s="178">
        <v>110.85</v>
      </c>
      <c r="F649" s="182">
        <v>111.55</v>
      </c>
    </row>
    <row r="650" spans="1:6" hidden="1" x14ac:dyDescent="0.35">
      <c r="A650" s="200" t="s">
        <v>807</v>
      </c>
      <c r="B650" s="203" t="s">
        <v>808</v>
      </c>
      <c r="C650" s="178">
        <v>103.28</v>
      </c>
      <c r="D650" s="178">
        <v>110.95</v>
      </c>
      <c r="E650" s="178"/>
      <c r="F650" s="182"/>
    </row>
    <row r="651" spans="1:6" ht="25" hidden="1" x14ac:dyDescent="0.35">
      <c r="A651" s="201" t="s">
        <v>809</v>
      </c>
      <c r="B651" s="202">
        <v>9462</v>
      </c>
      <c r="C651" s="185">
        <v>100.47</v>
      </c>
      <c r="D651" s="185">
        <v>100.84</v>
      </c>
      <c r="E651" s="185"/>
      <c r="F651" s="186"/>
    </row>
    <row r="652" spans="1:6" hidden="1" x14ac:dyDescent="0.35">
      <c r="A652" s="201" t="s">
        <v>810</v>
      </c>
      <c r="B652" s="202">
        <v>9463</v>
      </c>
      <c r="C652" s="185">
        <v>101.04</v>
      </c>
      <c r="D652" s="185">
        <v>110.94</v>
      </c>
      <c r="E652" s="185"/>
      <c r="F652" s="186"/>
    </row>
    <row r="653" spans="1:6" hidden="1" x14ac:dyDescent="0.35">
      <c r="A653" s="201" t="s">
        <v>811</v>
      </c>
      <c r="B653" s="202">
        <v>9464</v>
      </c>
      <c r="C653" s="185">
        <v>95.24</v>
      </c>
      <c r="D653" s="185">
        <v>105</v>
      </c>
      <c r="E653" s="185"/>
      <c r="F653" s="186"/>
    </row>
    <row r="654" spans="1:6" hidden="1" x14ac:dyDescent="0.35">
      <c r="A654" s="201" t="s">
        <v>812</v>
      </c>
      <c r="B654" s="202">
        <v>9465</v>
      </c>
      <c r="C654" s="185">
        <v>114.08</v>
      </c>
      <c r="D654" s="185">
        <v>120.69</v>
      </c>
      <c r="E654" s="185"/>
      <c r="F654" s="186"/>
    </row>
    <row r="655" spans="1:6" hidden="1" x14ac:dyDescent="0.35">
      <c r="A655" s="201" t="s">
        <v>813</v>
      </c>
      <c r="B655" s="202">
        <v>9466</v>
      </c>
      <c r="C655" s="185">
        <v>100</v>
      </c>
      <c r="D655" s="185">
        <v>108.61</v>
      </c>
      <c r="E655" s="185"/>
      <c r="F655" s="186"/>
    </row>
    <row r="656" spans="1:6" hidden="1" x14ac:dyDescent="0.35">
      <c r="A656" s="201" t="s">
        <v>814</v>
      </c>
      <c r="B656" s="202">
        <v>9415</v>
      </c>
      <c r="C656" s="185">
        <v>108.72</v>
      </c>
      <c r="D656" s="185">
        <v>110.62</v>
      </c>
      <c r="E656" s="185">
        <v>110.62</v>
      </c>
      <c r="F656" s="186">
        <v>110.54</v>
      </c>
    </row>
    <row r="657" spans="1:6" hidden="1" x14ac:dyDescent="0.35">
      <c r="A657" s="200" t="s">
        <v>783</v>
      </c>
      <c r="B657" s="198">
        <v>9470</v>
      </c>
      <c r="C657" s="178">
        <v>100</v>
      </c>
      <c r="D657" s="178">
        <v>113.72</v>
      </c>
      <c r="E657" s="178">
        <v>113.72</v>
      </c>
      <c r="F657" s="182">
        <v>112</v>
      </c>
    </row>
    <row r="658" spans="1:6" ht="26" hidden="1" x14ac:dyDescent="0.35">
      <c r="A658" s="200" t="s">
        <v>784</v>
      </c>
      <c r="B658" s="203" t="s">
        <v>785</v>
      </c>
      <c r="C658" s="178">
        <v>100</v>
      </c>
      <c r="D658" s="178">
        <v>108.65</v>
      </c>
      <c r="E658" s="178">
        <v>108.65</v>
      </c>
      <c r="F658" s="182">
        <v>108.71</v>
      </c>
    </row>
    <row r="659" spans="1:6" ht="25" hidden="1" x14ac:dyDescent="0.35">
      <c r="A659" s="201" t="s">
        <v>786</v>
      </c>
      <c r="B659" s="202">
        <v>9447</v>
      </c>
      <c r="C659" s="185">
        <v>100</v>
      </c>
      <c r="D659" s="185">
        <v>108.65</v>
      </c>
      <c r="E659" s="185">
        <v>108.65</v>
      </c>
      <c r="F659" s="186">
        <v>108.71</v>
      </c>
    </row>
    <row r="660" spans="1:6" hidden="1" x14ac:dyDescent="0.35">
      <c r="A660" s="201" t="s">
        <v>792</v>
      </c>
      <c r="B660" s="202">
        <v>9449</v>
      </c>
      <c r="C660" s="185">
        <v>100</v>
      </c>
      <c r="D660" s="185">
        <v>112.63</v>
      </c>
      <c r="E660" s="185">
        <v>112.63</v>
      </c>
      <c r="F660" s="186">
        <v>112.22</v>
      </c>
    </row>
    <row r="661" spans="1:6" ht="26" hidden="1" x14ac:dyDescent="0.35">
      <c r="A661" s="200" t="s">
        <v>787</v>
      </c>
      <c r="B661" s="198">
        <v>75</v>
      </c>
      <c r="C661" s="178">
        <v>100</v>
      </c>
      <c r="D661" s="178">
        <v>116.53</v>
      </c>
      <c r="E661" s="178">
        <v>116.53</v>
      </c>
      <c r="F661" s="182">
        <v>113.16</v>
      </c>
    </row>
    <row r="662" spans="1:6" hidden="1" x14ac:dyDescent="0.35">
      <c r="A662" s="201" t="s">
        <v>788</v>
      </c>
      <c r="B662" s="202">
        <v>9457</v>
      </c>
      <c r="C662" s="185">
        <v>100</v>
      </c>
      <c r="D662" s="185">
        <v>116.02</v>
      </c>
      <c r="E662" s="185">
        <v>116.02</v>
      </c>
      <c r="F662" s="186">
        <v>112.18</v>
      </c>
    </row>
    <row r="663" spans="1:6" hidden="1" x14ac:dyDescent="0.35">
      <c r="A663" s="201" t="s">
        <v>789</v>
      </c>
      <c r="B663" s="202">
        <v>9458</v>
      </c>
      <c r="C663" s="185">
        <v>100</v>
      </c>
      <c r="D663" s="185">
        <v>116.96</v>
      </c>
      <c r="E663" s="185">
        <v>116.96</v>
      </c>
      <c r="F663" s="186">
        <v>114.03</v>
      </c>
    </row>
    <row r="664" spans="1:6" hidden="1" x14ac:dyDescent="0.35">
      <c r="A664" s="200" t="s">
        <v>790</v>
      </c>
      <c r="B664" s="198">
        <v>76</v>
      </c>
      <c r="C664" s="178">
        <v>100</v>
      </c>
      <c r="D664" s="178">
        <v>113.1</v>
      </c>
      <c r="E664" s="178">
        <v>113.1</v>
      </c>
      <c r="F664" s="182">
        <v>112.13</v>
      </c>
    </row>
    <row r="665" spans="1:6" hidden="1" x14ac:dyDescent="0.35">
      <c r="A665" s="201" t="s">
        <v>791</v>
      </c>
      <c r="B665" s="202">
        <v>9448</v>
      </c>
      <c r="C665" s="185">
        <v>100</v>
      </c>
      <c r="D665" s="185">
        <v>113.1</v>
      </c>
      <c r="E665" s="185">
        <v>113.1</v>
      </c>
      <c r="F665" s="186">
        <v>112.13</v>
      </c>
    </row>
    <row r="666" spans="1:6" hidden="1" x14ac:dyDescent="0.35">
      <c r="A666" s="200" t="s">
        <v>793</v>
      </c>
      <c r="B666" s="198">
        <v>9460</v>
      </c>
      <c r="C666" s="178">
        <v>100</v>
      </c>
      <c r="D666" s="178">
        <v>110.3</v>
      </c>
      <c r="E666" s="178">
        <v>110.3</v>
      </c>
      <c r="F666" s="182">
        <v>110.88</v>
      </c>
    </row>
    <row r="667" spans="1:6" hidden="1" x14ac:dyDescent="0.35">
      <c r="A667" s="200" t="s">
        <v>794</v>
      </c>
      <c r="B667" s="198">
        <v>9450</v>
      </c>
      <c r="C667" s="178">
        <v>100</v>
      </c>
      <c r="D667" s="178">
        <v>110.3</v>
      </c>
      <c r="E667" s="178">
        <v>110.3</v>
      </c>
      <c r="F667" s="182">
        <v>110.88</v>
      </c>
    </row>
    <row r="668" spans="1:6" hidden="1" x14ac:dyDescent="0.35">
      <c r="A668" s="201" t="s">
        <v>795</v>
      </c>
      <c r="B668" s="202">
        <v>9454</v>
      </c>
      <c r="C668" s="185">
        <v>100</v>
      </c>
      <c r="D668" s="185">
        <v>110.31</v>
      </c>
      <c r="E668" s="185">
        <v>110.31</v>
      </c>
      <c r="F668" s="186">
        <v>110.88</v>
      </c>
    </row>
    <row r="669" spans="1:6" hidden="1" x14ac:dyDescent="0.35">
      <c r="A669" s="201" t="s">
        <v>796</v>
      </c>
      <c r="B669" s="202">
        <v>9459</v>
      </c>
      <c r="C669" s="185">
        <v>100</v>
      </c>
      <c r="D669" s="185">
        <v>110.3</v>
      </c>
      <c r="E669" s="185">
        <v>110.3</v>
      </c>
      <c r="F669" s="186">
        <v>110.88</v>
      </c>
    </row>
    <row r="670" spans="1:6" hidden="1" x14ac:dyDescent="0.35">
      <c r="A670" s="200" t="s">
        <v>797</v>
      </c>
      <c r="B670" s="198">
        <v>9475</v>
      </c>
      <c r="C670" s="178">
        <v>100</v>
      </c>
      <c r="D670" s="178">
        <v>115.01</v>
      </c>
      <c r="E670" s="178">
        <v>115.01</v>
      </c>
      <c r="F670" s="182">
        <v>110.84</v>
      </c>
    </row>
    <row r="671" spans="1:6" ht="37.5" hidden="1" x14ac:dyDescent="0.35">
      <c r="A671" s="201" t="s">
        <v>798</v>
      </c>
      <c r="B671" s="202">
        <v>9471</v>
      </c>
      <c r="C671" s="185">
        <v>100</v>
      </c>
      <c r="D671" s="185">
        <v>115.01</v>
      </c>
      <c r="E671" s="185">
        <v>115.01</v>
      </c>
      <c r="F671" s="186">
        <v>110.87</v>
      </c>
    </row>
    <row r="672" spans="1:6" ht="37.5" hidden="1" x14ac:dyDescent="0.35">
      <c r="A672" s="201" t="s">
        <v>799</v>
      </c>
      <c r="B672" s="202">
        <v>9472</v>
      </c>
      <c r="C672" s="185">
        <v>100</v>
      </c>
      <c r="D672" s="185">
        <v>114.94</v>
      </c>
      <c r="E672" s="185">
        <v>114.94</v>
      </c>
      <c r="F672" s="186">
        <v>110.96</v>
      </c>
    </row>
    <row r="673" spans="1:6" ht="37.5" hidden="1" x14ac:dyDescent="0.35">
      <c r="A673" s="201" t="s">
        <v>800</v>
      </c>
      <c r="B673" s="202">
        <v>9473</v>
      </c>
      <c r="C673" s="185">
        <v>100</v>
      </c>
      <c r="D673" s="185">
        <v>114.98</v>
      </c>
      <c r="E673" s="185">
        <v>114.98</v>
      </c>
      <c r="F673" s="186">
        <v>110.67</v>
      </c>
    </row>
    <row r="674" spans="1:6" ht="37.5" hidden="1" x14ac:dyDescent="0.35">
      <c r="A674" s="201" t="s">
        <v>801</v>
      </c>
      <c r="B674" s="202">
        <v>9474</v>
      </c>
      <c r="C674" s="185">
        <v>100</v>
      </c>
      <c r="D674" s="185">
        <v>115.07</v>
      </c>
      <c r="E674" s="185">
        <v>115.07</v>
      </c>
      <c r="F674" s="186">
        <v>110.96</v>
      </c>
    </row>
    <row r="675" spans="1:6" ht="26" hidden="1" x14ac:dyDescent="0.35">
      <c r="A675" s="200" t="s">
        <v>774</v>
      </c>
      <c r="B675" s="198">
        <v>9410</v>
      </c>
      <c r="C675" s="178">
        <v>100.04</v>
      </c>
      <c r="D675" s="178">
        <v>110.6</v>
      </c>
      <c r="E675" s="178">
        <v>111</v>
      </c>
      <c r="F675" s="182">
        <v>109.54</v>
      </c>
    </row>
    <row r="676" spans="1:6" hidden="1" x14ac:dyDescent="0.35">
      <c r="A676" s="200" t="s">
        <v>815</v>
      </c>
      <c r="B676" s="198">
        <v>9950</v>
      </c>
      <c r="C676" s="178">
        <v>108.53</v>
      </c>
      <c r="D676" s="178">
        <v>110.22</v>
      </c>
      <c r="E676" s="178">
        <v>111.97</v>
      </c>
      <c r="F676" s="182">
        <v>110.94</v>
      </c>
    </row>
    <row r="677" spans="1:6" hidden="1" x14ac:dyDescent="0.35">
      <c r="A677" s="200" t="s">
        <v>816</v>
      </c>
      <c r="B677" s="198">
        <v>9510</v>
      </c>
      <c r="C677" s="178">
        <v>106.4</v>
      </c>
      <c r="D677" s="178">
        <v>108.32</v>
      </c>
      <c r="E677" s="178">
        <v>109.4</v>
      </c>
      <c r="F677" s="182">
        <v>110.81</v>
      </c>
    </row>
    <row r="678" spans="1:6" hidden="1" x14ac:dyDescent="0.35">
      <c r="A678" s="201" t="s">
        <v>817</v>
      </c>
      <c r="B678" s="202">
        <v>9513</v>
      </c>
      <c r="C678" s="185">
        <v>100</v>
      </c>
      <c r="D678" s="185">
        <v>106.46</v>
      </c>
      <c r="E678" s="185">
        <v>106.46</v>
      </c>
      <c r="F678" s="186">
        <v>109.59</v>
      </c>
    </row>
    <row r="679" spans="1:6" ht="25" hidden="1" x14ac:dyDescent="0.35">
      <c r="A679" s="201" t="s">
        <v>818</v>
      </c>
      <c r="B679" s="202">
        <v>9515</v>
      </c>
      <c r="C679" s="185">
        <v>107.99</v>
      </c>
      <c r="D679" s="185">
        <v>108.76</v>
      </c>
      <c r="E679" s="185">
        <v>110.2</v>
      </c>
      <c r="F679" s="186">
        <v>111.54</v>
      </c>
    </row>
    <row r="680" spans="1:6" hidden="1" x14ac:dyDescent="0.35">
      <c r="A680" s="200" t="s">
        <v>819</v>
      </c>
      <c r="B680" s="198">
        <v>9500</v>
      </c>
      <c r="C680" s="178">
        <v>109.31</v>
      </c>
      <c r="D680" s="178">
        <v>110.92</v>
      </c>
      <c r="E680" s="178">
        <v>112.9</v>
      </c>
      <c r="F680" s="182">
        <v>110.99</v>
      </c>
    </row>
    <row r="681" spans="1:6" hidden="1" x14ac:dyDescent="0.35">
      <c r="A681" s="200" t="s">
        <v>820</v>
      </c>
      <c r="B681" s="198">
        <v>9920</v>
      </c>
      <c r="C681" s="178">
        <v>110.73</v>
      </c>
      <c r="D681" s="178">
        <v>110.87</v>
      </c>
      <c r="E681" s="178">
        <v>110.87</v>
      </c>
      <c r="F681" s="182">
        <v>112.41</v>
      </c>
    </row>
    <row r="682" spans="1:6" ht="25" hidden="1" x14ac:dyDescent="0.35">
      <c r="A682" s="201" t="s">
        <v>821</v>
      </c>
      <c r="B682" s="202">
        <v>9921</v>
      </c>
      <c r="C682" s="185">
        <v>111.04</v>
      </c>
      <c r="D682" s="185">
        <v>111.04</v>
      </c>
      <c r="E682" s="185">
        <v>111.04</v>
      </c>
      <c r="F682" s="186">
        <v>107.6</v>
      </c>
    </row>
    <row r="683" spans="1:6" ht="50" hidden="1" x14ac:dyDescent="0.35">
      <c r="A683" s="201" t="s">
        <v>822</v>
      </c>
      <c r="B683" s="202">
        <v>9923</v>
      </c>
      <c r="C683" s="185">
        <v>100</v>
      </c>
      <c r="D683" s="185">
        <v>100.58</v>
      </c>
      <c r="E683" s="185">
        <v>100.58</v>
      </c>
      <c r="F683" s="186">
        <v>102.94</v>
      </c>
    </row>
    <row r="684" spans="1:6" ht="37.5" hidden="1" x14ac:dyDescent="0.35">
      <c r="A684" s="201" t="s">
        <v>823</v>
      </c>
      <c r="B684" s="202">
        <v>9922</v>
      </c>
      <c r="C684" s="185">
        <v>113.88</v>
      </c>
      <c r="D684" s="185">
        <v>113.88</v>
      </c>
      <c r="E684" s="185">
        <v>113.88</v>
      </c>
      <c r="F684" s="186">
        <v>114.78</v>
      </c>
    </row>
    <row r="685" spans="1:6" hidden="1" x14ac:dyDescent="0.35">
      <c r="A685" s="200" t="s">
        <v>824</v>
      </c>
      <c r="B685" s="198">
        <v>9930</v>
      </c>
      <c r="C685" s="178">
        <v>107.77</v>
      </c>
      <c r="D685" s="178">
        <v>110.46</v>
      </c>
      <c r="E685" s="178">
        <v>114.3</v>
      </c>
      <c r="F685" s="182">
        <v>110.12</v>
      </c>
    </row>
    <row r="686" spans="1:6" ht="25" hidden="1" x14ac:dyDescent="0.35">
      <c r="A686" s="201" t="s">
        <v>825</v>
      </c>
      <c r="B686" s="202">
        <v>9931</v>
      </c>
      <c r="C686" s="185">
        <v>114.12</v>
      </c>
      <c r="D686" s="185">
        <v>115.98</v>
      </c>
      <c r="E686" s="185">
        <v>118.74</v>
      </c>
      <c r="F686" s="186">
        <v>112.33</v>
      </c>
    </row>
    <row r="687" spans="1:6" ht="25" hidden="1" x14ac:dyDescent="0.35">
      <c r="A687" s="201" t="s">
        <v>826</v>
      </c>
      <c r="B687" s="202">
        <v>9932</v>
      </c>
      <c r="C687" s="185">
        <v>105.25</v>
      </c>
      <c r="D687" s="185">
        <v>109.32</v>
      </c>
      <c r="E687" s="185">
        <v>112.09</v>
      </c>
      <c r="F687" s="186">
        <v>107.91</v>
      </c>
    </row>
    <row r="688" spans="1:6" ht="25" hidden="1" x14ac:dyDescent="0.35">
      <c r="A688" s="201" t="s">
        <v>827</v>
      </c>
      <c r="B688" s="202">
        <v>9933</v>
      </c>
      <c r="C688" s="185">
        <v>100.96</v>
      </c>
      <c r="D688" s="185">
        <v>103.48</v>
      </c>
      <c r="E688" s="185">
        <v>108.8</v>
      </c>
      <c r="F688" s="186">
        <v>108.53</v>
      </c>
    </row>
    <row r="689" spans="1:6" hidden="1" x14ac:dyDescent="0.35">
      <c r="A689" s="200" t="s">
        <v>828</v>
      </c>
      <c r="B689" s="198">
        <v>9940</v>
      </c>
      <c r="C689" s="178">
        <v>112.33</v>
      </c>
      <c r="D689" s="178">
        <v>112.36</v>
      </c>
      <c r="E689" s="178">
        <v>112.36</v>
      </c>
      <c r="F689" s="182">
        <v>111.04</v>
      </c>
    </row>
    <row r="690" spans="1:6" ht="37.5" hidden="1" x14ac:dyDescent="0.35">
      <c r="A690" s="201" t="s">
        <v>829</v>
      </c>
      <c r="B690" s="202">
        <v>9941</v>
      </c>
      <c r="C690" s="185">
        <v>90.97</v>
      </c>
      <c r="D690" s="185">
        <v>93.02</v>
      </c>
      <c r="E690" s="185">
        <v>93.02</v>
      </c>
      <c r="F690" s="186">
        <v>118.27</v>
      </c>
    </row>
    <row r="691" spans="1:6" ht="37.5" hidden="1" x14ac:dyDescent="0.35">
      <c r="A691" s="201" t="s">
        <v>830</v>
      </c>
      <c r="B691" s="202">
        <v>9942</v>
      </c>
      <c r="C691" s="185">
        <v>112.67</v>
      </c>
      <c r="D691" s="185">
        <v>112.67</v>
      </c>
      <c r="E691" s="185">
        <v>112.67</v>
      </c>
      <c r="F691" s="186">
        <v>110.96</v>
      </c>
    </row>
    <row r="692" spans="1:6" hidden="1" x14ac:dyDescent="0.35">
      <c r="A692" s="200" t="s">
        <v>831</v>
      </c>
      <c r="B692" s="198">
        <v>9520</v>
      </c>
      <c r="C692" s="178">
        <v>100.9</v>
      </c>
      <c r="D692" s="178">
        <v>106.97</v>
      </c>
      <c r="E692" s="178">
        <v>115.52</v>
      </c>
      <c r="F692" s="182">
        <v>115.44</v>
      </c>
    </row>
    <row r="693" spans="1:6" hidden="1" x14ac:dyDescent="0.35">
      <c r="A693" s="201" t="s">
        <v>832</v>
      </c>
      <c r="B693" s="202">
        <v>9521</v>
      </c>
      <c r="C693" s="185">
        <v>101.02</v>
      </c>
      <c r="D693" s="185">
        <v>107.31</v>
      </c>
      <c r="E693" s="185">
        <v>118.39</v>
      </c>
      <c r="F693" s="186">
        <v>118.44</v>
      </c>
    </row>
    <row r="694" spans="1:6" hidden="1" x14ac:dyDescent="0.35">
      <c r="A694" s="201" t="s">
        <v>833</v>
      </c>
      <c r="B694" s="202">
        <v>9523</v>
      </c>
      <c r="C694" s="185">
        <v>100.52</v>
      </c>
      <c r="D694" s="185">
        <v>106.25</v>
      </c>
      <c r="E694" s="185">
        <v>115.13</v>
      </c>
      <c r="F694" s="186">
        <v>112.96</v>
      </c>
    </row>
    <row r="695" spans="1:6" hidden="1" x14ac:dyDescent="0.35">
      <c r="A695" s="201" t="s">
        <v>834</v>
      </c>
      <c r="B695" s="202">
        <v>9525</v>
      </c>
      <c r="C695" s="185">
        <v>102.17</v>
      </c>
      <c r="D695" s="185">
        <v>109.26</v>
      </c>
      <c r="E695" s="185">
        <v>109.26</v>
      </c>
      <c r="F695" s="186">
        <v>115.81</v>
      </c>
    </row>
    <row r="696" spans="1:6" hidden="1" x14ac:dyDescent="0.35">
      <c r="A696" s="200" t="s">
        <v>835</v>
      </c>
      <c r="B696" s="198">
        <v>9540</v>
      </c>
      <c r="C696" s="178">
        <v>109.17</v>
      </c>
      <c r="D696" s="178">
        <v>112.28</v>
      </c>
      <c r="E696" s="178">
        <v>98.13</v>
      </c>
      <c r="F696" s="182">
        <v>103.1</v>
      </c>
    </row>
    <row r="697" spans="1:6" hidden="1" x14ac:dyDescent="0.35">
      <c r="A697" s="201" t="s">
        <v>836</v>
      </c>
      <c r="B697" s="202">
        <v>9541</v>
      </c>
      <c r="C697" s="185">
        <v>103.94</v>
      </c>
      <c r="D697" s="185">
        <v>130.19999999999999</v>
      </c>
      <c r="E697" s="185">
        <v>112.8</v>
      </c>
      <c r="F697" s="186">
        <v>120.75</v>
      </c>
    </row>
    <row r="698" spans="1:6" hidden="1" x14ac:dyDescent="0.35">
      <c r="A698" s="201" t="s">
        <v>952</v>
      </c>
      <c r="B698" s="202">
        <v>9551</v>
      </c>
      <c r="C698" s="185">
        <v>113.51</v>
      </c>
      <c r="D698" s="185">
        <v>96.55</v>
      </c>
      <c r="E698" s="185">
        <v>111.01</v>
      </c>
      <c r="F698" s="186">
        <v>105.16</v>
      </c>
    </row>
    <row r="699" spans="1:6" hidden="1" x14ac:dyDescent="0.35">
      <c r="A699" s="201" t="s">
        <v>838</v>
      </c>
      <c r="B699" s="202">
        <v>9552</v>
      </c>
      <c r="C699" s="185">
        <v>110.35</v>
      </c>
      <c r="D699" s="185">
        <v>142.9</v>
      </c>
      <c r="E699" s="185">
        <v>94.06</v>
      </c>
      <c r="F699" s="186">
        <v>97.17</v>
      </c>
    </row>
    <row r="700" spans="1:6" hidden="1" x14ac:dyDescent="0.35">
      <c r="A700" s="201" t="s">
        <v>839</v>
      </c>
      <c r="B700" s="202">
        <v>9553</v>
      </c>
      <c r="C700" s="185">
        <v>107.72</v>
      </c>
      <c r="D700" s="185">
        <v>101.06</v>
      </c>
      <c r="E700" s="185">
        <v>93.44</v>
      </c>
      <c r="F700" s="186">
        <v>99.13</v>
      </c>
    </row>
    <row r="701" spans="1:6" hidden="1" x14ac:dyDescent="0.35">
      <c r="A701" s="201" t="s">
        <v>840</v>
      </c>
      <c r="B701" s="202">
        <v>9555</v>
      </c>
      <c r="C701" s="185">
        <v>94.22</v>
      </c>
      <c r="D701" s="185">
        <v>108.95</v>
      </c>
      <c r="E701" s="185">
        <v>76.59</v>
      </c>
      <c r="F701" s="186">
        <v>84.35</v>
      </c>
    </row>
    <row r="702" spans="1:6" ht="25" hidden="1" x14ac:dyDescent="0.35">
      <c r="A702" s="201" t="s">
        <v>841</v>
      </c>
      <c r="B702" s="202">
        <v>9556</v>
      </c>
      <c r="C702" s="185">
        <v>99.27</v>
      </c>
      <c r="D702" s="185">
        <v>100.98</v>
      </c>
      <c r="E702" s="185">
        <v>101.03</v>
      </c>
      <c r="F702" s="186">
        <v>96.19</v>
      </c>
    </row>
    <row r="703" spans="1:6" ht="25" hidden="1" x14ac:dyDescent="0.35">
      <c r="A703" s="201" t="s">
        <v>842</v>
      </c>
      <c r="B703" s="202">
        <v>9559</v>
      </c>
      <c r="C703" s="185">
        <v>118.09</v>
      </c>
      <c r="D703" s="185">
        <v>97.19</v>
      </c>
      <c r="E703" s="185">
        <v>91.96</v>
      </c>
      <c r="F703" s="186">
        <v>94.52</v>
      </c>
    </row>
    <row r="704" spans="1:6" hidden="1" x14ac:dyDescent="0.35">
      <c r="A704" s="200" t="s">
        <v>843</v>
      </c>
      <c r="B704" s="198">
        <v>9550</v>
      </c>
      <c r="C704" s="178">
        <v>104.49</v>
      </c>
      <c r="D704" s="178">
        <v>126.45</v>
      </c>
      <c r="E704" s="178">
        <v>101.88</v>
      </c>
      <c r="F704" s="182">
        <v>105.42</v>
      </c>
    </row>
    <row r="705" spans="1:6" hidden="1" x14ac:dyDescent="0.35">
      <c r="A705" s="201" t="s">
        <v>844</v>
      </c>
      <c r="B705" s="202">
        <v>9534</v>
      </c>
      <c r="C705" s="185">
        <v>101.95</v>
      </c>
      <c r="D705" s="185">
        <v>136.71</v>
      </c>
      <c r="E705" s="185">
        <v>144.63</v>
      </c>
      <c r="F705" s="186">
        <v>130.91</v>
      </c>
    </row>
    <row r="706" spans="1:6" hidden="1" x14ac:dyDescent="0.35">
      <c r="A706" s="201" t="s">
        <v>845</v>
      </c>
      <c r="B706" s="202">
        <v>9535</v>
      </c>
      <c r="C706" s="185">
        <v>99.71</v>
      </c>
      <c r="D706" s="185">
        <v>102.3</v>
      </c>
      <c r="E706" s="185">
        <v>110.41</v>
      </c>
      <c r="F706" s="186">
        <v>113.7</v>
      </c>
    </row>
    <row r="707" spans="1:6" ht="25" hidden="1" x14ac:dyDescent="0.35">
      <c r="A707" s="201" t="s">
        <v>846</v>
      </c>
      <c r="B707" s="202">
        <v>9536</v>
      </c>
      <c r="C707" s="185">
        <v>105.7</v>
      </c>
      <c r="D707" s="185">
        <v>129.55000000000001</v>
      </c>
      <c r="E707" s="185">
        <v>98.19</v>
      </c>
      <c r="F707" s="186">
        <v>102.76</v>
      </c>
    </row>
    <row r="708" spans="1:6" hidden="1" x14ac:dyDescent="0.35">
      <c r="A708" s="201" t="s">
        <v>847</v>
      </c>
      <c r="B708" s="202">
        <v>9532</v>
      </c>
      <c r="C708" s="185">
        <v>100</v>
      </c>
      <c r="D708" s="185">
        <v>116.71</v>
      </c>
      <c r="E708" s="185">
        <v>116.71</v>
      </c>
      <c r="F708" s="186">
        <v>118</v>
      </c>
    </row>
    <row r="709" spans="1:6" hidden="1" x14ac:dyDescent="0.35">
      <c r="A709" s="200" t="s">
        <v>848</v>
      </c>
      <c r="B709" s="198">
        <v>9600</v>
      </c>
      <c r="C709" s="178">
        <v>99.95</v>
      </c>
      <c r="D709" s="178">
        <v>107.34</v>
      </c>
      <c r="E709" s="178"/>
      <c r="F709" s="182"/>
    </row>
    <row r="710" spans="1:6" hidden="1" x14ac:dyDescent="0.35">
      <c r="A710" s="201" t="s">
        <v>849</v>
      </c>
      <c r="B710" s="202">
        <v>9606</v>
      </c>
      <c r="C710" s="185">
        <v>100</v>
      </c>
      <c r="D710" s="185">
        <v>107.61</v>
      </c>
      <c r="E710" s="185"/>
      <c r="F710" s="186"/>
    </row>
    <row r="711" spans="1:6" hidden="1" x14ac:dyDescent="0.35">
      <c r="A711" s="201" t="s">
        <v>850</v>
      </c>
      <c r="B711" s="202">
        <v>9607</v>
      </c>
      <c r="C711" s="185">
        <v>99.81</v>
      </c>
      <c r="D711" s="185">
        <v>106.51</v>
      </c>
      <c r="E711" s="185"/>
      <c r="F711" s="186"/>
    </row>
    <row r="712" spans="1:6" hidden="1" x14ac:dyDescent="0.35">
      <c r="A712" s="200" t="s">
        <v>851</v>
      </c>
      <c r="B712" s="198">
        <v>9700</v>
      </c>
      <c r="C712" s="178">
        <v>100.42</v>
      </c>
      <c r="D712" s="178">
        <v>108.26</v>
      </c>
      <c r="E712" s="178">
        <v>108.99</v>
      </c>
      <c r="F712" s="182">
        <v>110.79</v>
      </c>
    </row>
    <row r="713" spans="1:6" ht="25" hidden="1" x14ac:dyDescent="0.35">
      <c r="A713" s="201" t="s">
        <v>852</v>
      </c>
      <c r="B713" s="202">
        <v>9711</v>
      </c>
      <c r="C713" s="185">
        <v>100</v>
      </c>
      <c r="D713" s="185">
        <v>109.38</v>
      </c>
      <c r="E713" s="185">
        <v>111.57</v>
      </c>
      <c r="F713" s="186">
        <v>113.6</v>
      </c>
    </row>
    <row r="714" spans="1:6" ht="25" hidden="1" x14ac:dyDescent="0.35">
      <c r="A714" s="201" t="s">
        <v>853</v>
      </c>
      <c r="B714" s="202">
        <v>9712</v>
      </c>
      <c r="C714" s="185">
        <v>100.45</v>
      </c>
      <c r="D714" s="185">
        <v>113.03</v>
      </c>
      <c r="E714" s="185">
        <v>114.11</v>
      </c>
      <c r="F714" s="186">
        <v>111.98</v>
      </c>
    </row>
    <row r="715" spans="1:6" ht="25" hidden="1" x14ac:dyDescent="0.35">
      <c r="A715" s="201" t="s">
        <v>854</v>
      </c>
      <c r="B715" s="202">
        <v>9794</v>
      </c>
      <c r="C715" s="185">
        <v>100</v>
      </c>
      <c r="D715" s="185">
        <v>107.92</v>
      </c>
      <c r="E715" s="185">
        <v>107.21</v>
      </c>
      <c r="F715" s="186">
        <v>107.63</v>
      </c>
    </row>
    <row r="716" spans="1:6" hidden="1" x14ac:dyDescent="0.35">
      <c r="A716" s="201" t="s">
        <v>855</v>
      </c>
      <c r="B716" s="202">
        <v>9795</v>
      </c>
      <c r="C716" s="185">
        <v>100</v>
      </c>
      <c r="D716" s="185">
        <v>106.61</v>
      </c>
      <c r="E716" s="185">
        <v>106.61</v>
      </c>
      <c r="F716" s="186">
        <v>112.26</v>
      </c>
    </row>
    <row r="717" spans="1:6" hidden="1" x14ac:dyDescent="0.35">
      <c r="A717" s="201" t="s">
        <v>856</v>
      </c>
      <c r="B717" s="202">
        <v>9713</v>
      </c>
      <c r="C717" s="185">
        <v>100</v>
      </c>
      <c r="D717" s="185">
        <v>103.76</v>
      </c>
      <c r="E717" s="185">
        <v>103.76</v>
      </c>
      <c r="F717" s="186">
        <v>108.87</v>
      </c>
    </row>
    <row r="718" spans="1:6" hidden="1" x14ac:dyDescent="0.35">
      <c r="A718" s="201" t="s">
        <v>857</v>
      </c>
      <c r="B718" s="202">
        <v>9714</v>
      </c>
      <c r="C718" s="185">
        <v>100.3</v>
      </c>
      <c r="D718" s="185">
        <v>103.69</v>
      </c>
      <c r="E718" s="185">
        <v>104.75</v>
      </c>
      <c r="F718" s="186">
        <v>105.29</v>
      </c>
    </row>
    <row r="719" spans="1:6" ht="25" hidden="1" x14ac:dyDescent="0.35">
      <c r="A719" s="201" t="s">
        <v>858</v>
      </c>
      <c r="B719" s="202">
        <v>9723</v>
      </c>
      <c r="C719" s="185">
        <v>100</v>
      </c>
      <c r="D719" s="185">
        <v>104.8</v>
      </c>
      <c r="E719" s="185">
        <v>104.8</v>
      </c>
      <c r="F719" s="186">
        <v>104.27</v>
      </c>
    </row>
    <row r="720" spans="1:6" ht="25" hidden="1" x14ac:dyDescent="0.35">
      <c r="A720" s="201" t="s">
        <v>859</v>
      </c>
      <c r="B720" s="202">
        <v>9761</v>
      </c>
      <c r="C720" s="185">
        <v>100</v>
      </c>
      <c r="D720" s="185">
        <v>108.76</v>
      </c>
      <c r="E720" s="185">
        <v>109.05</v>
      </c>
      <c r="F720" s="186">
        <v>113.86</v>
      </c>
    </row>
    <row r="721" spans="1:6" ht="25" hidden="1" x14ac:dyDescent="0.35">
      <c r="A721" s="201" t="s">
        <v>860</v>
      </c>
      <c r="B721" s="202">
        <v>9763</v>
      </c>
      <c r="C721" s="185">
        <v>100</v>
      </c>
      <c r="D721" s="185">
        <v>108.33</v>
      </c>
      <c r="E721" s="185">
        <v>108.84</v>
      </c>
      <c r="F721" s="186">
        <v>114.85</v>
      </c>
    </row>
    <row r="722" spans="1:6" hidden="1" x14ac:dyDescent="0.35">
      <c r="A722" s="201" t="s">
        <v>861</v>
      </c>
      <c r="B722" s="202">
        <v>9796</v>
      </c>
      <c r="C722" s="185">
        <v>100.2</v>
      </c>
      <c r="D722" s="185">
        <v>109.83</v>
      </c>
      <c r="E722" s="185">
        <v>111.05</v>
      </c>
      <c r="F722" s="186">
        <v>113.23</v>
      </c>
    </row>
    <row r="723" spans="1:6" hidden="1" x14ac:dyDescent="0.35">
      <c r="A723" s="201" t="s">
        <v>862</v>
      </c>
      <c r="B723" s="202">
        <v>9772</v>
      </c>
      <c r="C723" s="185">
        <v>100</v>
      </c>
      <c r="D723" s="185">
        <v>109.98</v>
      </c>
      <c r="E723" s="185">
        <v>110.61</v>
      </c>
      <c r="F723" s="186">
        <v>111.46</v>
      </c>
    </row>
    <row r="724" spans="1:6" hidden="1" x14ac:dyDescent="0.35">
      <c r="A724" s="201" t="s">
        <v>863</v>
      </c>
      <c r="B724" s="202">
        <v>9773</v>
      </c>
      <c r="C724" s="185">
        <v>100.75</v>
      </c>
      <c r="D724" s="185">
        <v>106.4</v>
      </c>
      <c r="E724" s="185">
        <v>106.79</v>
      </c>
      <c r="F724" s="186">
        <v>107.68</v>
      </c>
    </row>
    <row r="725" spans="1:6" hidden="1" x14ac:dyDescent="0.35">
      <c r="A725" s="201" t="s">
        <v>864</v>
      </c>
      <c r="B725" s="202">
        <v>9792</v>
      </c>
      <c r="C725" s="185">
        <v>104.73</v>
      </c>
      <c r="D725" s="185">
        <v>114.1</v>
      </c>
      <c r="E725" s="185">
        <v>114.1</v>
      </c>
      <c r="F725" s="186">
        <v>111.46</v>
      </c>
    </row>
    <row r="726" spans="1:6" hidden="1" x14ac:dyDescent="0.35">
      <c r="A726" s="201" t="s">
        <v>865</v>
      </c>
      <c r="B726" s="202">
        <v>9793</v>
      </c>
      <c r="C726" s="185">
        <v>97.13</v>
      </c>
      <c r="D726" s="185">
        <v>114.61</v>
      </c>
      <c r="E726" s="185">
        <v>113.25</v>
      </c>
      <c r="F726" s="186">
        <v>112.08</v>
      </c>
    </row>
    <row r="727" spans="1:6" hidden="1" x14ac:dyDescent="0.35">
      <c r="A727" s="200" t="s">
        <v>866</v>
      </c>
      <c r="B727" s="198">
        <v>9780</v>
      </c>
      <c r="C727" s="178">
        <v>100.32</v>
      </c>
      <c r="D727" s="178">
        <v>117.95</v>
      </c>
      <c r="E727" s="178">
        <v>117.95</v>
      </c>
      <c r="F727" s="182">
        <v>115.54</v>
      </c>
    </row>
    <row r="728" spans="1:6" hidden="1" x14ac:dyDescent="0.35">
      <c r="A728" s="201" t="s">
        <v>867</v>
      </c>
      <c r="B728" s="202">
        <v>9781</v>
      </c>
      <c r="C728" s="185">
        <v>100.51</v>
      </c>
      <c r="D728" s="185">
        <v>113.33</v>
      </c>
      <c r="E728" s="185">
        <v>113.33</v>
      </c>
      <c r="F728" s="186">
        <v>112.01</v>
      </c>
    </row>
    <row r="729" spans="1:6" hidden="1" x14ac:dyDescent="0.35">
      <c r="A729" s="201" t="s">
        <v>868</v>
      </c>
      <c r="B729" s="202">
        <v>9782</v>
      </c>
      <c r="C729" s="185">
        <v>100</v>
      </c>
      <c r="D729" s="185">
        <v>126.4</v>
      </c>
      <c r="E729" s="185">
        <v>126.4</v>
      </c>
      <c r="F729" s="186">
        <v>121.96</v>
      </c>
    </row>
    <row r="730" spans="1:6" hidden="1" x14ac:dyDescent="0.35">
      <c r="A730" s="200" t="s">
        <v>869</v>
      </c>
      <c r="B730" s="198">
        <v>9800</v>
      </c>
      <c r="C730" s="178">
        <v>100.38</v>
      </c>
      <c r="D730" s="178">
        <v>133.85</v>
      </c>
      <c r="E730" s="178">
        <v>133.85</v>
      </c>
      <c r="F730" s="182">
        <v>133.24</v>
      </c>
    </row>
    <row r="731" spans="1:6" ht="25" hidden="1" x14ac:dyDescent="0.35">
      <c r="A731" s="201" t="s">
        <v>870</v>
      </c>
      <c r="B731" s="202">
        <v>9801</v>
      </c>
      <c r="C731" s="185">
        <v>100</v>
      </c>
      <c r="D731" s="185">
        <v>148.15</v>
      </c>
      <c r="E731" s="185">
        <v>148.15</v>
      </c>
      <c r="F731" s="186">
        <v>148.15</v>
      </c>
    </row>
    <row r="732" spans="1:6" ht="25" hidden="1" x14ac:dyDescent="0.35">
      <c r="A732" s="201" t="s">
        <v>872</v>
      </c>
      <c r="B732" s="202">
        <v>9802</v>
      </c>
      <c r="C732" s="185">
        <v>101.36</v>
      </c>
      <c r="D732" s="185">
        <v>116.98</v>
      </c>
      <c r="E732" s="185">
        <v>116.98</v>
      </c>
      <c r="F732" s="186">
        <v>114.94</v>
      </c>
    </row>
    <row r="733" spans="1:6" ht="25" hidden="1" x14ac:dyDescent="0.35">
      <c r="A733" s="201" t="s">
        <v>871</v>
      </c>
      <c r="B733" s="202">
        <v>9804</v>
      </c>
      <c r="C733" s="185">
        <v>100</v>
      </c>
      <c r="D733" s="185">
        <v>133.88</v>
      </c>
      <c r="E733" s="185">
        <v>133.88</v>
      </c>
      <c r="F733" s="186">
        <v>133.88</v>
      </c>
    </row>
    <row r="734" spans="1:6" hidden="1" x14ac:dyDescent="0.35">
      <c r="A734" s="200" t="s">
        <v>873</v>
      </c>
      <c r="B734" s="198">
        <v>9850</v>
      </c>
      <c r="C734" s="178">
        <v>97.74</v>
      </c>
      <c r="D734" s="178">
        <v>100.26</v>
      </c>
      <c r="E734" s="178">
        <v>119.13</v>
      </c>
      <c r="F734" s="182">
        <v>131.37</v>
      </c>
    </row>
    <row r="735" spans="1:6" ht="37.5" hidden="1" x14ac:dyDescent="0.35">
      <c r="A735" s="201" t="s">
        <v>874</v>
      </c>
      <c r="B735" s="202">
        <v>9853</v>
      </c>
      <c r="C735" s="185">
        <v>97.74</v>
      </c>
      <c r="D735" s="185">
        <v>100.23</v>
      </c>
      <c r="E735" s="185">
        <v>119.35</v>
      </c>
      <c r="F735" s="186">
        <v>131.75</v>
      </c>
    </row>
    <row r="736" spans="1:6" ht="25" hidden="1" x14ac:dyDescent="0.35">
      <c r="A736" s="201" t="s">
        <v>1004</v>
      </c>
      <c r="B736" s="202">
        <v>9854</v>
      </c>
      <c r="C736" s="185">
        <v>100</v>
      </c>
      <c r="D736" s="185">
        <v>114.06</v>
      </c>
      <c r="E736" s="185">
        <v>114.06</v>
      </c>
      <c r="F736" s="186">
        <v>105.69</v>
      </c>
    </row>
    <row r="737" spans="1:6" hidden="1" x14ac:dyDescent="0.35">
      <c r="A737" s="200" t="s">
        <v>876</v>
      </c>
      <c r="B737" s="198">
        <v>9880</v>
      </c>
      <c r="C737" s="178">
        <v>103.3</v>
      </c>
      <c r="D737" s="178">
        <v>106.7</v>
      </c>
      <c r="E737" s="178">
        <v>108.03</v>
      </c>
      <c r="F737" s="182">
        <v>103.99</v>
      </c>
    </row>
    <row r="738" spans="1:6" ht="25" hidden="1" x14ac:dyDescent="0.35">
      <c r="A738" s="201" t="s">
        <v>877</v>
      </c>
      <c r="B738" s="202">
        <v>9881</v>
      </c>
      <c r="C738" s="185">
        <v>100</v>
      </c>
      <c r="D738" s="185">
        <v>102.48</v>
      </c>
      <c r="E738" s="185">
        <v>102.48</v>
      </c>
      <c r="F738" s="186">
        <v>106.13</v>
      </c>
    </row>
    <row r="739" spans="1:6" ht="37.5" hidden="1" x14ac:dyDescent="0.35">
      <c r="A739" s="201" t="s">
        <v>878</v>
      </c>
      <c r="B739" s="202">
        <v>9882</v>
      </c>
      <c r="C739" s="185">
        <v>106.73</v>
      </c>
      <c r="D739" s="185">
        <v>117.4</v>
      </c>
      <c r="E739" s="185">
        <v>122.3</v>
      </c>
      <c r="F739" s="186">
        <v>112.77</v>
      </c>
    </row>
    <row r="740" spans="1:6" ht="50" hidden="1" x14ac:dyDescent="0.35">
      <c r="A740" s="201" t="s">
        <v>879</v>
      </c>
      <c r="B740" s="202">
        <v>9883</v>
      </c>
      <c r="C740" s="185">
        <v>100</v>
      </c>
      <c r="D740" s="185">
        <v>97.1</v>
      </c>
      <c r="E740" s="185">
        <v>97.1</v>
      </c>
      <c r="F740" s="186">
        <v>97.1</v>
      </c>
    </row>
    <row r="741" spans="1:6" hidden="1" x14ac:dyDescent="0.35">
      <c r="A741" s="200" t="s">
        <v>880</v>
      </c>
      <c r="B741" s="198">
        <v>9900</v>
      </c>
      <c r="C741" s="178">
        <v>101.04</v>
      </c>
      <c r="D741" s="178">
        <v>106.01</v>
      </c>
      <c r="E741" s="178">
        <v>107.64</v>
      </c>
      <c r="F741" s="182">
        <v>109.11</v>
      </c>
    </row>
    <row r="742" spans="1:6" hidden="1" x14ac:dyDescent="0.35">
      <c r="A742" s="201" t="s">
        <v>881</v>
      </c>
      <c r="B742" s="202">
        <v>9901</v>
      </c>
      <c r="C742" s="185">
        <v>100.16</v>
      </c>
      <c r="D742" s="185">
        <v>103.54</v>
      </c>
      <c r="E742" s="185">
        <v>103.54</v>
      </c>
      <c r="F742" s="186">
        <v>105.52</v>
      </c>
    </row>
    <row r="743" spans="1:6" hidden="1" x14ac:dyDescent="0.35">
      <c r="A743" s="201" t="s">
        <v>882</v>
      </c>
      <c r="B743" s="202">
        <v>9903</v>
      </c>
      <c r="C743" s="185">
        <v>101.57</v>
      </c>
      <c r="D743" s="185">
        <v>107.54</v>
      </c>
      <c r="E743" s="185">
        <v>110.19</v>
      </c>
      <c r="F743" s="186">
        <v>111.34</v>
      </c>
    </row>
    <row r="744" spans="1:6" hidden="1" x14ac:dyDescent="0.35">
      <c r="A744" s="200" t="s">
        <v>883</v>
      </c>
      <c r="B744" s="198">
        <v>9990</v>
      </c>
      <c r="C744" s="178">
        <v>100.32</v>
      </c>
      <c r="D744" s="178">
        <v>126.35</v>
      </c>
      <c r="E744" s="178">
        <v>128.94</v>
      </c>
      <c r="F744" s="182">
        <v>130.74</v>
      </c>
    </row>
    <row r="745" spans="1:6" ht="25" hidden="1" x14ac:dyDescent="0.35">
      <c r="A745" s="201" t="s">
        <v>884</v>
      </c>
      <c r="B745" s="202">
        <v>9991</v>
      </c>
      <c r="C745" s="185">
        <v>100</v>
      </c>
      <c r="D745" s="185">
        <v>142.86000000000001</v>
      </c>
      <c r="E745" s="185">
        <v>142.86000000000001</v>
      </c>
      <c r="F745" s="186">
        <v>142.86000000000001</v>
      </c>
    </row>
    <row r="746" spans="1:6" hidden="1" x14ac:dyDescent="0.35">
      <c r="A746" s="201" t="s">
        <v>885</v>
      </c>
      <c r="B746" s="202">
        <v>9992</v>
      </c>
      <c r="C746" s="185">
        <v>100</v>
      </c>
      <c r="D746" s="185">
        <v>107.68</v>
      </c>
      <c r="E746" s="185">
        <v>112.28</v>
      </c>
      <c r="F746" s="186">
        <v>113.5</v>
      </c>
    </row>
    <row r="747" spans="1:6" hidden="1" x14ac:dyDescent="0.35">
      <c r="A747" s="201" t="s">
        <v>886</v>
      </c>
      <c r="B747" s="202">
        <v>9993</v>
      </c>
      <c r="C747" s="185">
        <v>102.14</v>
      </c>
      <c r="D747" s="185">
        <v>116.03</v>
      </c>
      <c r="E747" s="185">
        <v>117.02</v>
      </c>
      <c r="F747" s="186">
        <v>117.84</v>
      </c>
    </row>
    <row r="748" spans="1:6" hidden="1" x14ac:dyDescent="0.35">
      <c r="A748" s="200" t="s">
        <v>887</v>
      </c>
      <c r="B748" s="198">
        <v>9530</v>
      </c>
      <c r="C748" s="178">
        <v>100.79</v>
      </c>
      <c r="D748" s="178">
        <v>109.56</v>
      </c>
      <c r="E748" s="178">
        <v>111.26</v>
      </c>
      <c r="F748" s="182">
        <v>112.33</v>
      </c>
    </row>
    <row r="749" spans="1:6" hidden="1" x14ac:dyDescent="0.35">
      <c r="A749" s="200" t="s">
        <v>888</v>
      </c>
      <c r="B749" s="198">
        <v>9560</v>
      </c>
      <c r="C749" s="178">
        <v>100.42</v>
      </c>
      <c r="D749" s="178">
        <v>109.43</v>
      </c>
      <c r="E749" s="178">
        <v>112.11</v>
      </c>
      <c r="F749" s="182">
        <v>112.82</v>
      </c>
    </row>
    <row r="750" spans="1:6" ht="26" hidden="1" x14ac:dyDescent="0.35">
      <c r="A750" s="204" t="s">
        <v>889</v>
      </c>
      <c r="B750" s="205">
        <v>7430</v>
      </c>
      <c r="C750" s="191">
        <v>100.1</v>
      </c>
      <c r="D750" s="191">
        <v>103</v>
      </c>
      <c r="E750" s="191">
        <v>103.02</v>
      </c>
      <c r="F750" s="192">
        <v>107.21</v>
      </c>
    </row>
    <row r="751" spans="1:6" x14ac:dyDescent="0.35">
      <c r="A751" s="206"/>
      <c r="B751" s="206"/>
      <c r="C751" s="206"/>
      <c r="D751" s="206"/>
      <c r="E751" s="206"/>
      <c r="F751" s="206"/>
    </row>
    <row r="752" spans="1:6" ht="30.75" customHeight="1" x14ac:dyDescent="0.35">
      <c r="A752" s="293" t="s">
        <v>946</v>
      </c>
      <c r="B752" s="293"/>
      <c r="C752" s="293"/>
      <c r="D752" s="293"/>
      <c r="E752" s="293"/>
      <c r="F752" s="293"/>
    </row>
    <row r="753" spans="1:6" x14ac:dyDescent="0.35">
      <c r="A753" s="290" t="s">
        <v>947</v>
      </c>
      <c r="B753" s="290"/>
      <c r="C753" s="290"/>
      <c r="D753" s="290"/>
      <c r="E753" s="290"/>
      <c r="F753" s="290"/>
    </row>
    <row r="754" spans="1:6" x14ac:dyDescent="0.35">
      <c r="A754" s="290" t="s">
        <v>948</v>
      </c>
      <c r="B754" s="290"/>
      <c r="C754" s="290"/>
      <c r="D754" s="290"/>
      <c r="E754" s="290"/>
      <c r="F754" s="290"/>
    </row>
    <row r="755" spans="1:6" x14ac:dyDescent="0.35">
      <c r="A755" s="289">
        <v>45943</v>
      </c>
      <c r="B755" s="289"/>
      <c r="C755" s="289"/>
      <c r="D755" s="290"/>
      <c r="E755" s="290"/>
      <c r="F755" s="290"/>
    </row>
  </sheetData>
  <autoFilter ref="A4:F750">
    <filterColumn colId="0">
      <filters>
        <filter val="Дизельное топливо, л"/>
      </filters>
    </filterColumn>
  </autoFilter>
  <mergeCells count="6">
    <mergeCell ref="A755:F755"/>
    <mergeCell ref="A1:F1"/>
    <mergeCell ref="A2:F2"/>
    <mergeCell ref="A752:F752"/>
    <mergeCell ref="A753:F753"/>
    <mergeCell ref="A754:F75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55"/>
  <sheetViews>
    <sheetView view="pageBreakPreview" zoomScale="90" zoomScaleNormal="100" zoomScaleSheetLayoutView="90" workbookViewId="0">
      <selection activeCell="R775" sqref="R775"/>
    </sheetView>
  </sheetViews>
  <sheetFormatPr defaultColWidth="9.1796875" defaultRowHeight="14.5" x14ac:dyDescent="0.35"/>
  <cols>
    <col min="1" max="1" width="44.1796875" style="170" customWidth="1"/>
    <col min="2" max="2" width="15.453125" style="170" customWidth="1"/>
    <col min="3" max="3" width="11.7265625" style="170" customWidth="1"/>
    <col min="4" max="4" width="11.1796875" style="170" customWidth="1"/>
    <col min="5" max="5" width="12.453125" style="170" customWidth="1"/>
    <col min="6" max="6" width="11.81640625" style="170" customWidth="1"/>
    <col min="7" max="16384" width="9.1796875" style="170"/>
  </cols>
  <sheetData>
    <row r="1" spans="1:6" ht="31.5" customHeight="1" x14ac:dyDescent="0.35">
      <c r="A1" s="291" t="s">
        <v>1008</v>
      </c>
      <c r="B1" s="291"/>
      <c r="C1" s="291"/>
      <c r="D1" s="291"/>
      <c r="E1" s="291"/>
      <c r="F1" s="291"/>
    </row>
    <row r="2" spans="1:6" ht="15.5" x14ac:dyDescent="0.35">
      <c r="A2" s="292" t="s">
        <v>121</v>
      </c>
      <c r="B2" s="292"/>
      <c r="C2" s="292"/>
      <c r="D2" s="292"/>
      <c r="E2" s="292"/>
      <c r="F2" s="292"/>
    </row>
    <row r="3" spans="1:6" x14ac:dyDescent="0.35">
      <c r="A3" s="171"/>
      <c r="B3" s="171"/>
      <c r="C3" s="171"/>
      <c r="D3" s="171"/>
      <c r="E3" s="171"/>
      <c r="F3" s="171"/>
    </row>
    <row r="4" spans="1:6" ht="50" x14ac:dyDescent="0.35">
      <c r="A4" s="174" t="s">
        <v>122</v>
      </c>
      <c r="B4" s="174" t="s">
        <v>123</v>
      </c>
      <c r="C4" s="194" t="s">
        <v>124</v>
      </c>
      <c r="D4" s="194" t="s">
        <v>956</v>
      </c>
      <c r="E4" s="194" t="s">
        <v>957</v>
      </c>
      <c r="F4" s="194" t="s">
        <v>958</v>
      </c>
    </row>
    <row r="5" spans="1:6" hidden="1" x14ac:dyDescent="0.35">
      <c r="A5" s="199" t="s">
        <v>128</v>
      </c>
      <c r="B5" s="198">
        <v>1</v>
      </c>
      <c r="C5" s="178">
        <v>99.78</v>
      </c>
      <c r="D5" s="178">
        <v>104.43</v>
      </c>
      <c r="E5" s="178">
        <v>108.91</v>
      </c>
      <c r="F5" s="179">
        <v>110.29</v>
      </c>
    </row>
    <row r="6" spans="1:6" hidden="1" x14ac:dyDescent="0.35">
      <c r="A6" s="200" t="s">
        <v>129</v>
      </c>
      <c r="B6" s="198">
        <v>3</v>
      </c>
      <c r="C6" s="178">
        <v>100.12</v>
      </c>
      <c r="D6" s="178">
        <v>104.27</v>
      </c>
      <c r="E6" s="178">
        <v>109.14</v>
      </c>
      <c r="F6" s="182">
        <v>110.2</v>
      </c>
    </row>
    <row r="7" spans="1:6" hidden="1" x14ac:dyDescent="0.35">
      <c r="A7" s="200" t="s">
        <v>130</v>
      </c>
      <c r="B7" s="198">
        <v>2</v>
      </c>
      <c r="C7" s="178">
        <v>99.91</v>
      </c>
      <c r="D7" s="178">
        <v>103.68</v>
      </c>
      <c r="E7" s="178">
        <v>108.58</v>
      </c>
      <c r="F7" s="182">
        <v>109.33</v>
      </c>
    </row>
    <row r="8" spans="1:6" hidden="1" x14ac:dyDescent="0.35">
      <c r="A8" s="200" t="s">
        <v>131</v>
      </c>
      <c r="B8" s="198">
        <v>6</v>
      </c>
      <c r="C8" s="178">
        <v>99.27</v>
      </c>
      <c r="D8" s="178">
        <v>105.37</v>
      </c>
      <c r="E8" s="178">
        <v>112.14</v>
      </c>
      <c r="F8" s="182">
        <v>112.69</v>
      </c>
    </row>
    <row r="9" spans="1:6" hidden="1" x14ac:dyDescent="0.35">
      <c r="A9" s="200" t="s">
        <v>132</v>
      </c>
      <c r="B9" s="198">
        <v>7</v>
      </c>
      <c r="C9" s="178">
        <v>100.59</v>
      </c>
      <c r="D9" s="178">
        <v>101.93</v>
      </c>
      <c r="E9" s="178">
        <v>104.87</v>
      </c>
      <c r="F9" s="182">
        <v>105.81</v>
      </c>
    </row>
    <row r="10" spans="1:6" hidden="1" x14ac:dyDescent="0.35">
      <c r="A10" s="200" t="s">
        <v>133</v>
      </c>
      <c r="B10" s="198">
        <v>9000</v>
      </c>
      <c r="C10" s="178">
        <v>99.42</v>
      </c>
      <c r="D10" s="178">
        <v>106.51</v>
      </c>
      <c r="E10" s="178">
        <v>110.05</v>
      </c>
      <c r="F10" s="182">
        <v>112.79</v>
      </c>
    </row>
    <row r="11" spans="1:6" ht="26" hidden="1" x14ac:dyDescent="0.35">
      <c r="A11" s="200" t="s">
        <v>134</v>
      </c>
      <c r="B11" s="198">
        <v>80</v>
      </c>
      <c r="C11" s="178">
        <v>98.95</v>
      </c>
      <c r="D11" s="178">
        <v>104.79</v>
      </c>
      <c r="E11" s="178">
        <v>108.4</v>
      </c>
      <c r="F11" s="182">
        <v>110.51</v>
      </c>
    </row>
    <row r="12" spans="1:6" ht="26" hidden="1" x14ac:dyDescent="0.35">
      <c r="A12" s="200" t="s">
        <v>135</v>
      </c>
      <c r="B12" s="198">
        <v>70</v>
      </c>
      <c r="C12" s="178">
        <v>100.13</v>
      </c>
      <c r="D12" s="178">
        <v>104.96</v>
      </c>
      <c r="E12" s="178">
        <v>109.03</v>
      </c>
      <c r="F12" s="182">
        <v>110.21</v>
      </c>
    </row>
    <row r="13" spans="1:6" ht="18" hidden="1" customHeight="1" x14ac:dyDescent="0.35">
      <c r="A13" s="200" t="s">
        <v>136</v>
      </c>
      <c r="B13" s="198">
        <v>4</v>
      </c>
      <c r="C13" s="178">
        <v>99.92</v>
      </c>
      <c r="D13" s="178">
        <v>103.32</v>
      </c>
      <c r="E13" s="178">
        <v>108.29</v>
      </c>
      <c r="F13" s="182">
        <v>109.07</v>
      </c>
    </row>
    <row r="14" spans="1:6" ht="26" hidden="1" x14ac:dyDescent="0.35">
      <c r="A14" s="200" t="s">
        <v>137</v>
      </c>
      <c r="B14" s="198">
        <v>71</v>
      </c>
      <c r="C14" s="178">
        <v>100.42</v>
      </c>
      <c r="D14" s="178">
        <v>104.37</v>
      </c>
      <c r="E14" s="178">
        <v>108.68</v>
      </c>
      <c r="F14" s="182">
        <v>109.11</v>
      </c>
    </row>
    <row r="15" spans="1:6" ht="26" hidden="1" x14ac:dyDescent="0.35">
      <c r="A15" s="200" t="s">
        <v>138</v>
      </c>
      <c r="B15" s="198">
        <v>5</v>
      </c>
      <c r="C15" s="178">
        <v>99.19</v>
      </c>
      <c r="D15" s="178">
        <v>104.87</v>
      </c>
      <c r="E15" s="178">
        <v>112.08</v>
      </c>
      <c r="F15" s="182">
        <v>112.7</v>
      </c>
    </row>
    <row r="16" spans="1:6" ht="26" hidden="1" x14ac:dyDescent="0.35">
      <c r="A16" s="200" t="s">
        <v>139</v>
      </c>
      <c r="B16" s="198">
        <v>72</v>
      </c>
      <c r="C16" s="178">
        <v>100.24</v>
      </c>
      <c r="D16" s="178">
        <v>107.12</v>
      </c>
      <c r="E16" s="178">
        <v>112.99</v>
      </c>
      <c r="F16" s="182">
        <v>112.81</v>
      </c>
    </row>
    <row r="17" spans="1:6" hidden="1" x14ac:dyDescent="0.35">
      <c r="A17" s="200" t="s">
        <v>140</v>
      </c>
      <c r="B17" s="198">
        <v>10</v>
      </c>
      <c r="C17" s="178">
        <v>100.39</v>
      </c>
      <c r="D17" s="178">
        <v>105.85</v>
      </c>
      <c r="E17" s="178">
        <v>107.82</v>
      </c>
      <c r="F17" s="182">
        <v>107.1</v>
      </c>
    </row>
    <row r="18" spans="1:6" hidden="1" x14ac:dyDescent="0.35">
      <c r="A18" s="200" t="s">
        <v>141</v>
      </c>
      <c r="B18" s="198">
        <v>100</v>
      </c>
      <c r="C18" s="178">
        <v>100.2</v>
      </c>
      <c r="D18" s="178">
        <v>106.62</v>
      </c>
      <c r="E18" s="178">
        <v>106.97</v>
      </c>
      <c r="F18" s="182">
        <v>106.21</v>
      </c>
    </row>
    <row r="19" spans="1:6" hidden="1" x14ac:dyDescent="0.35">
      <c r="A19" s="200" t="s">
        <v>142</v>
      </c>
      <c r="B19" s="198">
        <v>130</v>
      </c>
      <c r="C19" s="178">
        <v>100.55</v>
      </c>
      <c r="D19" s="178">
        <v>110.58</v>
      </c>
      <c r="E19" s="178">
        <v>111.57</v>
      </c>
      <c r="F19" s="182">
        <v>111.32</v>
      </c>
    </row>
    <row r="20" spans="1:6" hidden="1" x14ac:dyDescent="0.35">
      <c r="A20" s="200" t="s">
        <v>143</v>
      </c>
      <c r="B20" s="198">
        <v>131</v>
      </c>
      <c r="C20" s="178">
        <v>99.93</v>
      </c>
      <c r="D20" s="178">
        <v>118.58</v>
      </c>
      <c r="E20" s="178">
        <v>123.07</v>
      </c>
      <c r="F20" s="182">
        <v>123.1</v>
      </c>
    </row>
    <row r="21" spans="1:6" hidden="1" x14ac:dyDescent="0.35">
      <c r="A21" s="201" t="s">
        <v>144</v>
      </c>
      <c r="B21" s="202">
        <v>111</v>
      </c>
      <c r="C21" s="185">
        <v>99.93</v>
      </c>
      <c r="D21" s="185">
        <v>120.76</v>
      </c>
      <c r="E21" s="185">
        <v>124.65</v>
      </c>
      <c r="F21" s="186">
        <v>125.05</v>
      </c>
    </row>
    <row r="22" spans="1:6" hidden="1" x14ac:dyDescent="0.35">
      <c r="A22" s="201" t="s">
        <v>145</v>
      </c>
      <c r="B22" s="202">
        <v>112</v>
      </c>
      <c r="C22" s="185">
        <v>99.93</v>
      </c>
      <c r="D22" s="185">
        <v>116.88</v>
      </c>
      <c r="E22" s="185">
        <v>122</v>
      </c>
      <c r="F22" s="186">
        <v>121.61</v>
      </c>
    </row>
    <row r="23" spans="1:6" hidden="1" x14ac:dyDescent="0.35">
      <c r="A23" s="200" t="s">
        <v>146</v>
      </c>
      <c r="B23" s="198">
        <v>132</v>
      </c>
      <c r="C23" s="178">
        <v>100.79</v>
      </c>
      <c r="D23" s="178">
        <v>107.7</v>
      </c>
      <c r="E23" s="178">
        <v>107.41</v>
      </c>
      <c r="F23" s="182">
        <v>107.13</v>
      </c>
    </row>
    <row r="24" spans="1:6" hidden="1" x14ac:dyDescent="0.35">
      <c r="A24" s="201" t="s">
        <v>147</v>
      </c>
      <c r="B24" s="202">
        <v>113</v>
      </c>
      <c r="C24" s="185">
        <v>100.54</v>
      </c>
      <c r="D24" s="185">
        <v>106.05</v>
      </c>
      <c r="E24" s="185">
        <v>107.68</v>
      </c>
      <c r="F24" s="186">
        <v>108.8</v>
      </c>
    </row>
    <row r="25" spans="1:6" hidden="1" x14ac:dyDescent="0.35">
      <c r="A25" s="201" t="s">
        <v>148</v>
      </c>
      <c r="B25" s="202">
        <v>117</v>
      </c>
      <c r="C25" s="185">
        <v>101.06</v>
      </c>
      <c r="D25" s="185">
        <v>109.51</v>
      </c>
      <c r="E25" s="185">
        <v>107.23</v>
      </c>
      <c r="F25" s="186">
        <v>105.48</v>
      </c>
    </row>
    <row r="26" spans="1:6" hidden="1" x14ac:dyDescent="0.35">
      <c r="A26" s="201" t="s">
        <v>149</v>
      </c>
      <c r="B26" s="202">
        <v>116</v>
      </c>
      <c r="C26" s="185">
        <v>100.36</v>
      </c>
      <c r="D26" s="185">
        <v>111.04</v>
      </c>
      <c r="E26" s="185">
        <v>115.45</v>
      </c>
      <c r="F26" s="186">
        <v>114.97</v>
      </c>
    </row>
    <row r="27" spans="1:6" hidden="1" x14ac:dyDescent="0.35">
      <c r="A27" s="200" t="s">
        <v>150</v>
      </c>
      <c r="B27" s="198">
        <v>110</v>
      </c>
      <c r="C27" s="178">
        <v>99.7</v>
      </c>
      <c r="D27" s="178">
        <v>101.45</v>
      </c>
      <c r="E27" s="178">
        <v>101.04</v>
      </c>
      <c r="F27" s="182">
        <v>99.86</v>
      </c>
    </row>
    <row r="28" spans="1:6" hidden="1" x14ac:dyDescent="0.35">
      <c r="A28" s="201" t="s">
        <v>151</v>
      </c>
      <c r="B28" s="202">
        <v>114</v>
      </c>
      <c r="C28" s="185">
        <v>99.87</v>
      </c>
      <c r="D28" s="185">
        <v>102.61</v>
      </c>
      <c r="E28" s="185">
        <v>101.61</v>
      </c>
      <c r="F28" s="186">
        <v>99.07</v>
      </c>
    </row>
    <row r="29" spans="1:6" hidden="1" x14ac:dyDescent="0.35">
      <c r="A29" s="201" t="s">
        <v>152</v>
      </c>
      <c r="B29" s="202">
        <v>115</v>
      </c>
      <c r="C29" s="185">
        <v>99.53</v>
      </c>
      <c r="D29" s="185">
        <v>99.52</v>
      </c>
      <c r="E29" s="185">
        <v>98.04</v>
      </c>
      <c r="F29" s="186">
        <v>98.78</v>
      </c>
    </row>
    <row r="30" spans="1:6" hidden="1" x14ac:dyDescent="0.35">
      <c r="A30" s="201" t="s">
        <v>153</v>
      </c>
      <c r="B30" s="202">
        <v>119</v>
      </c>
      <c r="C30" s="185">
        <v>98.68</v>
      </c>
      <c r="D30" s="185">
        <v>99.33</v>
      </c>
      <c r="E30" s="185">
        <v>110.44</v>
      </c>
      <c r="F30" s="186">
        <v>114.36</v>
      </c>
    </row>
    <row r="31" spans="1:6" hidden="1" x14ac:dyDescent="0.35">
      <c r="A31" s="200" t="s">
        <v>154</v>
      </c>
      <c r="B31" s="198">
        <v>150</v>
      </c>
      <c r="C31" s="178">
        <v>102.1</v>
      </c>
      <c r="D31" s="178">
        <v>105.33</v>
      </c>
      <c r="E31" s="178">
        <v>108.43</v>
      </c>
      <c r="F31" s="182">
        <v>110.29</v>
      </c>
    </row>
    <row r="32" spans="1:6" hidden="1" x14ac:dyDescent="0.35">
      <c r="A32" s="201" t="s">
        <v>155</v>
      </c>
      <c r="B32" s="202">
        <v>102</v>
      </c>
      <c r="C32" s="185">
        <v>102.1</v>
      </c>
      <c r="D32" s="185">
        <v>105.33</v>
      </c>
      <c r="E32" s="185">
        <v>108.43</v>
      </c>
      <c r="F32" s="186">
        <v>110.29</v>
      </c>
    </row>
    <row r="33" spans="1:6" hidden="1" x14ac:dyDescent="0.35">
      <c r="A33" s="200" t="s">
        <v>157</v>
      </c>
      <c r="B33" s="198">
        <v>140</v>
      </c>
      <c r="C33" s="178">
        <v>100.97</v>
      </c>
      <c r="D33" s="178">
        <v>108.51</v>
      </c>
      <c r="E33" s="178">
        <v>112.66</v>
      </c>
      <c r="F33" s="182">
        <v>110.61</v>
      </c>
    </row>
    <row r="34" spans="1:6" hidden="1" x14ac:dyDescent="0.35">
      <c r="A34" s="201" t="s">
        <v>158</v>
      </c>
      <c r="B34" s="202">
        <v>105</v>
      </c>
      <c r="C34" s="185">
        <v>101.62</v>
      </c>
      <c r="D34" s="185">
        <v>109.95</v>
      </c>
      <c r="E34" s="185">
        <v>111.77</v>
      </c>
      <c r="F34" s="186">
        <v>109.02</v>
      </c>
    </row>
    <row r="35" spans="1:6" hidden="1" x14ac:dyDescent="0.35">
      <c r="A35" s="201" t="s">
        <v>159</v>
      </c>
      <c r="B35" s="202">
        <v>106</v>
      </c>
      <c r="C35" s="185">
        <v>100.21</v>
      </c>
      <c r="D35" s="185">
        <v>106.9</v>
      </c>
      <c r="E35" s="185">
        <v>113.57</v>
      </c>
      <c r="F35" s="186">
        <v>112.36</v>
      </c>
    </row>
    <row r="36" spans="1:6" ht="26" hidden="1" x14ac:dyDescent="0.35">
      <c r="A36" s="200" t="s">
        <v>160</v>
      </c>
      <c r="B36" s="198">
        <v>200</v>
      </c>
      <c r="C36" s="178">
        <v>100.12</v>
      </c>
      <c r="D36" s="178">
        <v>102.72</v>
      </c>
      <c r="E36" s="178">
        <v>105.92</v>
      </c>
      <c r="F36" s="182">
        <v>106.22</v>
      </c>
    </row>
    <row r="37" spans="1:6" hidden="1" x14ac:dyDescent="0.35">
      <c r="A37" s="200" t="s">
        <v>161</v>
      </c>
      <c r="B37" s="198">
        <v>220</v>
      </c>
      <c r="C37" s="178">
        <v>99.9</v>
      </c>
      <c r="D37" s="178">
        <v>102.01</v>
      </c>
      <c r="E37" s="178">
        <v>105.27</v>
      </c>
      <c r="F37" s="182">
        <v>105.7</v>
      </c>
    </row>
    <row r="38" spans="1:6" hidden="1" x14ac:dyDescent="0.35">
      <c r="A38" s="201" t="s">
        <v>162</v>
      </c>
      <c r="B38" s="202">
        <v>202</v>
      </c>
      <c r="C38" s="185">
        <v>99.7</v>
      </c>
      <c r="D38" s="185">
        <v>101.65</v>
      </c>
      <c r="E38" s="185">
        <v>105.98</v>
      </c>
      <c r="F38" s="186">
        <v>108.22</v>
      </c>
    </row>
    <row r="39" spans="1:6" hidden="1" x14ac:dyDescent="0.35">
      <c r="A39" s="201" t="s">
        <v>163</v>
      </c>
      <c r="B39" s="202">
        <v>204</v>
      </c>
      <c r="C39" s="185">
        <v>101.45</v>
      </c>
      <c r="D39" s="185">
        <v>103.79</v>
      </c>
      <c r="E39" s="185">
        <v>108.76</v>
      </c>
      <c r="F39" s="186">
        <v>105.84</v>
      </c>
    </row>
    <row r="40" spans="1:6" hidden="1" x14ac:dyDescent="0.35">
      <c r="A40" s="201" t="s">
        <v>164</v>
      </c>
      <c r="B40" s="202">
        <v>205</v>
      </c>
      <c r="C40" s="185">
        <v>100.14</v>
      </c>
      <c r="D40" s="185">
        <v>104.25</v>
      </c>
      <c r="E40" s="185">
        <v>103.41</v>
      </c>
      <c r="F40" s="186">
        <v>103.09</v>
      </c>
    </row>
    <row r="41" spans="1:6" hidden="1" x14ac:dyDescent="0.35">
      <c r="A41" s="200" t="s">
        <v>165</v>
      </c>
      <c r="B41" s="198">
        <v>210</v>
      </c>
      <c r="C41" s="178">
        <v>98.64</v>
      </c>
      <c r="D41" s="178">
        <v>100.4</v>
      </c>
      <c r="E41" s="178">
        <v>102.03</v>
      </c>
      <c r="F41" s="182">
        <v>103.58</v>
      </c>
    </row>
    <row r="42" spans="1:6" hidden="1" x14ac:dyDescent="0.35">
      <c r="A42" s="201" t="s">
        <v>166</v>
      </c>
      <c r="B42" s="202">
        <v>201</v>
      </c>
      <c r="C42" s="185">
        <v>98.64</v>
      </c>
      <c r="D42" s="185">
        <v>100.4</v>
      </c>
      <c r="E42" s="185">
        <v>102.03</v>
      </c>
      <c r="F42" s="186">
        <v>103.58</v>
      </c>
    </row>
    <row r="43" spans="1:6" hidden="1" x14ac:dyDescent="0.35">
      <c r="A43" s="200" t="s">
        <v>167</v>
      </c>
      <c r="B43" s="198">
        <v>230</v>
      </c>
      <c r="C43" s="178">
        <v>100.85</v>
      </c>
      <c r="D43" s="178">
        <v>105.16</v>
      </c>
      <c r="E43" s="178">
        <v>108.1</v>
      </c>
      <c r="F43" s="182">
        <v>107.98</v>
      </c>
    </row>
    <row r="44" spans="1:6" hidden="1" x14ac:dyDescent="0.35">
      <c r="A44" s="201" t="s">
        <v>168</v>
      </c>
      <c r="B44" s="202">
        <v>208</v>
      </c>
      <c r="C44" s="185">
        <v>101.18</v>
      </c>
      <c r="D44" s="185">
        <v>106.79</v>
      </c>
      <c r="E44" s="185">
        <v>110.85</v>
      </c>
      <c r="F44" s="186">
        <v>111.33</v>
      </c>
    </row>
    <row r="45" spans="1:6" hidden="1" x14ac:dyDescent="0.35">
      <c r="A45" s="201" t="s">
        <v>169</v>
      </c>
      <c r="B45" s="202">
        <v>209</v>
      </c>
      <c r="C45" s="185">
        <v>100.26</v>
      </c>
      <c r="D45" s="185">
        <v>102.34</v>
      </c>
      <c r="E45" s="185">
        <v>103.27</v>
      </c>
      <c r="F45" s="186">
        <v>102.07</v>
      </c>
    </row>
    <row r="46" spans="1:6" hidden="1" x14ac:dyDescent="0.35">
      <c r="A46" s="200" t="s">
        <v>170</v>
      </c>
      <c r="B46" s="198">
        <v>300</v>
      </c>
      <c r="C46" s="178">
        <v>101.3</v>
      </c>
      <c r="D46" s="178">
        <v>106.62</v>
      </c>
      <c r="E46" s="178">
        <v>109.35</v>
      </c>
      <c r="F46" s="182">
        <v>106.9</v>
      </c>
    </row>
    <row r="47" spans="1:6" hidden="1" x14ac:dyDescent="0.35">
      <c r="A47" s="201" t="s">
        <v>171</v>
      </c>
      <c r="B47" s="202">
        <v>303</v>
      </c>
      <c r="C47" s="185">
        <v>101.47</v>
      </c>
      <c r="D47" s="185">
        <v>106.97</v>
      </c>
      <c r="E47" s="185">
        <v>109.67</v>
      </c>
      <c r="F47" s="186">
        <v>106.97</v>
      </c>
    </row>
    <row r="48" spans="1:6" hidden="1" x14ac:dyDescent="0.35">
      <c r="A48" s="201" t="s">
        <v>172</v>
      </c>
      <c r="B48" s="202">
        <v>302</v>
      </c>
      <c r="C48" s="185">
        <v>98.44</v>
      </c>
      <c r="D48" s="185">
        <v>100.69</v>
      </c>
      <c r="E48" s="185">
        <v>103.58</v>
      </c>
      <c r="F48" s="186">
        <v>105.34</v>
      </c>
    </row>
    <row r="49" spans="1:6" hidden="1" x14ac:dyDescent="0.35">
      <c r="A49" s="200" t="s">
        <v>173</v>
      </c>
      <c r="B49" s="198">
        <v>11</v>
      </c>
      <c r="C49" s="178">
        <v>100.38</v>
      </c>
      <c r="D49" s="178">
        <v>112.14</v>
      </c>
      <c r="E49" s="178">
        <v>126.05</v>
      </c>
      <c r="F49" s="182">
        <v>123.34</v>
      </c>
    </row>
    <row r="50" spans="1:6" ht="26" hidden="1" x14ac:dyDescent="0.35">
      <c r="A50" s="200" t="s">
        <v>174</v>
      </c>
      <c r="B50" s="198">
        <v>400</v>
      </c>
      <c r="C50" s="178">
        <v>100.46</v>
      </c>
      <c r="D50" s="178">
        <v>112.39</v>
      </c>
      <c r="E50" s="178">
        <v>127.38</v>
      </c>
      <c r="F50" s="182">
        <v>124.29</v>
      </c>
    </row>
    <row r="51" spans="1:6" hidden="1" x14ac:dyDescent="0.35">
      <c r="A51" s="201" t="s">
        <v>175</v>
      </c>
      <c r="B51" s="202">
        <v>401</v>
      </c>
      <c r="C51" s="185">
        <v>99.7</v>
      </c>
      <c r="D51" s="185">
        <v>103.93</v>
      </c>
      <c r="E51" s="185">
        <v>113.24</v>
      </c>
      <c r="F51" s="186">
        <v>113.73</v>
      </c>
    </row>
    <row r="52" spans="1:6" hidden="1" x14ac:dyDescent="0.35">
      <c r="A52" s="201" t="s">
        <v>176</v>
      </c>
      <c r="B52" s="202">
        <v>405</v>
      </c>
      <c r="C52" s="185">
        <v>102.34</v>
      </c>
      <c r="D52" s="185">
        <v>118.26</v>
      </c>
      <c r="E52" s="185">
        <v>127.82</v>
      </c>
      <c r="F52" s="186">
        <v>122.02</v>
      </c>
    </row>
    <row r="53" spans="1:6" ht="25" hidden="1" x14ac:dyDescent="0.35">
      <c r="A53" s="201" t="s">
        <v>177</v>
      </c>
      <c r="B53" s="202">
        <v>413</v>
      </c>
      <c r="C53" s="185">
        <v>100.67</v>
      </c>
      <c r="D53" s="185">
        <v>112.4</v>
      </c>
      <c r="E53" s="185">
        <v>122.05</v>
      </c>
      <c r="F53" s="186">
        <v>120.34</v>
      </c>
    </row>
    <row r="54" spans="1:6" hidden="1" x14ac:dyDescent="0.35">
      <c r="A54" s="201" t="s">
        <v>959</v>
      </c>
      <c r="B54" s="202">
        <v>412</v>
      </c>
      <c r="C54" s="185">
        <v>101.88</v>
      </c>
      <c r="D54" s="185">
        <v>103.56</v>
      </c>
      <c r="E54" s="185">
        <v>150.5</v>
      </c>
      <c r="F54" s="186">
        <v>148.5</v>
      </c>
    </row>
    <row r="55" spans="1:6" hidden="1" x14ac:dyDescent="0.35">
      <c r="A55" s="201" t="s">
        <v>960</v>
      </c>
      <c r="B55" s="202">
        <v>414</v>
      </c>
      <c r="C55" s="185">
        <v>99.81</v>
      </c>
      <c r="D55" s="185">
        <v>104.9</v>
      </c>
      <c r="E55" s="185">
        <v>111.82</v>
      </c>
      <c r="F55" s="186">
        <v>111.23</v>
      </c>
    </row>
    <row r="56" spans="1:6" hidden="1" x14ac:dyDescent="0.35">
      <c r="A56" s="201" t="s">
        <v>186</v>
      </c>
      <c r="B56" s="202">
        <v>415</v>
      </c>
      <c r="C56" s="185">
        <v>101.18</v>
      </c>
      <c r="D56" s="185">
        <v>117.01</v>
      </c>
      <c r="E56" s="185">
        <v>121.91</v>
      </c>
      <c r="F56" s="186">
        <v>110.86</v>
      </c>
    </row>
    <row r="57" spans="1:6" hidden="1" x14ac:dyDescent="0.35">
      <c r="A57" s="200" t="s">
        <v>179</v>
      </c>
      <c r="B57" s="198">
        <v>420</v>
      </c>
      <c r="C57" s="178">
        <v>99.86</v>
      </c>
      <c r="D57" s="178">
        <v>113.75</v>
      </c>
      <c r="E57" s="178">
        <v>128.99</v>
      </c>
      <c r="F57" s="182">
        <v>125.76</v>
      </c>
    </row>
    <row r="58" spans="1:6" ht="25" hidden="1" x14ac:dyDescent="0.35">
      <c r="A58" s="201" t="s">
        <v>180</v>
      </c>
      <c r="B58" s="202">
        <v>409</v>
      </c>
      <c r="C58" s="185">
        <v>100.11</v>
      </c>
      <c r="D58" s="185">
        <v>112.21</v>
      </c>
      <c r="E58" s="185">
        <v>125.29</v>
      </c>
      <c r="F58" s="186">
        <v>124.1</v>
      </c>
    </row>
    <row r="59" spans="1:6" ht="25" hidden="1" x14ac:dyDescent="0.35">
      <c r="A59" s="201" t="s">
        <v>181</v>
      </c>
      <c r="B59" s="202">
        <v>403</v>
      </c>
      <c r="C59" s="185">
        <v>100.01</v>
      </c>
      <c r="D59" s="185">
        <v>103</v>
      </c>
      <c r="E59" s="185">
        <v>117.34</v>
      </c>
      <c r="F59" s="186">
        <v>118.87</v>
      </c>
    </row>
    <row r="60" spans="1:6" hidden="1" x14ac:dyDescent="0.35">
      <c r="A60" s="201" t="s">
        <v>182</v>
      </c>
      <c r="B60" s="202">
        <v>411</v>
      </c>
      <c r="C60" s="185">
        <v>99.72</v>
      </c>
      <c r="D60" s="185">
        <v>114.81</v>
      </c>
      <c r="E60" s="185">
        <v>131.54</v>
      </c>
      <c r="F60" s="186">
        <v>126.98</v>
      </c>
    </row>
    <row r="61" spans="1:6" hidden="1" x14ac:dyDescent="0.35">
      <c r="A61" s="200" t="s">
        <v>183</v>
      </c>
      <c r="B61" s="198">
        <v>430</v>
      </c>
      <c r="C61" s="178">
        <v>100.14</v>
      </c>
      <c r="D61" s="178">
        <v>115.89</v>
      </c>
      <c r="E61" s="178">
        <v>124.35</v>
      </c>
      <c r="F61" s="182">
        <v>123.88</v>
      </c>
    </row>
    <row r="62" spans="1:6" hidden="1" x14ac:dyDescent="0.35">
      <c r="A62" s="201" t="s">
        <v>184</v>
      </c>
      <c r="B62" s="202">
        <v>404</v>
      </c>
      <c r="C62" s="185">
        <v>100.14</v>
      </c>
      <c r="D62" s="185">
        <v>115.89</v>
      </c>
      <c r="E62" s="185">
        <v>124.35</v>
      </c>
      <c r="F62" s="186">
        <v>123.88</v>
      </c>
    </row>
    <row r="63" spans="1:6" hidden="1" x14ac:dyDescent="0.35">
      <c r="A63" s="200" t="s">
        <v>187</v>
      </c>
      <c r="B63" s="198">
        <v>500</v>
      </c>
      <c r="C63" s="178">
        <v>100.4</v>
      </c>
      <c r="D63" s="178">
        <v>112.46</v>
      </c>
      <c r="E63" s="178">
        <v>124.65</v>
      </c>
      <c r="F63" s="182">
        <v>123.15</v>
      </c>
    </row>
    <row r="64" spans="1:6" hidden="1" x14ac:dyDescent="0.35">
      <c r="A64" s="201" t="s">
        <v>188</v>
      </c>
      <c r="B64" s="202">
        <v>501</v>
      </c>
      <c r="C64" s="185">
        <v>100.55</v>
      </c>
      <c r="D64" s="185">
        <v>111.29</v>
      </c>
      <c r="E64" s="185">
        <v>127.18</v>
      </c>
      <c r="F64" s="186">
        <v>125.93</v>
      </c>
    </row>
    <row r="65" spans="1:6" hidden="1" x14ac:dyDescent="0.35">
      <c r="A65" s="201" t="s">
        <v>189</v>
      </c>
      <c r="B65" s="202">
        <v>502</v>
      </c>
      <c r="C65" s="185">
        <v>100.22</v>
      </c>
      <c r="D65" s="185">
        <v>113.99</v>
      </c>
      <c r="E65" s="185">
        <v>121.44</v>
      </c>
      <c r="F65" s="186">
        <v>119.66</v>
      </c>
    </row>
    <row r="66" spans="1:6" hidden="1" x14ac:dyDescent="0.35">
      <c r="A66" s="200" t="s">
        <v>190</v>
      </c>
      <c r="B66" s="198">
        <v>600</v>
      </c>
      <c r="C66" s="178">
        <v>99.76</v>
      </c>
      <c r="D66" s="178">
        <v>109.88</v>
      </c>
      <c r="E66" s="178">
        <v>117.34</v>
      </c>
      <c r="F66" s="182">
        <v>116.65</v>
      </c>
    </row>
    <row r="67" spans="1:6" ht="25" hidden="1" x14ac:dyDescent="0.35">
      <c r="A67" s="201" t="s">
        <v>191</v>
      </c>
      <c r="B67" s="202">
        <v>604</v>
      </c>
      <c r="C67" s="185">
        <v>99.67</v>
      </c>
      <c r="D67" s="185">
        <v>110.11</v>
      </c>
      <c r="E67" s="185">
        <v>117.69</v>
      </c>
      <c r="F67" s="186">
        <v>116.97</v>
      </c>
    </row>
    <row r="68" spans="1:6" hidden="1" x14ac:dyDescent="0.35">
      <c r="A68" s="201" t="s">
        <v>192</v>
      </c>
      <c r="B68" s="202">
        <v>605</v>
      </c>
      <c r="C68" s="185">
        <v>100.54</v>
      </c>
      <c r="D68" s="185">
        <v>107.97</v>
      </c>
      <c r="E68" s="185">
        <v>114.6</v>
      </c>
      <c r="F68" s="186">
        <v>114.14</v>
      </c>
    </row>
    <row r="69" spans="1:6" hidden="1" x14ac:dyDescent="0.35">
      <c r="A69" s="200" t="s">
        <v>193</v>
      </c>
      <c r="B69" s="198">
        <v>22</v>
      </c>
      <c r="C69" s="178">
        <v>100.06</v>
      </c>
      <c r="D69" s="178">
        <v>107.21</v>
      </c>
      <c r="E69" s="178">
        <v>120.67</v>
      </c>
      <c r="F69" s="182">
        <v>125.22</v>
      </c>
    </row>
    <row r="70" spans="1:6" hidden="1" x14ac:dyDescent="0.35">
      <c r="A70" s="201" t="s">
        <v>194</v>
      </c>
      <c r="B70" s="202">
        <v>701</v>
      </c>
      <c r="C70" s="185">
        <v>99.9</v>
      </c>
      <c r="D70" s="185">
        <v>108.43</v>
      </c>
      <c r="E70" s="185">
        <v>126.05</v>
      </c>
      <c r="F70" s="186">
        <v>131.55000000000001</v>
      </c>
    </row>
    <row r="71" spans="1:6" hidden="1" x14ac:dyDescent="0.35">
      <c r="A71" s="201" t="s">
        <v>195</v>
      </c>
      <c r="B71" s="202">
        <v>803</v>
      </c>
      <c r="C71" s="185">
        <v>100.73</v>
      </c>
      <c r="D71" s="185">
        <v>105.3</v>
      </c>
      <c r="E71" s="185">
        <v>111.1</v>
      </c>
      <c r="F71" s="186">
        <v>113.01</v>
      </c>
    </row>
    <row r="72" spans="1:6" hidden="1" x14ac:dyDescent="0.35">
      <c r="A72" s="201" t="s">
        <v>196</v>
      </c>
      <c r="B72" s="202">
        <v>802</v>
      </c>
      <c r="C72" s="185">
        <v>97.97</v>
      </c>
      <c r="D72" s="185">
        <v>100.24</v>
      </c>
      <c r="E72" s="185">
        <v>107.88</v>
      </c>
      <c r="F72" s="186">
        <v>118.39</v>
      </c>
    </row>
    <row r="73" spans="1:6" hidden="1" x14ac:dyDescent="0.35">
      <c r="A73" s="200" t="s">
        <v>197</v>
      </c>
      <c r="B73" s="198">
        <v>1000</v>
      </c>
      <c r="C73" s="178">
        <v>101.35</v>
      </c>
      <c r="D73" s="178">
        <v>107.68</v>
      </c>
      <c r="E73" s="178">
        <v>118.79</v>
      </c>
      <c r="F73" s="182">
        <v>115.83</v>
      </c>
    </row>
    <row r="74" spans="1:6" hidden="1" x14ac:dyDescent="0.35">
      <c r="A74" s="201" t="s">
        <v>198</v>
      </c>
      <c r="B74" s="202">
        <v>1001</v>
      </c>
      <c r="C74" s="185">
        <v>101.35</v>
      </c>
      <c r="D74" s="185">
        <v>107.68</v>
      </c>
      <c r="E74" s="185">
        <v>118.79</v>
      </c>
      <c r="F74" s="186">
        <v>115.83</v>
      </c>
    </row>
    <row r="75" spans="1:6" hidden="1" x14ac:dyDescent="0.35">
      <c r="A75" s="200" t="s">
        <v>199</v>
      </c>
      <c r="B75" s="203" t="s">
        <v>200</v>
      </c>
      <c r="C75" s="178">
        <v>100.01</v>
      </c>
      <c r="D75" s="178">
        <v>109.14</v>
      </c>
      <c r="E75" s="178">
        <v>122.66</v>
      </c>
      <c r="F75" s="182">
        <v>123.4</v>
      </c>
    </row>
    <row r="76" spans="1:6" hidden="1" x14ac:dyDescent="0.35">
      <c r="A76" s="200" t="s">
        <v>201</v>
      </c>
      <c r="B76" s="198">
        <v>1100</v>
      </c>
      <c r="C76" s="178">
        <v>99.87</v>
      </c>
      <c r="D76" s="178">
        <v>109.92</v>
      </c>
      <c r="E76" s="178">
        <v>123.05</v>
      </c>
      <c r="F76" s="182">
        <v>122.49</v>
      </c>
    </row>
    <row r="77" spans="1:6" hidden="1" x14ac:dyDescent="0.35">
      <c r="A77" s="200" t="s">
        <v>202</v>
      </c>
      <c r="B77" s="198">
        <v>1110</v>
      </c>
      <c r="C77" s="178">
        <v>99.05</v>
      </c>
      <c r="D77" s="178">
        <v>110.21</v>
      </c>
      <c r="E77" s="178">
        <v>126.2</v>
      </c>
      <c r="F77" s="182">
        <v>126.27</v>
      </c>
    </row>
    <row r="78" spans="1:6" hidden="1" x14ac:dyDescent="0.35">
      <c r="A78" s="200" t="s">
        <v>203</v>
      </c>
      <c r="B78" s="198">
        <v>1120</v>
      </c>
      <c r="C78" s="178">
        <v>99.05</v>
      </c>
      <c r="D78" s="178">
        <v>110.21</v>
      </c>
      <c r="E78" s="178">
        <v>126.2</v>
      </c>
      <c r="F78" s="182">
        <v>126.27</v>
      </c>
    </row>
    <row r="79" spans="1:6" ht="25" hidden="1" x14ac:dyDescent="0.35">
      <c r="A79" s="201" t="s">
        <v>204</v>
      </c>
      <c r="B79" s="202">
        <v>1111</v>
      </c>
      <c r="C79" s="185">
        <v>100.1</v>
      </c>
      <c r="D79" s="185">
        <v>111.41</v>
      </c>
      <c r="E79" s="185">
        <v>125.39</v>
      </c>
      <c r="F79" s="186">
        <v>123.86</v>
      </c>
    </row>
    <row r="80" spans="1:6" ht="25" hidden="1" x14ac:dyDescent="0.35">
      <c r="A80" s="201" t="s">
        <v>205</v>
      </c>
      <c r="B80" s="202">
        <v>1131</v>
      </c>
      <c r="C80" s="185">
        <v>100.76</v>
      </c>
      <c r="D80" s="185">
        <v>112.44</v>
      </c>
      <c r="E80" s="185">
        <v>129.84</v>
      </c>
      <c r="F80" s="186">
        <v>129.82</v>
      </c>
    </row>
    <row r="81" spans="1:6" ht="25" hidden="1" x14ac:dyDescent="0.35">
      <c r="A81" s="201" t="s">
        <v>206</v>
      </c>
      <c r="B81" s="202">
        <v>1117</v>
      </c>
      <c r="C81" s="185">
        <v>94.36</v>
      </c>
      <c r="D81" s="185">
        <v>104.48</v>
      </c>
      <c r="E81" s="185">
        <v>123.64</v>
      </c>
      <c r="F81" s="186">
        <v>129.37</v>
      </c>
    </row>
    <row r="82" spans="1:6" hidden="1" x14ac:dyDescent="0.35">
      <c r="A82" s="201" t="s">
        <v>207</v>
      </c>
      <c r="B82" s="202">
        <v>1102</v>
      </c>
      <c r="C82" s="185">
        <v>100.39</v>
      </c>
      <c r="D82" s="185">
        <v>112.16</v>
      </c>
      <c r="E82" s="185">
        <v>128.9</v>
      </c>
      <c r="F82" s="186">
        <v>126.63</v>
      </c>
    </row>
    <row r="83" spans="1:6" hidden="1" x14ac:dyDescent="0.35">
      <c r="A83" s="201" t="s">
        <v>209</v>
      </c>
      <c r="B83" s="202">
        <v>1103</v>
      </c>
      <c r="C83" s="185">
        <v>100.96</v>
      </c>
      <c r="D83" s="185">
        <v>107.94</v>
      </c>
      <c r="E83" s="185">
        <v>117.59</v>
      </c>
      <c r="F83" s="186">
        <v>117.88</v>
      </c>
    </row>
    <row r="84" spans="1:6" hidden="1" x14ac:dyDescent="0.35">
      <c r="A84" s="201" t="s">
        <v>210</v>
      </c>
      <c r="B84" s="202">
        <v>1125</v>
      </c>
      <c r="C84" s="185">
        <v>101.4</v>
      </c>
      <c r="D84" s="185">
        <v>105.52</v>
      </c>
      <c r="E84" s="185">
        <v>116.35</v>
      </c>
      <c r="F84" s="186">
        <v>115.77</v>
      </c>
    </row>
    <row r="85" spans="1:6" hidden="1" x14ac:dyDescent="0.35">
      <c r="A85" s="201" t="s">
        <v>211</v>
      </c>
      <c r="B85" s="202">
        <v>1116</v>
      </c>
      <c r="C85" s="185">
        <v>101.5</v>
      </c>
      <c r="D85" s="185">
        <v>109.27</v>
      </c>
      <c r="E85" s="185">
        <v>125.83</v>
      </c>
      <c r="F85" s="186">
        <v>128.44</v>
      </c>
    </row>
    <row r="86" spans="1:6" hidden="1" x14ac:dyDescent="0.35">
      <c r="A86" s="200" t="s">
        <v>212</v>
      </c>
      <c r="B86" s="198">
        <v>1140</v>
      </c>
      <c r="C86" s="178">
        <v>99.38</v>
      </c>
      <c r="D86" s="178">
        <v>110.32</v>
      </c>
      <c r="E86" s="178">
        <v>118.76</v>
      </c>
      <c r="F86" s="182">
        <v>116.64</v>
      </c>
    </row>
    <row r="87" spans="1:6" hidden="1" x14ac:dyDescent="0.35">
      <c r="A87" s="201" t="s">
        <v>213</v>
      </c>
      <c r="B87" s="202">
        <v>1124</v>
      </c>
      <c r="C87" s="185">
        <v>99.38</v>
      </c>
      <c r="D87" s="185">
        <v>110.32</v>
      </c>
      <c r="E87" s="185">
        <v>118.76</v>
      </c>
      <c r="F87" s="186">
        <v>116.64</v>
      </c>
    </row>
    <row r="88" spans="1:6" hidden="1" x14ac:dyDescent="0.35">
      <c r="A88" s="201" t="s">
        <v>961</v>
      </c>
      <c r="B88" s="202">
        <v>1126</v>
      </c>
      <c r="C88" s="185">
        <v>100.09</v>
      </c>
      <c r="D88" s="185">
        <v>109.31</v>
      </c>
      <c r="E88" s="185">
        <v>115.06</v>
      </c>
      <c r="F88" s="186">
        <v>115.83</v>
      </c>
    </row>
    <row r="89" spans="1:6" hidden="1" x14ac:dyDescent="0.35">
      <c r="A89" s="201" t="s">
        <v>215</v>
      </c>
      <c r="B89" s="202">
        <v>1127</v>
      </c>
      <c r="C89" s="185">
        <v>100.24</v>
      </c>
      <c r="D89" s="185">
        <v>111.73</v>
      </c>
      <c r="E89" s="185">
        <v>118.87</v>
      </c>
      <c r="F89" s="186">
        <v>117.33</v>
      </c>
    </row>
    <row r="90" spans="1:6" hidden="1" x14ac:dyDescent="0.35">
      <c r="A90" s="201" t="s">
        <v>216</v>
      </c>
      <c r="B90" s="202">
        <v>1129</v>
      </c>
      <c r="C90" s="185">
        <v>98.81</v>
      </c>
      <c r="D90" s="185">
        <v>106.58</v>
      </c>
      <c r="E90" s="185">
        <v>117.11</v>
      </c>
      <c r="F90" s="186">
        <v>114.48</v>
      </c>
    </row>
    <row r="91" spans="1:6" hidden="1" x14ac:dyDescent="0.35">
      <c r="A91" s="201" t="s">
        <v>217</v>
      </c>
      <c r="B91" s="202">
        <v>1128</v>
      </c>
      <c r="C91" s="185">
        <v>99.6</v>
      </c>
      <c r="D91" s="185">
        <v>117.83</v>
      </c>
      <c r="E91" s="185">
        <v>121.74</v>
      </c>
      <c r="F91" s="186">
        <v>113.35</v>
      </c>
    </row>
    <row r="92" spans="1:6" hidden="1" x14ac:dyDescent="0.35">
      <c r="A92" s="201" t="s">
        <v>218</v>
      </c>
      <c r="B92" s="202">
        <v>1123</v>
      </c>
      <c r="C92" s="185">
        <v>99.7</v>
      </c>
      <c r="D92" s="185">
        <v>105.31</v>
      </c>
      <c r="E92" s="185">
        <v>108.53</v>
      </c>
      <c r="F92" s="186">
        <v>107.44</v>
      </c>
    </row>
    <row r="93" spans="1:6" hidden="1" x14ac:dyDescent="0.35">
      <c r="A93" s="200" t="s">
        <v>219</v>
      </c>
      <c r="B93" s="198">
        <v>1200</v>
      </c>
      <c r="C93" s="178">
        <v>100.03</v>
      </c>
      <c r="D93" s="178">
        <v>107.56</v>
      </c>
      <c r="E93" s="178">
        <v>120.81</v>
      </c>
      <c r="F93" s="182">
        <v>121.67</v>
      </c>
    </row>
    <row r="94" spans="1:6" hidden="1" x14ac:dyDescent="0.35">
      <c r="A94" s="201" t="s">
        <v>220</v>
      </c>
      <c r="B94" s="202">
        <v>1204</v>
      </c>
      <c r="C94" s="185">
        <v>100.03</v>
      </c>
      <c r="D94" s="185">
        <v>108.35</v>
      </c>
      <c r="E94" s="185">
        <v>122.6</v>
      </c>
      <c r="F94" s="186">
        <v>122.59</v>
      </c>
    </row>
    <row r="95" spans="1:6" hidden="1" x14ac:dyDescent="0.35">
      <c r="A95" s="201" t="s">
        <v>221</v>
      </c>
      <c r="B95" s="202">
        <v>1202</v>
      </c>
      <c r="C95" s="185">
        <v>99.82</v>
      </c>
      <c r="D95" s="185">
        <v>105.98</v>
      </c>
      <c r="E95" s="185">
        <v>113.44</v>
      </c>
      <c r="F95" s="186">
        <v>116.77</v>
      </c>
    </row>
    <row r="96" spans="1:6" hidden="1" x14ac:dyDescent="0.35">
      <c r="A96" s="201" t="s">
        <v>222</v>
      </c>
      <c r="B96" s="202">
        <v>1203</v>
      </c>
      <c r="C96" s="185">
        <v>100.32</v>
      </c>
      <c r="D96" s="185">
        <v>105.46</v>
      </c>
      <c r="E96" s="185">
        <v>119.47</v>
      </c>
      <c r="F96" s="186">
        <v>122.44</v>
      </c>
    </row>
    <row r="97" spans="1:6" hidden="1" x14ac:dyDescent="0.35">
      <c r="A97" s="200" t="s">
        <v>223</v>
      </c>
      <c r="B97" s="198">
        <v>1300</v>
      </c>
      <c r="C97" s="178">
        <v>100.06</v>
      </c>
      <c r="D97" s="178">
        <v>108.09</v>
      </c>
      <c r="E97" s="178">
        <v>109.68</v>
      </c>
      <c r="F97" s="182">
        <v>108.92</v>
      </c>
    </row>
    <row r="98" spans="1:6" ht="25" hidden="1" x14ac:dyDescent="0.35">
      <c r="A98" s="201" t="s">
        <v>224</v>
      </c>
      <c r="B98" s="202">
        <v>1302</v>
      </c>
      <c r="C98" s="185">
        <v>99.53</v>
      </c>
      <c r="D98" s="185">
        <v>110.41</v>
      </c>
      <c r="E98" s="185">
        <v>111.28</v>
      </c>
      <c r="F98" s="186">
        <v>109.76</v>
      </c>
    </row>
    <row r="99" spans="1:6" hidden="1" x14ac:dyDescent="0.35">
      <c r="A99" s="201" t="s">
        <v>225</v>
      </c>
      <c r="B99" s="202">
        <v>1306</v>
      </c>
      <c r="C99" s="185">
        <v>101.29</v>
      </c>
      <c r="D99" s="185">
        <v>105.79</v>
      </c>
      <c r="E99" s="185">
        <v>106.62</v>
      </c>
      <c r="F99" s="186">
        <v>104.44</v>
      </c>
    </row>
    <row r="100" spans="1:6" hidden="1" x14ac:dyDescent="0.35">
      <c r="A100" s="201" t="s">
        <v>226</v>
      </c>
      <c r="B100" s="202">
        <v>1303</v>
      </c>
      <c r="C100" s="185">
        <v>100.4</v>
      </c>
      <c r="D100" s="185">
        <v>106.91</v>
      </c>
      <c r="E100" s="185">
        <v>111.02</v>
      </c>
      <c r="F100" s="186">
        <v>109.88</v>
      </c>
    </row>
    <row r="101" spans="1:6" hidden="1" x14ac:dyDescent="0.35">
      <c r="A101" s="201" t="s">
        <v>227</v>
      </c>
      <c r="B101" s="202">
        <v>1304</v>
      </c>
      <c r="C101" s="185">
        <v>100.03</v>
      </c>
      <c r="D101" s="185">
        <v>106.49</v>
      </c>
      <c r="E101" s="185">
        <v>109.86</v>
      </c>
      <c r="F101" s="186">
        <v>111.55</v>
      </c>
    </row>
    <row r="102" spans="1:6" hidden="1" x14ac:dyDescent="0.35">
      <c r="A102" s="200" t="s">
        <v>228</v>
      </c>
      <c r="B102" s="198">
        <v>1400</v>
      </c>
      <c r="C102" s="178">
        <v>100.05</v>
      </c>
      <c r="D102" s="178">
        <v>107.61</v>
      </c>
      <c r="E102" s="178">
        <v>110.49</v>
      </c>
      <c r="F102" s="182">
        <v>111.23</v>
      </c>
    </row>
    <row r="103" spans="1:6" hidden="1" x14ac:dyDescent="0.35">
      <c r="A103" s="201" t="s">
        <v>229</v>
      </c>
      <c r="B103" s="202">
        <v>1401</v>
      </c>
      <c r="C103" s="185">
        <v>100.14</v>
      </c>
      <c r="D103" s="185">
        <v>108.29</v>
      </c>
      <c r="E103" s="185">
        <v>110.78</v>
      </c>
      <c r="F103" s="186">
        <v>111.68</v>
      </c>
    </row>
    <row r="104" spans="1:6" ht="25" hidden="1" x14ac:dyDescent="0.35">
      <c r="A104" s="201" t="s">
        <v>230</v>
      </c>
      <c r="B104" s="202">
        <v>1402</v>
      </c>
      <c r="C104" s="185">
        <v>98.94</v>
      </c>
      <c r="D104" s="185">
        <v>100.05</v>
      </c>
      <c r="E104" s="185">
        <v>107.35</v>
      </c>
      <c r="F104" s="186">
        <v>106.02</v>
      </c>
    </row>
    <row r="105" spans="1:6" hidden="1" x14ac:dyDescent="0.35">
      <c r="A105" s="200" t="s">
        <v>231</v>
      </c>
      <c r="B105" s="198">
        <v>1500</v>
      </c>
      <c r="C105" s="178">
        <v>101.7</v>
      </c>
      <c r="D105" s="178">
        <v>65.28</v>
      </c>
      <c r="E105" s="178">
        <v>78.680000000000007</v>
      </c>
      <c r="F105" s="182">
        <v>80.290000000000006</v>
      </c>
    </row>
    <row r="106" spans="1:6" hidden="1" x14ac:dyDescent="0.35">
      <c r="A106" s="201" t="s">
        <v>232</v>
      </c>
      <c r="B106" s="202">
        <v>1501</v>
      </c>
      <c r="C106" s="185">
        <v>101.7</v>
      </c>
      <c r="D106" s="185">
        <v>65.28</v>
      </c>
      <c r="E106" s="185">
        <v>78.680000000000007</v>
      </c>
      <c r="F106" s="186">
        <v>80.290000000000006</v>
      </c>
    </row>
    <row r="107" spans="1:6" hidden="1" x14ac:dyDescent="0.35">
      <c r="A107" s="200" t="s">
        <v>233</v>
      </c>
      <c r="B107" s="198">
        <v>1600</v>
      </c>
      <c r="C107" s="178">
        <v>100.56</v>
      </c>
      <c r="D107" s="178">
        <v>99.69</v>
      </c>
      <c r="E107" s="178">
        <v>98.73</v>
      </c>
      <c r="F107" s="182">
        <v>100.62</v>
      </c>
    </row>
    <row r="108" spans="1:6" hidden="1" x14ac:dyDescent="0.35">
      <c r="A108" s="201" t="s">
        <v>234</v>
      </c>
      <c r="B108" s="202">
        <v>1601</v>
      </c>
      <c r="C108" s="185">
        <v>100.56</v>
      </c>
      <c r="D108" s="185">
        <v>99.69</v>
      </c>
      <c r="E108" s="185">
        <v>98.73</v>
      </c>
      <c r="F108" s="186">
        <v>100.62</v>
      </c>
    </row>
    <row r="109" spans="1:6" hidden="1" x14ac:dyDescent="0.35">
      <c r="A109" s="200" t="s">
        <v>235</v>
      </c>
      <c r="B109" s="198">
        <v>1700</v>
      </c>
      <c r="C109" s="178">
        <v>100.47</v>
      </c>
      <c r="D109" s="178">
        <v>107.22</v>
      </c>
      <c r="E109" s="178">
        <v>112.67</v>
      </c>
      <c r="F109" s="182">
        <v>113.37</v>
      </c>
    </row>
    <row r="110" spans="1:6" hidden="1" x14ac:dyDescent="0.35">
      <c r="A110" s="200" t="s">
        <v>236</v>
      </c>
      <c r="B110" s="198">
        <v>1710</v>
      </c>
      <c r="C110" s="178">
        <v>100.51</v>
      </c>
      <c r="D110" s="178">
        <v>108.47</v>
      </c>
      <c r="E110" s="178">
        <v>113.56</v>
      </c>
      <c r="F110" s="182">
        <v>113.89</v>
      </c>
    </row>
    <row r="111" spans="1:6" hidden="1" x14ac:dyDescent="0.35">
      <c r="A111" s="201" t="s">
        <v>237</v>
      </c>
      <c r="B111" s="202">
        <v>1707</v>
      </c>
      <c r="C111" s="185">
        <v>100</v>
      </c>
      <c r="D111" s="185">
        <v>110.95</v>
      </c>
      <c r="E111" s="185">
        <v>118.15</v>
      </c>
      <c r="F111" s="186">
        <v>115.09</v>
      </c>
    </row>
    <row r="112" spans="1:6" hidden="1" x14ac:dyDescent="0.35">
      <c r="A112" s="201" t="s">
        <v>238</v>
      </c>
      <c r="B112" s="202">
        <v>1711</v>
      </c>
      <c r="C112" s="185">
        <v>100.32</v>
      </c>
      <c r="D112" s="185">
        <v>107.19</v>
      </c>
      <c r="E112" s="185">
        <v>107.41</v>
      </c>
      <c r="F112" s="186">
        <v>106.9</v>
      </c>
    </row>
    <row r="113" spans="1:6" hidden="1" x14ac:dyDescent="0.35">
      <c r="A113" s="201" t="s">
        <v>239</v>
      </c>
      <c r="B113" s="202">
        <v>1714</v>
      </c>
      <c r="C113" s="185">
        <v>100.67</v>
      </c>
      <c r="D113" s="185">
        <v>112.37</v>
      </c>
      <c r="E113" s="185">
        <v>123.9</v>
      </c>
      <c r="F113" s="186">
        <v>123.52</v>
      </c>
    </row>
    <row r="114" spans="1:6" hidden="1" x14ac:dyDescent="0.35">
      <c r="A114" s="200" t="s">
        <v>240</v>
      </c>
      <c r="B114" s="198">
        <v>1720</v>
      </c>
      <c r="C114" s="178">
        <v>100.56</v>
      </c>
      <c r="D114" s="178">
        <v>106.87</v>
      </c>
      <c r="E114" s="178">
        <v>110.85</v>
      </c>
      <c r="F114" s="182">
        <v>112.22</v>
      </c>
    </row>
    <row r="115" spans="1:6" hidden="1" x14ac:dyDescent="0.35">
      <c r="A115" s="201" t="s">
        <v>241</v>
      </c>
      <c r="B115" s="202">
        <v>1712</v>
      </c>
      <c r="C115" s="185">
        <v>101.05</v>
      </c>
      <c r="D115" s="185">
        <v>103.92</v>
      </c>
      <c r="E115" s="185">
        <v>107.52</v>
      </c>
      <c r="F115" s="186">
        <v>109.31</v>
      </c>
    </row>
    <row r="116" spans="1:6" ht="25" hidden="1" x14ac:dyDescent="0.35">
      <c r="A116" s="201" t="s">
        <v>242</v>
      </c>
      <c r="B116" s="202">
        <v>1718</v>
      </c>
      <c r="C116" s="185">
        <v>100.07</v>
      </c>
      <c r="D116" s="185">
        <v>110.06</v>
      </c>
      <c r="E116" s="185">
        <v>114.46</v>
      </c>
      <c r="F116" s="186">
        <v>115.39</v>
      </c>
    </row>
    <row r="117" spans="1:6" hidden="1" x14ac:dyDescent="0.35">
      <c r="A117" s="201" t="s">
        <v>243</v>
      </c>
      <c r="B117" s="202">
        <v>1717</v>
      </c>
      <c r="C117" s="185">
        <v>100.41</v>
      </c>
      <c r="D117" s="185">
        <v>106.02</v>
      </c>
      <c r="E117" s="185">
        <v>104.36</v>
      </c>
      <c r="F117" s="186">
        <v>104.94</v>
      </c>
    </row>
    <row r="118" spans="1:6" hidden="1" x14ac:dyDescent="0.35">
      <c r="A118" s="200" t="s">
        <v>244</v>
      </c>
      <c r="B118" s="198">
        <v>1730</v>
      </c>
      <c r="C118" s="178">
        <v>100.43</v>
      </c>
      <c r="D118" s="178">
        <v>106.23</v>
      </c>
      <c r="E118" s="178">
        <v>112.02</v>
      </c>
      <c r="F118" s="182">
        <v>113.05</v>
      </c>
    </row>
    <row r="119" spans="1:6" hidden="1" x14ac:dyDescent="0.35">
      <c r="A119" s="201" t="s">
        <v>245</v>
      </c>
      <c r="B119" s="202">
        <v>1701</v>
      </c>
      <c r="C119" s="185">
        <v>100.2</v>
      </c>
      <c r="D119" s="185">
        <v>106.19</v>
      </c>
      <c r="E119" s="185">
        <v>111.53</v>
      </c>
      <c r="F119" s="186">
        <v>113.12</v>
      </c>
    </row>
    <row r="120" spans="1:6" hidden="1" x14ac:dyDescent="0.35">
      <c r="A120" s="201" t="s">
        <v>246</v>
      </c>
      <c r="B120" s="202">
        <v>1702</v>
      </c>
      <c r="C120" s="185">
        <v>99.13</v>
      </c>
      <c r="D120" s="185">
        <v>105.21</v>
      </c>
      <c r="E120" s="185">
        <v>105.83</v>
      </c>
      <c r="F120" s="186">
        <v>106.93</v>
      </c>
    </row>
    <row r="121" spans="1:6" hidden="1" x14ac:dyDescent="0.35">
      <c r="A121" s="201" t="s">
        <v>247</v>
      </c>
      <c r="B121" s="202">
        <v>1715</v>
      </c>
      <c r="C121" s="185">
        <v>100.92</v>
      </c>
      <c r="D121" s="185">
        <v>106.36</v>
      </c>
      <c r="E121" s="185">
        <v>114.15</v>
      </c>
      <c r="F121" s="186">
        <v>113.97</v>
      </c>
    </row>
    <row r="122" spans="1:6" hidden="1" x14ac:dyDescent="0.35">
      <c r="A122" s="201" t="s">
        <v>248</v>
      </c>
      <c r="B122" s="202">
        <v>1716</v>
      </c>
      <c r="C122" s="185">
        <v>100.15</v>
      </c>
      <c r="D122" s="185">
        <v>106.94</v>
      </c>
      <c r="E122" s="185">
        <v>110.89</v>
      </c>
      <c r="F122" s="186">
        <v>115.05</v>
      </c>
    </row>
    <row r="123" spans="1:6" hidden="1" x14ac:dyDescent="0.35">
      <c r="A123" s="200" t="s">
        <v>249</v>
      </c>
      <c r="B123" s="198">
        <v>1800</v>
      </c>
      <c r="C123" s="178">
        <v>101.09</v>
      </c>
      <c r="D123" s="178">
        <v>105.75</v>
      </c>
      <c r="E123" s="178">
        <v>109.3</v>
      </c>
      <c r="F123" s="182">
        <v>107.22</v>
      </c>
    </row>
    <row r="124" spans="1:6" hidden="1" x14ac:dyDescent="0.35">
      <c r="A124" s="201" t="s">
        <v>250</v>
      </c>
      <c r="B124" s="202">
        <v>1801</v>
      </c>
      <c r="C124" s="185">
        <v>99.88</v>
      </c>
      <c r="D124" s="185">
        <v>104.89</v>
      </c>
      <c r="E124" s="185">
        <v>110.15</v>
      </c>
      <c r="F124" s="186">
        <v>109.01</v>
      </c>
    </row>
    <row r="125" spans="1:6" hidden="1" x14ac:dyDescent="0.35">
      <c r="A125" s="201" t="s">
        <v>251</v>
      </c>
      <c r="B125" s="202">
        <v>1802</v>
      </c>
      <c r="C125" s="185">
        <v>101.97</v>
      </c>
      <c r="D125" s="185">
        <v>106.35</v>
      </c>
      <c r="E125" s="185">
        <v>108.87</v>
      </c>
      <c r="F125" s="186">
        <v>105.98</v>
      </c>
    </row>
    <row r="126" spans="1:6" hidden="1" x14ac:dyDescent="0.35">
      <c r="A126" s="200" t="s">
        <v>252</v>
      </c>
      <c r="B126" s="198">
        <v>24</v>
      </c>
      <c r="C126" s="178">
        <v>101.01</v>
      </c>
      <c r="D126" s="178">
        <v>115.64</v>
      </c>
      <c r="E126" s="178">
        <v>122.02</v>
      </c>
      <c r="F126" s="182">
        <v>118.9</v>
      </c>
    </row>
    <row r="127" spans="1:6" hidden="1" x14ac:dyDescent="0.35">
      <c r="A127" s="200" t="s">
        <v>253</v>
      </c>
      <c r="B127" s="198">
        <v>1910</v>
      </c>
      <c r="C127" s="178">
        <v>101.45</v>
      </c>
      <c r="D127" s="178">
        <v>121.09</v>
      </c>
      <c r="E127" s="178">
        <v>130.35</v>
      </c>
      <c r="F127" s="182">
        <v>125.47</v>
      </c>
    </row>
    <row r="128" spans="1:6" hidden="1" x14ac:dyDescent="0.35">
      <c r="A128" s="201" t="s">
        <v>254</v>
      </c>
      <c r="B128" s="202">
        <v>1902</v>
      </c>
      <c r="C128" s="185">
        <v>101.04</v>
      </c>
      <c r="D128" s="185">
        <v>119.4</v>
      </c>
      <c r="E128" s="185">
        <v>125.48</v>
      </c>
      <c r="F128" s="186">
        <v>123.31</v>
      </c>
    </row>
    <row r="129" spans="1:6" hidden="1" x14ac:dyDescent="0.35">
      <c r="A129" s="201" t="s">
        <v>255</v>
      </c>
      <c r="B129" s="202">
        <v>1904</v>
      </c>
      <c r="C129" s="185">
        <v>102.19</v>
      </c>
      <c r="D129" s="185">
        <v>124.24</v>
      </c>
      <c r="E129" s="185">
        <v>139.94999999999999</v>
      </c>
      <c r="F129" s="186">
        <v>129.6</v>
      </c>
    </row>
    <row r="130" spans="1:6" hidden="1" x14ac:dyDescent="0.35">
      <c r="A130" s="200" t="s">
        <v>256</v>
      </c>
      <c r="B130" s="198">
        <v>1920</v>
      </c>
      <c r="C130" s="178">
        <v>99.97</v>
      </c>
      <c r="D130" s="178">
        <v>105.62</v>
      </c>
      <c r="E130" s="178">
        <v>107.12</v>
      </c>
      <c r="F130" s="182">
        <v>107.09</v>
      </c>
    </row>
    <row r="131" spans="1:6" hidden="1" x14ac:dyDescent="0.35">
      <c r="A131" s="201" t="s">
        <v>257</v>
      </c>
      <c r="B131" s="202">
        <v>1903</v>
      </c>
      <c r="C131" s="185">
        <v>100.33</v>
      </c>
      <c r="D131" s="185">
        <v>110.22</v>
      </c>
      <c r="E131" s="185">
        <v>111.41</v>
      </c>
      <c r="F131" s="186">
        <v>110.01</v>
      </c>
    </row>
    <row r="132" spans="1:6" ht="25" hidden="1" x14ac:dyDescent="0.35">
      <c r="A132" s="201" t="s">
        <v>258</v>
      </c>
      <c r="B132" s="202">
        <v>1905</v>
      </c>
      <c r="C132" s="185">
        <v>99.46</v>
      </c>
      <c r="D132" s="185">
        <v>98.84</v>
      </c>
      <c r="E132" s="185">
        <v>100.93</v>
      </c>
      <c r="F132" s="186">
        <v>102.43</v>
      </c>
    </row>
    <row r="133" spans="1:6" hidden="1" x14ac:dyDescent="0.35">
      <c r="A133" s="201" t="s">
        <v>259</v>
      </c>
      <c r="B133" s="202">
        <v>1906</v>
      </c>
      <c r="C133" s="185">
        <v>99.92</v>
      </c>
      <c r="D133" s="185">
        <v>106.08</v>
      </c>
      <c r="E133" s="185">
        <v>107.24</v>
      </c>
      <c r="F133" s="186">
        <v>107.81</v>
      </c>
    </row>
    <row r="134" spans="1:6" hidden="1" x14ac:dyDescent="0.35">
      <c r="A134" s="201" t="s">
        <v>260</v>
      </c>
      <c r="B134" s="202">
        <v>1708</v>
      </c>
      <c r="C134" s="185">
        <v>102.33</v>
      </c>
      <c r="D134" s="185">
        <v>105.66</v>
      </c>
      <c r="E134" s="185">
        <v>119.97</v>
      </c>
      <c r="F134" s="186">
        <v>123.44</v>
      </c>
    </row>
    <row r="135" spans="1:6" hidden="1" x14ac:dyDescent="0.35">
      <c r="A135" s="200" t="s">
        <v>261</v>
      </c>
      <c r="B135" s="198">
        <v>25</v>
      </c>
      <c r="C135" s="178">
        <v>99.33</v>
      </c>
      <c r="D135" s="178">
        <v>108.1</v>
      </c>
      <c r="E135" s="178">
        <v>110.7</v>
      </c>
      <c r="F135" s="182">
        <v>110.25</v>
      </c>
    </row>
    <row r="136" spans="1:6" hidden="1" x14ac:dyDescent="0.35">
      <c r="A136" s="201" t="s">
        <v>262</v>
      </c>
      <c r="B136" s="202">
        <v>2001</v>
      </c>
      <c r="C136" s="185">
        <v>99.47</v>
      </c>
      <c r="D136" s="185">
        <v>108.56</v>
      </c>
      <c r="E136" s="185">
        <v>111.6</v>
      </c>
      <c r="F136" s="186">
        <v>109.76</v>
      </c>
    </row>
    <row r="137" spans="1:6" hidden="1" x14ac:dyDescent="0.35">
      <c r="A137" s="201" t="s">
        <v>263</v>
      </c>
      <c r="B137" s="202">
        <v>1305</v>
      </c>
      <c r="C137" s="185">
        <v>97.88</v>
      </c>
      <c r="D137" s="185">
        <v>101.23</v>
      </c>
      <c r="E137" s="185">
        <v>103.43</v>
      </c>
      <c r="F137" s="186">
        <v>108.53</v>
      </c>
    </row>
    <row r="138" spans="1:6" hidden="1" x14ac:dyDescent="0.35">
      <c r="A138" s="201" t="s">
        <v>264</v>
      </c>
      <c r="B138" s="202">
        <v>2002</v>
      </c>
      <c r="C138" s="185">
        <v>100.21</v>
      </c>
      <c r="D138" s="185">
        <v>107.1</v>
      </c>
      <c r="E138" s="185">
        <v>112.08</v>
      </c>
      <c r="F138" s="186">
        <v>111.65</v>
      </c>
    </row>
    <row r="139" spans="1:6" hidden="1" x14ac:dyDescent="0.35">
      <c r="A139" s="201" t="s">
        <v>265</v>
      </c>
      <c r="B139" s="202">
        <v>2008</v>
      </c>
      <c r="C139" s="185">
        <v>98.34</v>
      </c>
      <c r="D139" s="185">
        <v>111.11</v>
      </c>
      <c r="E139" s="185">
        <v>115.51</v>
      </c>
      <c r="F139" s="186">
        <v>114.7</v>
      </c>
    </row>
    <row r="140" spans="1:6" hidden="1" x14ac:dyDescent="0.35">
      <c r="A140" s="201" t="s">
        <v>266</v>
      </c>
      <c r="B140" s="202">
        <v>2007</v>
      </c>
      <c r="C140" s="185">
        <v>101.24</v>
      </c>
      <c r="D140" s="185">
        <v>114.67</v>
      </c>
      <c r="E140" s="185">
        <v>113.51</v>
      </c>
      <c r="F140" s="186">
        <v>108.7</v>
      </c>
    </row>
    <row r="141" spans="1:6" hidden="1" x14ac:dyDescent="0.35">
      <c r="A141" s="200" t="s">
        <v>267</v>
      </c>
      <c r="B141" s="198">
        <v>2100</v>
      </c>
      <c r="C141" s="178">
        <v>99.27</v>
      </c>
      <c r="D141" s="178">
        <v>107.12</v>
      </c>
      <c r="E141" s="178">
        <v>108.9</v>
      </c>
      <c r="F141" s="182">
        <v>110.53</v>
      </c>
    </row>
    <row r="142" spans="1:6" hidden="1" x14ac:dyDescent="0.35">
      <c r="A142" s="201" t="s">
        <v>268</v>
      </c>
      <c r="B142" s="202">
        <v>2101</v>
      </c>
      <c r="C142" s="185">
        <v>99.27</v>
      </c>
      <c r="D142" s="185">
        <v>107.12</v>
      </c>
      <c r="E142" s="185">
        <v>108.9</v>
      </c>
      <c r="F142" s="186">
        <v>110.53</v>
      </c>
    </row>
    <row r="143" spans="1:6" hidden="1" x14ac:dyDescent="0.35">
      <c r="A143" s="200" t="s">
        <v>269</v>
      </c>
      <c r="B143" s="198">
        <v>2200</v>
      </c>
      <c r="C143" s="178">
        <v>100.5</v>
      </c>
      <c r="D143" s="178">
        <v>106.18</v>
      </c>
      <c r="E143" s="178">
        <v>113.26</v>
      </c>
      <c r="F143" s="182">
        <v>114.44</v>
      </c>
    </row>
    <row r="144" spans="1:6" ht="25" hidden="1" x14ac:dyDescent="0.35">
      <c r="A144" s="201" t="s">
        <v>270</v>
      </c>
      <c r="B144" s="202">
        <v>2201</v>
      </c>
      <c r="C144" s="185">
        <v>100.18</v>
      </c>
      <c r="D144" s="185">
        <v>105.37</v>
      </c>
      <c r="E144" s="185">
        <v>115.25</v>
      </c>
      <c r="F144" s="186">
        <v>114.88</v>
      </c>
    </row>
    <row r="145" spans="1:6" hidden="1" x14ac:dyDescent="0.35">
      <c r="A145" s="200" t="s">
        <v>271</v>
      </c>
      <c r="B145" s="198">
        <v>2210</v>
      </c>
      <c r="C145" s="178">
        <v>100.59</v>
      </c>
      <c r="D145" s="178">
        <v>106.61</v>
      </c>
      <c r="E145" s="178">
        <v>112.68</v>
      </c>
      <c r="F145" s="182">
        <v>114.98</v>
      </c>
    </row>
    <row r="146" spans="1:6" ht="25" hidden="1" x14ac:dyDescent="0.35">
      <c r="A146" s="201" t="s">
        <v>272</v>
      </c>
      <c r="B146" s="202">
        <v>2207</v>
      </c>
      <c r="C146" s="185">
        <v>100.66</v>
      </c>
      <c r="D146" s="185">
        <v>105.83</v>
      </c>
      <c r="E146" s="185">
        <v>111.77</v>
      </c>
      <c r="F146" s="186">
        <v>114.92</v>
      </c>
    </row>
    <row r="147" spans="1:6" ht="25" hidden="1" x14ac:dyDescent="0.35">
      <c r="A147" s="201" t="s">
        <v>273</v>
      </c>
      <c r="B147" s="202">
        <v>2204</v>
      </c>
      <c r="C147" s="185">
        <v>100.27</v>
      </c>
      <c r="D147" s="185">
        <v>110.2</v>
      </c>
      <c r="E147" s="185">
        <v>116.79</v>
      </c>
      <c r="F147" s="186">
        <v>115.42</v>
      </c>
    </row>
    <row r="148" spans="1:6" hidden="1" x14ac:dyDescent="0.35">
      <c r="A148" s="201" t="s">
        <v>274</v>
      </c>
      <c r="B148" s="202">
        <v>2205</v>
      </c>
      <c r="C148" s="185">
        <v>100.15</v>
      </c>
      <c r="D148" s="185">
        <v>104.04</v>
      </c>
      <c r="E148" s="185">
        <v>115.55</v>
      </c>
      <c r="F148" s="186">
        <v>111.02</v>
      </c>
    </row>
    <row r="149" spans="1:6" hidden="1" x14ac:dyDescent="0.35">
      <c r="A149" s="201" t="s">
        <v>275</v>
      </c>
      <c r="B149" s="202">
        <v>2206</v>
      </c>
      <c r="C149" s="185">
        <v>100.32</v>
      </c>
      <c r="D149" s="185">
        <v>103.34</v>
      </c>
      <c r="E149" s="185">
        <v>110.22</v>
      </c>
      <c r="F149" s="186">
        <v>106.61</v>
      </c>
    </row>
    <row r="150" spans="1:6" hidden="1" x14ac:dyDescent="0.35">
      <c r="A150" s="200" t="s">
        <v>276</v>
      </c>
      <c r="B150" s="198">
        <v>20</v>
      </c>
      <c r="C150" s="178">
        <v>99.39</v>
      </c>
      <c r="D150" s="178">
        <v>100.29</v>
      </c>
      <c r="E150" s="178">
        <v>104.62</v>
      </c>
      <c r="F150" s="182">
        <v>106.71</v>
      </c>
    </row>
    <row r="151" spans="1:6" hidden="1" x14ac:dyDescent="0.35">
      <c r="A151" s="200" t="s">
        <v>277</v>
      </c>
      <c r="B151" s="198">
        <v>2300</v>
      </c>
      <c r="C151" s="178">
        <v>98.93</v>
      </c>
      <c r="D151" s="178">
        <v>99.61</v>
      </c>
      <c r="E151" s="178">
        <v>105.12</v>
      </c>
      <c r="F151" s="182">
        <v>108.66</v>
      </c>
    </row>
    <row r="152" spans="1:6" hidden="1" x14ac:dyDescent="0.35">
      <c r="A152" s="201" t="s">
        <v>278</v>
      </c>
      <c r="B152" s="202">
        <v>2301</v>
      </c>
      <c r="C152" s="185">
        <v>99.2</v>
      </c>
      <c r="D152" s="185">
        <v>100.04</v>
      </c>
      <c r="E152" s="185">
        <v>106.28</v>
      </c>
      <c r="F152" s="186">
        <v>110.16</v>
      </c>
    </row>
    <row r="153" spans="1:6" hidden="1" x14ac:dyDescent="0.35">
      <c r="A153" s="201" t="s">
        <v>279</v>
      </c>
      <c r="B153" s="202">
        <v>2302</v>
      </c>
      <c r="C153" s="185">
        <v>98.11</v>
      </c>
      <c r="D153" s="185">
        <v>100.57</v>
      </c>
      <c r="E153" s="185">
        <v>106.37</v>
      </c>
      <c r="F153" s="186">
        <v>116.27</v>
      </c>
    </row>
    <row r="154" spans="1:6" hidden="1" x14ac:dyDescent="0.35">
      <c r="A154" s="201" t="s">
        <v>280</v>
      </c>
      <c r="B154" s="202">
        <v>2303</v>
      </c>
      <c r="C154" s="185">
        <v>99.76</v>
      </c>
      <c r="D154" s="185">
        <v>98.24</v>
      </c>
      <c r="E154" s="185">
        <v>106.25</v>
      </c>
      <c r="F154" s="186">
        <v>111.82</v>
      </c>
    </row>
    <row r="155" spans="1:6" hidden="1" x14ac:dyDescent="0.35">
      <c r="A155" s="201" t="s">
        <v>281</v>
      </c>
      <c r="B155" s="202">
        <v>2306</v>
      </c>
      <c r="C155" s="185">
        <v>100.1</v>
      </c>
      <c r="D155" s="185">
        <v>103.49</v>
      </c>
      <c r="E155" s="185">
        <v>108.76</v>
      </c>
      <c r="F155" s="186">
        <v>115</v>
      </c>
    </row>
    <row r="156" spans="1:6" hidden="1" x14ac:dyDescent="0.35">
      <c r="A156" s="201" t="s">
        <v>282</v>
      </c>
      <c r="B156" s="202">
        <v>2307</v>
      </c>
      <c r="C156" s="185">
        <v>98.22</v>
      </c>
      <c r="D156" s="185">
        <v>97.15</v>
      </c>
      <c r="E156" s="185">
        <v>99.84</v>
      </c>
      <c r="F156" s="186">
        <v>101.38</v>
      </c>
    </row>
    <row r="157" spans="1:6" hidden="1" x14ac:dyDescent="0.35">
      <c r="A157" s="201" t="s">
        <v>283</v>
      </c>
      <c r="B157" s="202">
        <v>2308</v>
      </c>
      <c r="C157" s="185">
        <v>99.66</v>
      </c>
      <c r="D157" s="185">
        <v>102.53</v>
      </c>
      <c r="E157" s="185">
        <v>109.17</v>
      </c>
      <c r="F157" s="186">
        <v>108.05</v>
      </c>
    </row>
    <row r="158" spans="1:6" hidden="1" x14ac:dyDescent="0.35">
      <c r="A158" s="201" t="s">
        <v>284</v>
      </c>
      <c r="B158" s="202">
        <v>2309</v>
      </c>
      <c r="C158" s="185">
        <v>98.86</v>
      </c>
      <c r="D158" s="185">
        <v>105.86</v>
      </c>
      <c r="E158" s="185">
        <v>115.54</v>
      </c>
      <c r="F158" s="186">
        <v>115.42</v>
      </c>
    </row>
    <row r="159" spans="1:6" hidden="1" x14ac:dyDescent="0.35">
      <c r="A159" s="200" t="s">
        <v>285</v>
      </c>
      <c r="B159" s="198">
        <v>2400</v>
      </c>
      <c r="C159" s="178">
        <v>100.19</v>
      </c>
      <c r="D159" s="178">
        <v>101.51</v>
      </c>
      <c r="E159" s="178">
        <v>103.93</v>
      </c>
      <c r="F159" s="182">
        <v>103.6</v>
      </c>
    </row>
    <row r="160" spans="1:6" hidden="1" x14ac:dyDescent="0.35">
      <c r="A160" s="201" t="s">
        <v>286</v>
      </c>
      <c r="B160" s="202">
        <v>2401</v>
      </c>
      <c r="C160" s="185">
        <v>99.69</v>
      </c>
      <c r="D160" s="185">
        <v>100.19</v>
      </c>
      <c r="E160" s="185">
        <v>101.6</v>
      </c>
      <c r="F160" s="186">
        <v>103.55</v>
      </c>
    </row>
    <row r="161" spans="1:6" ht="25" hidden="1" x14ac:dyDescent="0.35">
      <c r="A161" s="201" t="s">
        <v>287</v>
      </c>
      <c r="B161" s="202">
        <v>2403</v>
      </c>
      <c r="C161" s="185">
        <v>100.38</v>
      </c>
      <c r="D161" s="185">
        <v>102.01</v>
      </c>
      <c r="E161" s="185">
        <v>104.88</v>
      </c>
      <c r="F161" s="186">
        <v>103.6</v>
      </c>
    </row>
    <row r="162" spans="1:6" ht="26" hidden="1" x14ac:dyDescent="0.35">
      <c r="A162" s="200" t="s">
        <v>288</v>
      </c>
      <c r="B162" s="198">
        <v>21</v>
      </c>
      <c r="C162" s="178">
        <v>92.87</v>
      </c>
      <c r="D162" s="178">
        <v>94.59</v>
      </c>
      <c r="E162" s="178">
        <v>106.61</v>
      </c>
      <c r="F162" s="182">
        <v>112.04</v>
      </c>
    </row>
    <row r="163" spans="1:6" hidden="1" x14ac:dyDescent="0.35">
      <c r="A163" s="201" t="s">
        <v>289</v>
      </c>
      <c r="B163" s="202">
        <v>2501</v>
      </c>
      <c r="C163" s="185">
        <v>73.78</v>
      </c>
      <c r="D163" s="185">
        <v>121.18</v>
      </c>
      <c r="E163" s="185">
        <v>100.5</v>
      </c>
      <c r="F163" s="186">
        <v>148.47</v>
      </c>
    </row>
    <row r="164" spans="1:6" hidden="1" x14ac:dyDescent="0.35">
      <c r="A164" s="200" t="s">
        <v>290</v>
      </c>
      <c r="B164" s="198">
        <v>2600</v>
      </c>
      <c r="C164" s="178">
        <v>88.98</v>
      </c>
      <c r="D164" s="178">
        <v>72.400000000000006</v>
      </c>
      <c r="E164" s="178">
        <v>102.31</v>
      </c>
      <c r="F164" s="182">
        <v>110.92</v>
      </c>
    </row>
    <row r="165" spans="1:6" hidden="1" x14ac:dyDescent="0.35">
      <c r="A165" s="201" t="s">
        <v>291</v>
      </c>
      <c r="B165" s="202">
        <v>2601</v>
      </c>
      <c r="C165" s="185">
        <v>74.14</v>
      </c>
      <c r="D165" s="185">
        <v>99.75</v>
      </c>
      <c r="E165" s="185">
        <v>105</v>
      </c>
      <c r="F165" s="186">
        <v>140.43</v>
      </c>
    </row>
    <row r="166" spans="1:6" hidden="1" x14ac:dyDescent="0.35">
      <c r="A166" s="201" t="s">
        <v>292</v>
      </c>
      <c r="B166" s="202">
        <v>2603</v>
      </c>
      <c r="C166" s="185">
        <v>82.99</v>
      </c>
      <c r="D166" s="185">
        <v>115.54</v>
      </c>
      <c r="E166" s="185">
        <v>115.33</v>
      </c>
      <c r="F166" s="186">
        <v>143.55000000000001</v>
      </c>
    </row>
    <row r="167" spans="1:6" hidden="1" x14ac:dyDescent="0.35">
      <c r="A167" s="201" t="s">
        <v>293</v>
      </c>
      <c r="B167" s="202">
        <v>2604</v>
      </c>
      <c r="C167" s="185">
        <v>74.55</v>
      </c>
      <c r="D167" s="185">
        <v>113.02</v>
      </c>
      <c r="E167" s="185">
        <v>99.42</v>
      </c>
      <c r="F167" s="186">
        <v>103.83</v>
      </c>
    </row>
    <row r="168" spans="1:6" hidden="1" x14ac:dyDescent="0.35">
      <c r="A168" s="201" t="s">
        <v>294</v>
      </c>
      <c r="B168" s="202">
        <v>2605</v>
      </c>
      <c r="C168" s="185">
        <v>83.43</v>
      </c>
      <c r="D168" s="185">
        <v>133.56</v>
      </c>
      <c r="E168" s="185">
        <v>103.83</v>
      </c>
      <c r="F168" s="186">
        <v>120.28</v>
      </c>
    </row>
    <row r="169" spans="1:6" hidden="1" x14ac:dyDescent="0.35">
      <c r="A169" s="201" t="s">
        <v>295</v>
      </c>
      <c r="B169" s="202">
        <v>2611</v>
      </c>
      <c r="C169" s="185">
        <v>95.39</v>
      </c>
      <c r="D169" s="185">
        <v>85.8</v>
      </c>
      <c r="E169" s="185">
        <v>98.01</v>
      </c>
      <c r="F169" s="186">
        <v>107.1</v>
      </c>
    </row>
    <row r="170" spans="1:6" hidden="1" x14ac:dyDescent="0.35">
      <c r="A170" s="201" t="s">
        <v>296</v>
      </c>
      <c r="B170" s="202">
        <v>2621</v>
      </c>
      <c r="C170" s="185">
        <v>110.52</v>
      </c>
      <c r="D170" s="185">
        <v>41.51</v>
      </c>
      <c r="E170" s="185">
        <v>109.2</v>
      </c>
      <c r="F170" s="186">
        <v>105.91</v>
      </c>
    </row>
    <row r="171" spans="1:6" hidden="1" x14ac:dyDescent="0.35">
      <c r="A171" s="201" t="s">
        <v>297</v>
      </c>
      <c r="B171" s="202">
        <v>2623</v>
      </c>
      <c r="C171" s="185">
        <v>81.319999999999993</v>
      </c>
      <c r="D171" s="185">
        <v>48.78</v>
      </c>
      <c r="E171" s="185">
        <v>91.64</v>
      </c>
      <c r="F171" s="186">
        <v>100.34</v>
      </c>
    </row>
    <row r="172" spans="1:6" hidden="1" x14ac:dyDescent="0.35">
      <c r="A172" s="201" t="s">
        <v>298</v>
      </c>
      <c r="B172" s="202">
        <v>2632</v>
      </c>
      <c r="C172" s="185">
        <v>99.7</v>
      </c>
      <c r="D172" s="185">
        <v>57.14</v>
      </c>
      <c r="E172" s="185">
        <v>107.34</v>
      </c>
      <c r="F172" s="186">
        <v>79.790000000000006</v>
      </c>
    </row>
    <row r="173" spans="1:6" hidden="1" x14ac:dyDescent="0.35">
      <c r="A173" s="201" t="s">
        <v>299</v>
      </c>
      <c r="B173" s="202">
        <v>2602</v>
      </c>
      <c r="C173" s="185">
        <v>101.44</v>
      </c>
      <c r="D173" s="185">
        <v>95.67</v>
      </c>
      <c r="E173" s="185">
        <v>105.89</v>
      </c>
      <c r="F173" s="186">
        <v>114.03</v>
      </c>
    </row>
    <row r="174" spans="1:6" hidden="1" x14ac:dyDescent="0.35">
      <c r="A174" s="201" t="s">
        <v>300</v>
      </c>
      <c r="B174" s="202">
        <v>2624</v>
      </c>
      <c r="C174" s="185">
        <v>94.17</v>
      </c>
      <c r="D174" s="185">
        <v>90.75</v>
      </c>
      <c r="E174" s="185">
        <v>106.67</v>
      </c>
      <c r="F174" s="186">
        <v>115.37</v>
      </c>
    </row>
    <row r="175" spans="1:6" hidden="1" x14ac:dyDescent="0.35">
      <c r="A175" s="201" t="s">
        <v>301</v>
      </c>
      <c r="B175" s="202">
        <v>2631</v>
      </c>
      <c r="C175" s="185">
        <v>100.11</v>
      </c>
      <c r="D175" s="185">
        <v>109.53</v>
      </c>
      <c r="E175" s="185">
        <v>113.59</v>
      </c>
      <c r="F175" s="186">
        <v>112.71</v>
      </c>
    </row>
    <row r="176" spans="1:6" hidden="1" x14ac:dyDescent="0.35">
      <c r="A176" s="200" t="s">
        <v>302</v>
      </c>
      <c r="B176" s="198">
        <v>2700</v>
      </c>
      <c r="C176" s="178">
        <v>97.94</v>
      </c>
      <c r="D176" s="178">
        <v>106.96</v>
      </c>
      <c r="E176" s="178">
        <v>111.56</v>
      </c>
      <c r="F176" s="182">
        <v>109.34</v>
      </c>
    </row>
    <row r="177" spans="1:6" hidden="1" x14ac:dyDescent="0.35">
      <c r="A177" s="201" t="s">
        <v>303</v>
      </c>
      <c r="B177" s="202">
        <v>2701</v>
      </c>
      <c r="C177" s="185">
        <v>102.12</v>
      </c>
      <c r="D177" s="185">
        <v>130.61000000000001</v>
      </c>
      <c r="E177" s="185">
        <v>118.52</v>
      </c>
      <c r="F177" s="186">
        <v>117.3</v>
      </c>
    </row>
    <row r="178" spans="1:6" hidden="1" x14ac:dyDescent="0.35">
      <c r="A178" s="201" t="s">
        <v>304</v>
      </c>
      <c r="B178" s="202">
        <v>2702</v>
      </c>
      <c r="C178" s="185">
        <v>93.13</v>
      </c>
      <c r="D178" s="185">
        <v>90.44</v>
      </c>
      <c r="E178" s="185">
        <v>100.48</v>
      </c>
      <c r="F178" s="186">
        <v>108.6</v>
      </c>
    </row>
    <row r="179" spans="1:6" hidden="1" x14ac:dyDescent="0.35">
      <c r="A179" s="201" t="s">
        <v>305</v>
      </c>
      <c r="B179" s="202">
        <v>2703</v>
      </c>
      <c r="C179" s="185">
        <v>101.98</v>
      </c>
      <c r="D179" s="185">
        <v>83.45</v>
      </c>
      <c r="E179" s="185">
        <v>106.28</v>
      </c>
      <c r="F179" s="186">
        <v>113.4</v>
      </c>
    </row>
    <row r="180" spans="1:6" hidden="1" x14ac:dyDescent="0.35">
      <c r="A180" s="201" t="s">
        <v>306</v>
      </c>
      <c r="B180" s="202">
        <v>2704</v>
      </c>
      <c r="C180" s="185">
        <v>78.83</v>
      </c>
      <c r="D180" s="185">
        <v>88.51</v>
      </c>
      <c r="E180" s="185">
        <v>94.81</v>
      </c>
      <c r="F180" s="186">
        <v>86.42</v>
      </c>
    </row>
    <row r="181" spans="1:6" hidden="1" x14ac:dyDescent="0.35">
      <c r="A181" s="201" t="s">
        <v>307</v>
      </c>
      <c r="B181" s="202">
        <v>2705</v>
      </c>
      <c r="C181" s="185">
        <v>94.61</v>
      </c>
      <c r="D181" s="185">
        <v>124.87</v>
      </c>
      <c r="E181" s="185">
        <v>140.58000000000001</v>
      </c>
      <c r="F181" s="186">
        <v>134.33000000000001</v>
      </c>
    </row>
    <row r="182" spans="1:6" hidden="1" x14ac:dyDescent="0.35">
      <c r="A182" s="201" t="s">
        <v>308</v>
      </c>
      <c r="B182" s="202">
        <v>2711</v>
      </c>
      <c r="C182" s="185">
        <v>100.55</v>
      </c>
      <c r="D182" s="185">
        <v>93.5</v>
      </c>
      <c r="E182" s="185">
        <v>110.92</v>
      </c>
      <c r="F182" s="186">
        <v>102.78</v>
      </c>
    </row>
    <row r="183" spans="1:6" hidden="1" x14ac:dyDescent="0.35">
      <c r="A183" s="201" t="s">
        <v>309</v>
      </c>
      <c r="B183" s="202">
        <v>2706</v>
      </c>
      <c r="C183" s="185">
        <v>100.46</v>
      </c>
      <c r="D183" s="185">
        <v>105.68</v>
      </c>
      <c r="E183" s="185">
        <v>108.51</v>
      </c>
      <c r="F183" s="186">
        <v>111.37</v>
      </c>
    </row>
    <row r="184" spans="1:6" hidden="1" x14ac:dyDescent="0.35">
      <c r="A184" s="201" t="s">
        <v>310</v>
      </c>
      <c r="B184" s="202">
        <v>2712</v>
      </c>
      <c r="C184" s="185">
        <v>101.24</v>
      </c>
      <c r="D184" s="185">
        <v>106.15</v>
      </c>
      <c r="E184" s="185">
        <v>108.32</v>
      </c>
      <c r="F184" s="186">
        <v>110.43</v>
      </c>
    </row>
    <row r="185" spans="1:6" hidden="1" x14ac:dyDescent="0.35">
      <c r="A185" s="201" t="s">
        <v>311</v>
      </c>
      <c r="B185" s="202">
        <v>2713</v>
      </c>
      <c r="C185" s="185">
        <v>99.68</v>
      </c>
      <c r="D185" s="185">
        <v>116.48</v>
      </c>
      <c r="E185" s="185">
        <v>121.1</v>
      </c>
      <c r="F185" s="186">
        <v>118.79</v>
      </c>
    </row>
    <row r="186" spans="1:6" hidden="1" x14ac:dyDescent="0.35">
      <c r="A186" s="200" t="s">
        <v>312</v>
      </c>
      <c r="B186" s="198">
        <v>8</v>
      </c>
      <c r="C186" s="178">
        <v>99.83</v>
      </c>
      <c r="D186" s="178">
        <v>109.25</v>
      </c>
      <c r="E186" s="178">
        <v>112.79</v>
      </c>
      <c r="F186" s="182">
        <v>112.78</v>
      </c>
    </row>
    <row r="187" spans="1:6" hidden="1" x14ac:dyDescent="0.35">
      <c r="A187" s="200" t="s">
        <v>313</v>
      </c>
      <c r="B187" s="198">
        <v>2810</v>
      </c>
      <c r="C187" s="178">
        <v>101.18</v>
      </c>
      <c r="D187" s="178">
        <v>112.39</v>
      </c>
      <c r="E187" s="178">
        <v>114.93</v>
      </c>
      <c r="F187" s="182">
        <v>112.9</v>
      </c>
    </row>
    <row r="188" spans="1:6" hidden="1" x14ac:dyDescent="0.35">
      <c r="A188" s="201" t="s">
        <v>314</v>
      </c>
      <c r="B188" s="202">
        <v>2812</v>
      </c>
      <c r="C188" s="185">
        <v>101.18</v>
      </c>
      <c r="D188" s="185">
        <v>112.39</v>
      </c>
      <c r="E188" s="185">
        <v>114.93</v>
      </c>
      <c r="F188" s="186">
        <v>112.9</v>
      </c>
    </row>
    <row r="189" spans="1:6" hidden="1" x14ac:dyDescent="0.35">
      <c r="A189" s="200" t="s">
        <v>315</v>
      </c>
      <c r="B189" s="198">
        <v>2900</v>
      </c>
      <c r="C189" s="178">
        <v>98.6</v>
      </c>
      <c r="D189" s="178">
        <v>103.41</v>
      </c>
      <c r="E189" s="178">
        <v>108.04</v>
      </c>
      <c r="F189" s="182">
        <v>110.73</v>
      </c>
    </row>
    <row r="190" spans="1:6" hidden="1" x14ac:dyDescent="0.35">
      <c r="A190" s="201" t="s">
        <v>316</v>
      </c>
      <c r="B190" s="202">
        <v>2904</v>
      </c>
      <c r="C190" s="185">
        <v>99.07</v>
      </c>
      <c r="D190" s="185">
        <v>106.13</v>
      </c>
      <c r="E190" s="185">
        <v>105.89</v>
      </c>
      <c r="F190" s="186">
        <v>107.49</v>
      </c>
    </row>
    <row r="191" spans="1:6" hidden="1" x14ac:dyDescent="0.35">
      <c r="A191" s="201" t="s">
        <v>317</v>
      </c>
      <c r="B191" s="202">
        <v>2905</v>
      </c>
      <c r="C191" s="185">
        <v>98.37</v>
      </c>
      <c r="D191" s="185">
        <v>102.07</v>
      </c>
      <c r="E191" s="185">
        <v>108.82</v>
      </c>
      <c r="F191" s="186">
        <v>112.06</v>
      </c>
    </row>
    <row r="192" spans="1:6" hidden="1" x14ac:dyDescent="0.35">
      <c r="A192" s="200" t="s">
        <v>318</v>
      </c>
      <c r="B192" s="198">
        <v>3000</v>
      </c>
      <c r="C192" s="178">
        <v>100.66</v>
      </c>
      <c r="D192" s="178">
        <v>105.56</v>
      </c>
      <c r="E192" s="178">
        <v>107.35</v>
      </c>
      <c r="F192" s="182">
        <v>110.84</v>
      </c>
    </row>
    <row r="193" spans="1:6" hidden="1" x14ac:dyDescent="0.35">
      <c r="A193" s="201" t="s">
        <v>319</v>
      </c>
      <c r="B193" s="202">
        <v>3002</v>
      </c>
      <c r="C193" s="185">
        <v>100.66</v>
      </c>
      <c r="D193" s="185">
        <v>105.56</v>
      </c>
      <c r="E193" s="185">
        <v>107.35</v>
      </c>
      <c r="F193" s="186">
        <v>110.84</v>
      </c>
    </row>
    <row r="194" spans="1:6" hidden="1" x14ac:dyDescent="0.35">
      <c r="A194" s="200" t="s">
        <v>320</v>
      </c>
      <c r="B194" s="198">
        <v>3100</v>
      </c>
      <c r="C194" s="178">
        <v>100.95</v>
      </c>
      <c r="D194" s="178">
        <v>106.15</v>
      </c>
      <c r="E194" s="178">
        <v>109.52</v>
      </c>
      <c r="F194" s="182">
        <v>110.05</v>
      </c>
    </row>
    <row r="195" spans="1:6" hidden="1" x14ac:dyDescent="0.35">
      <c r="A195" s="201" t="s">
        <v>321</v>
      </c>
      <c r="B195" s="202">
        <v>3102</v>
      </c>
      <c r="C195" s="185">
        <v>100.95</v>
      </c>
      <c r="D195" s="185">
        <v>106.15</v>
      </c>
      <c r="E195" s="185">
        <v>109.52</v>
      </c>
      <c r="F195" s="186">
        <v>110.05</v>
      </c>
    </row>
    <row r="196" spans="1:6" hidden="1" x14ac:dyDescent="0.35">
      <c r="A196" s="200" t="s">
        <v>322</v>
      </c>
      <c r="B196" s="198">
        <v>3200</v>
      </c>
      <c r="C196" s="178">
        <v>99.3</v>
      </c>
      <c r="D196" s="178">
        <v>113.88</v>
      </c>
      <c r="E196" s="178">
        <v>117.98</v>
      </c>
      <c r="F196" s="182">
        <v>115.39</v>
      </c>
    </row>
    <row r="197" spans="1:6" hidden="1" x14ac:dyDescent="0.35">
      <c r="A197" s="201" t="s">
        <v>323</v>
      </c>
      <c r="B197" s="202">
        <v>3203</v>
      </c>
      <c r="C197" s="185">
        <v>99.3</v>
      </c>
      <c r="D197" s="185">
        <v>113.88</v>
      </c>
      <c r="E197" s="185">
        <v>117.98</v>
      </c>
      <c r="F197" s="186">
        <v>115.39</v>
      </c>
    </row>
    <row r="198" spans="1:6" hidden="1" x14ac:dyDescent="0.35">
      <c r="A198" s="200" t="s">
        <v>324</v>
      </c>
      <c r="B198" s="198">
        <v>3300</v>
      </c>
      <c r="C198" s="178">
        <v>100.6</v>
      </c>
      <c r="D198" s="178">
        <v>107.32</v>
      </c>
      <c r="E198" s="178">
        <v>109.89</v>
      </c>
      <c r="F198" s="182">
        <v>110.35</v>
      </c>
    </row>
    <row r="199" spans="1:6" hidden="1" x14ac:dyDescent="0.35">
      <c r="A199" s="201" t="s">
        <v>962</v>
      </c>
      <c r="B199" s="202">
        <v>3303</v>
      </c>
      <c r="C199" s="185">
        <v>102.23</v>
      </c>
      <c r="D199" s="185">
        <v>105.52</v>
      </c>
      <c r="E199" s="185">
        <v>109.91</v>
      </c>
      <c r="F199" s="186">
        <v>110.66</v>
      </c>
    </row>
    <row r="200" spans="1:6" hidden="1" x14ac:dyDescent="0.35">
      <c r="A200" s="201" t="s">
        <v>329</v>
      </c>
      <c r="B200" s="202">
        <v>3305</v>
      </c>
      <c r="C200" s="185">
        <v>99.65</v>
      </c>
      <c r="D200" s="185">
        <v>108.41</v>
      </c>
      <c r="E200" s="185">
        <v>109.99</v>
      </c>
      <c r="F200" s="186">
        <v>110.3</v>
      </c>
    </row>
    <row r="201" spans="1:6" hidden="1" x14ac:dyDescent="0.35">
      <c r="A201" s="200" t="s">
        <v>330</v>
      </c>
      <c r="B201" s="198">
        <v>3400</v>
      </c>
      <c r="C201" s="178">
        <v>101.33</v>
      </c>
      <c r="D201" s="178">
        <v>110.16</v>
      </c>
      <c r="E201" s="178">
        <v>117.58</v>
      </c>
      <c r="F201" s="182">
        <v>118.43</v>
      </c>
    </row>
    <row r="202" spans="1:6" hidden="1" x14ac:dyDescent="0.35">
      <c r="A202" s="201" t="s">
        <v>331</v>
      </c>
      <c r="B202" s="202">
        <v>3403</v>
      </c>
      <c r="C202" s="185">
        <v>101.33</v>
      </c>
      <c r="D202" s="185">
        <v>110.16</v>
      </c>
      <c r="E202" s="185">
        <v>117.58</v>
      </c>
      <c r="F202" s="186">
        <v>118.43</v>
      </c>
    </row>
    <row r="203" spans="1:6" hidden="1" x14ac:dyDescent="0.35">
      <c r="A203" s="200" t="s">
        <v>332</v>
      </c>
      <c r="B203" s="198">
        <v>3600</v>
      </c>
      <c r="C203" s="178">
        <v>100.54</v>
      </c>
      <c r="D203" s="178">
        <v>106.2</v>
      </c>
      <c r="E203" s="178">
        <v>110.47</v>
      </c>
      <c r="F203" s="182">
        <v>112.03</v>
      </c>
    </row>
    <row r="204" spans="1:6" ht="25" hidden="1" x14ac:dyDescent="0.35">
      <c r="A204" s="201" t="s">
        <v>333</v>
      </c>
      <c r="B204" s="202">
        <v>3602</v>
      </c>
      <c r="C204" s="185">
        <v>100.19</v>
      </c>
      <c r="D204" s="185">
        <v>108.99</v>
      </c>
      <c r="E204" s="185">
        <v>111.57</v>
      </c>
      <c r="F204" s="186">
        <v>111.43</v>
      </c>
    </row>
    <row r="205" spans="1:6" ht="25" hidden="1" x14ac:dyDescent="0.35">
      <c r="A205" s="201" t="s">
        <v>334</v>
      </c>
      <c r="B205" s="202">
        <v>3608</v>
      </c>
      <c r="C205" s="185">
        <v>100.64</v>
      </c>
      <c r="D205" s="185">
        <v>109.57</v>
      </c>
      <c r="E205" s="185">
        <v>112.68</v>
      </c>
      <c r="F205" s="186">
        <v>111.6</v>
      </c>
    </row>
    <row r="206" spans="1:6" ht="25" hidden="1" x14ac:dyDescent="0.35">
      <c r="A206" s="201" t="s">
        <v>335</v>
      </c>
      <c r="B206" s="202">
        <v>3606</v>
      </c>
      <c r="C206" s="185">
        <v>100.53</v>
      </c>
      <c r="D206" s="185">
        <v>105.53</v>
      </c>
      <c r="E206" s="185">
        <v>109.51</v>
      </c>
      <c r="F206" s="186">
        <v>111.67</v>
      </c>
    </row>
    <row r="207" spans="1:6" hidden="1" x14ac:dyDescent="0.35">
      <c r="A207" s="201" t="s">
        <v>336</v>
      </c>
      <c r="B207" s="202">
        <v>3601</v>
      </c>
      <c r="C207" s="185">
        <v>100.61</v>
      </c>
      <c r="D207" s="185">
        <v>105.55</v>
      </c>
      <c r="E207" s="185">
        <v>110.21</v>
      </c>
      <c r="F207" s="186">
        <v>111.63</v>
      </c>
    </row>
    <row r="208" spans="1:6" hidden="1" x14ac:dyDescent="0.35">
      <c r="A208" s="201" t="s">
        <v>337</v>
      </c>
      <c r="B208" s="202">
        <v>3607</v>
      </c>
      <c r="C208" s="185">
        <v>100.6</v>
      </c>
      <c r="D208" s="185">
        <v>107.14</v>
      </c>
      <c r="E208" s="185">
        <v>113.14</v>
      </c>
      <c r="F208" s="186">
        <v>114.25</v>
      </c>
    </row>
    <row r="209" spans="1:6" hidden="1" x14ac:dyDescent="0.35">
      <c r="A209" s="200" t="s">
        <v>338</v>
      </c>
      <c r="B209" s="198">
        <v>12</v>
      </c>
      <c r="C209" s="178">
        <v>99.97</v>
      </c>
      <c r="D209" s="178">
        <v>102.26</v>
      </c>
      <c r="E209" s="178">
        <v>103.58</v>
      </c>
      <c r="F209" s="182">
        <v>103.28</v>
      </c>
    </row>
    <row r="210" spans="1:6" hidden="1" x14ac:dyDescent="0.35">
      <c r="A210" s="200" t="s">
        <v>339</v>
      </c>
      <c r="B210" s="198">
        <v>3700</v>
      </c>
      <c r="C210" s="178">
        <v>100.05</v>
      </c>
      <c r="D210" s="178">
        <v>102.05</v>
      </c>
      <c r="E210" s="178">
        <v>104.12</v>
      </c>
      <c r="F210" s="182">
        <v>105.21</v>
      </c>
    </row>
    <row r="211" spans="1:6" hidden="1" x14ac:dyDescent="0.35">
      <c r="A211" s="201" t="s">
        <v>340</v>
      </c>
      <c r="B211" s="202">
        <v>3709</v>
      </c>
      <c r="C211" s="185">
        <v>100.05</v>
      </c>
      <c r="D211" s="185">
        <v>102.05</v>
      </c>
      <c r="E211" s="185">
        <v>104.12</v>
      </c>
      <c r="F211" s="186">
        <v>105.21</v>
      </c>
    </row>
    <row r="212" spans="1:6" hidden="1" x14ac:dyDescent="0.35">
      <c r="A212" s="200" t="s">
        <v>341</v>
      </c>
      <c r="B212" s="198">
        <v>3800</v>
      </c>
      <c r="C212" s="178">
        <v>99.7</v>
      </c>
      <c r="D212" s="178">
        <v>101.18</v>
      </c>
      <c r="E212" s="178">
        <v>101.6</v>
      </c>
      <c r="F212" s="182">
        <v>102.66</v>
      </c>
    </row>
    <row r="213" spans="1:6" hidden="1" x14ac:dyDescent="0.35">
      <c r="A213" s="201" t="s">
        <v>342</v>
      </c>
      <c r="B213" s="202">
        <v>3808</v>
      </c>
      <c r="C213" s="185">
        <v>99.7</v>
      </c>
      <c r="D213" s="185">
        <v>101.18</v>
      </c>
      <c r="E213" s="185">
        <v>101.6</v>
      </c>
      <c r="F213" s="186">
        <v>102.66</v>
      </c>
    </row>
    <row r="214" spans="1:6" hidden="1" x14ac:dyDescent="0.35">
      <c r="A214" s="200" t="s">
        <v>343</v>
      </c>
      <c r="B214" s="198">
        <v>3900</v>
      </c>
      <c r="C214" s="178">
        <v>99.99</v>
      </c>
      <c r="D214" s="178">
        <v>102.36</v>
      </c>
      <c r="E214" s="178">
        <v>103.65</v>
      </c>
      <c r="F214" s="182">
        <v>102.95</v>
      </c>
    </row>
    <row r="215" spans="1:6" ht="25" hidden="1" x14ac:dyDescent="0.35">
      <c r="A215" s="201" t="s">
        <v>344</v>
      </c>
      <c r="B215" s="202">
        <v>3902</v>
      </c>
      <c r="C215" s="185">
        <v>99.87</v>
      </c>
      <c r="D215" s="185">
        <v>100.33</v>
      </c>
      <c r="E215" s="185">
        <v>100.63</v>
      </c>
      <c r="F215" s="186">
        <v>101.08</v>
      </c>
    </row>
    <row r="216" spans="1:6" ht="25" hidden="1" x14ac:dyDescent="0.35">
      <c r="A216" s="201" t="s">
        <v>345</v>
      </c>
      <c r="B216" s="202">
        <v>3903</v>
      </c>
      <c r="C216" s="185">
        <v>100</v>
      </c>
      <c r="D216" s="185">
        <v>102.61</v>
      </c>
      <c r="E216" s="185">
        <v>104.03</v>
      </c>
      <c r="F216" s="186">
        <v>103.19</v>
      </c>
    </row>
    <row r="217" spans="1:6" hidden="1" x14ac:dyDescent="0.35">
      <c r="A217" s="200" t="s">
        <v>346</v>
      </c>
      <c r="B217" s="198">
        <v>4050</v>
      </c>
      <c r="C217" s="178">
        <v>100.16</v>
      </c>
      <c r="D217" s="178">
        <v>108.33</v>
      </c>
      <c r="E217" s="178">
        <v>116.13</v>
      </c>
      <c r="F217" s="182">
        <v>107.95</v>
      </c>
    </row>
    <row r="218" spans="1:6" hidden="1" x14ac:dyDescent="0.35">
      <c r="A218" s="201" t="s">
        <v>347</v>
      </c>
      <c r="B218" s="202">
        <v>4052</v>
      </c>
      <c r="C218" s="185">
        <v>100.14</v>
      </c>
      <c r="D218" s="185">
        <v>109.3</v>
      </c>
      <c r="E218" s="185">
        <v>117.35</v>
      </c>
      <c r="F218" s="186">
        <v>108.7</v>
      </c>
    </row>
    <row r="219" spans="1:6" hidden="1" x14ac:dyDescent="0.35">
      <c r="A219" s="201" t="s">
        <v>348</v>
      </c>
      <c r="B219" s="202">
        <v>4056</v>
      </c>
      <c r="C219" s="185">
        <v>100.26</v>
      </c>
      <c r="D219" s="185">
        <v>104.16</v>
      </c>
      <c r="E219" s="185">
        <v>111.04</v>
      </c>
      <c r="F219" s="186">
        <v>104.94</v>
      </c>
    </row>
    <row r="220" spans="1:6" hidden="1" x14ac:dyDescent="0.35">
      <c r="A220" s="200" t="s">
        <v>349</v>
      </c>
      <c r="B220" s="198">
        <v>4100</v>
      </c>
      <c r="C220" s="178">
        <v>100.52</v>
      </c>
      <c r="D220" s="178">
        <v>101.62</v>
      </c>
      <c r="E220" s="178">
        <v>104.43</v>
      </c>
      <c r="F220" s="182">
        <v>104.17</v>
      </c>
    </row>
    <row r="221" spans="1:6" hidden="1" x14ac:dyDescent="0.35">
      <c r="A221" s="200" t="s">
        <v>350</v>
      </c>
      <c r="B221" s="198">
        <v>30</v>
      </c>
      <c r="C221" s="178">
        <v>100.7</v>
      </c>
      <c r="D221" s="178">
        <v>101.44</v>
      </c>
      <c r="E221" s="178">
        <v>104.57</v>
      </c>
      <c r="F221" s="182">
        <v>104.07</v>
      </c>
    </row>
    <row r="222" spans="1:6" hidden="1" x14ac:dyDescent="0.35">
      <c r="A222" s="200" t="s">
        <v>351</v>
      </c>
      <c r="B222" s="198">
        <v>4110</v>
      </c>
      <c r="C222" s="178">
        <v>100.36</v>
      </c>
      <c r="D222" s="178">
        <v>99.76</v>
      </c>
      <c r="E222" s="178">
        <v>102.31</v>
      </c>
      <c r="F222" s="182">
        <v>103.82</v>
      </c>
    </row>
    <row r="223" spans="1:6" ht="25" hidden="1" x14ac:dyDescent="0.35">
      <c r="A223" s="201" t="s">
        <v>352</v>
      </c>
      <c r="B223" s="202">
        <v>4113</v>
      </c>
      <c r="C223" s="185">
        <v>100.48</v>
      </c>
      <c r="D223" s="185">
        <v>96.02</v>
      </c>
      <c r="E223" s="185">
        <v>95.44</v>
      </c>
      <c r="F223" s="186">
        <v>101.88</v>
      </c>
    </row>
    <row r="224" spans="1:6" hidden="1" x14ac:dyDescent="0.35">
      <c r="A224" s="201" t="s">
        <v>353</v>
      </c>
      <c r="B224" s="202">
        <v>4128</v>
      </c>
      <c r="C224" s="185">
        <v>101.29</v>
      </c>
      <c r="D224" s="185">
        <v>106.17</v>
      </c>
      <c r="E224" s="185">
        <v>107.84</v>
      </c>
      <c r="F224" s="186">
        <v>102.6</v>
      </c>
    </row>
    <row r="225" spans="1:6" hidden="1" x14ac:dyDescent="0.35">
      <c r="A225" s="201" t="s">
        <v>354</v>
      </c>
      <c r="B225" s="202">
        <v>4120</v>
      </c>
      <c r="C225" s="185">
        <v>98.91</v>
      </c>
      <c r="D225" s="185">
        <v>98.44</v>
      </c>
      <c r="E225" s="185">
        <v>98.93</v>
      </c>
      <c r="F225" s="186">
        <v>100.85</v>
      </c>
    </row>
    <row r="226" spans="1:6" ht="25" hidden="1" x14ac:dyDescent="0.35">
      <c r="A226" s="201" t="s">
        <v>963</v>
      </c>
      <c r="B226" s="202">
        <v>4121</v>
      </c>
      <c r="C226" s="185">
        <v>100.69</v>
      </c>
      <c r="D226" s="185">
        <v>101.96</v>
      </c>
      <c r="E226" s="185">
        <v>102.71</v>
      </c>
      <c r="F226" s="186">
        <v>103.01</v>
      </c>
    </row>
    <row r="227" spans="1:6" ht="25" hidden="1" x14ac:dyDescent="0.35">
      <c r="A227" s="201" t="s">
        <v>356</v>
      </c>
      <c r="B227" s="202">
        <v>4116</v>
      </c>
      <c r="C227" s="185">
        <v>99.6</v>
      </c>
      <c r="D227" s="185">
        <v>98.26</v>
      </c>
      <c r="E227" s="185">
        <v>100.86</v>
      </c>
      <c r="F227" s="186">
        <v>102.68</v>
      </c>
    </row>
    <row r="228" spans="1:6" hidden="1" x14ac:dyDescent="0.35">
      <c r="A228" s="201" t="s">
        <v>357</v>
      </c>
      <c r="B228" s="202">
        <v>4117</v>
      </c>
      <c r="C228" s="185">
        <v>100.19</v>
      </c>
      <c r="D228" s="185">
        <v>99.89</v>
      </c>
      <c r="E228" s="185">
        <v>102.95</v>
      </c>
      <c r="F228" s="186">
        <v>102.66</v>
      </c>
    </row>
    <row r="229" spans="1:6" ht="25" hidden="1" x14ac:dyDescent="0.35">
      <c r="A229" s="201" t="s">
        <v>964</v>
      </c>
      <c r="B229" s="202">
        <v>4118</v>
      </c>
      <c r="C229" s="185">
        <v>100.49</v>
      </c>
      <c r="D229" s="185">
        <v>100.24</v>
      </c>
      <c r="E229" s="185">
        <v>107.65</v>
      </c>
      <c r="F229" s="186">
        <v>108.05</v>
      </c>
    </row>
    <row r="230" spans="1:6" hidden="1" x14ac:dyDescent="0.35">
      <c r="A230" s="200" t="s">
        <v>359</v>
      </c>
      <c r="B230" s="198">
        <v>4130</v>
      </c>
      <c r="C230" s="178">
        <v>100.81</v>
      </c>
      <c r="D230" s="178">
        <v>101.89</v>
      </c>
      <c r="E230" s="178">
        <v>105.67</v>
      </c>
      <c r="F230" s="182">
        <v>103.5</v>
      </c>
    </row>
    <row r="231" spans="1:6" ht="25" hidden="1" x14ac:dyDescent="0.35">
      <c r="A231" s="201" t="s">
        <v>965</v>
      </c>
      <c r="B231" s="202">
        <v>4136</v>
      </c>
      <c r="C231" s="185">
        <v>101.77</v>
      </c>
      <c r="D231" s="185">
        <v>101.75</v>
      </c>
      <c r="E231" s="185">
        <v>109.11</v>
      </c>
      <c r="F231" s="186">
        <v>105.44</v>
      </c>
    </row>
    <row r="232" spans="1:6" ht="25" hidden="1" x14ac:dyDescent="0.35">
      <c r="A232" s="201" t="s">
        <v>966</v>
      </c>
      <c r="B232" s="202">
        <v>4132</v>
      </c>
      <c r="C232" s="185">
        <v>100.8</v>
      </c>
      <c r="D232" s="185">
        <v>100.7</v>
      </c>
      <c r="E232" s="185">
        <v>100.94</v>
      </c>
      <c r="F232" s="186">
        <v>105.33</v>
      </c>
    </row>
    <row r="233" spans="1:6" ht="25" hidden="1" x14ac:dyDescent="0.35">
      <c r="A233" s="201" t="s">
        <v>362</v>
      </c>
      <c r="B233" s="202">
        <v>4133</v>
      </c>
      <c r="C233" s="185">
        <v>100</v>
      </c>
      <c r="D233" s="185">
        <v>99.15</v>
      </c>
      <c r="E233" s="185">
        <v>104.08</v>
      </c>
      <c r="F233" s="186">
        <v>110.09</v>
      </c>
    </row>
    <row r="234" spans="1:6" hidden="1" x14ac:dyDescent="0.35">
      <c r="A234" s="201" t="s">
        <v>363</v>
      </c>
      <c r="B234" s="202">
        <v>4129</v>
      </c>
      <c r="C234" s="185">
        <v>101.33</v>
      </c>
      <c r="D234" s="185">
        <v>104.79</v>
      </c>
      <c r="E234" s="185">
        <v>103.67</v>
      </c>
      <c r="F234" s="186">
        <v>104.59</v>
      </c>
    </row>
    <row r="235" spans="1:6" ht="25" hidden="1" x14ac:dyDescent="0.35">
      <c r="A235" s="201" t="s">
        <v>364</v>
      </c>
      <c r="B235" s="202">
        <v>4165</v>
      </c>
      <c r="C235" s="185">
        <v>101.36</v>
      </c>
      <c r="D235" s="185">
        <v>102.05</v>
      </c>
      <c r="E235" s="185">
        <v>104.86</v>
      </c>
      <c r="F235" s="186">
        <v>103.09</v>
      </c>
    </row>
    <row r="236" spans="1:6" ht="25" hidden="1" x14ac:dyDescent="0.35">
      <c r="A236" s="201" t="s">
        <v>365</v>
      </c>
      <c r="B236" s="202">
        <v>4148</v>
      </c>
      <c r="C236" s="185">
        <v>100.75</v>
      </c>
      <c r="D236" s="185">
        <v>100.7</v>
      </c>
      <c r="E236" s="185">
        <v>103.89</v>
      </c>
      <c r="F236" s="186">
        <v>103.17</v>
      </c>
    </row>
    <row r="237" spans="1:6" ht="25" hidden="1" x14ac:dyDescent="0.35">
      <c r="A237" s="201" t="s">
        <v>967</v>
      </c>
      <c r="B237" s="202">
        <v>4126</v>
      </c>
      <c r="C237" s="185">
        <v>101.22</v>
      </c>
      <c r="D237" s="185">
        <v>102.12</v>
      </c>
      <c r="E237" s="185">
        <v>104.8</v>
      </c>
      <c r="F237" s="186">
        <v>106.77</v>
      </c>
    </row>
    <row r="238" spans="1:6" ht="25" hidden="1" x14ac:dyDescent="0.35">
      <c r="A238" s="201" t="s">
        <v>367</v>
      </c>
      <c r="B238" s="202">
        <v>4125</v>
      </c>
      <c r="C238" s="185">
        <v>99.6</v>
      </c>
      <c r="D238" s="185">
        <v>103.8</v>
      </c>
      <c r="E238" s="185">
        <v>104.66</v>
      </c>
      <c r="F238" s="186">
        <v>100.72</v>
      </c>
    </row>
    <row r="239" spans="1:6" hidden="1" x14ac:dyDescent="0.35">
      <c r="A239" s="201" t="s">
        <v>368</v>
      </c>
      <c r="B239" s="202">
        <v>4166</v>
      </c>
      <c r="C239" s="185">
        <v>100.15</v>
      </c>
      <c r="D239" s="185">
        <v>104.13</v>
      </c>
      <c r="E239" s="185">
        <v>113.69</v>
      </c>
      <c r="F239" s="186">
        <v>104.46</v>
      </c>
    </row>
    <row r="240" spans="1:6" ht="25" hidden="1" x14ac:dyDescent="0.35">
      <c r="A240" s="201" t="s">
        <v>968</v>
      </c>
      <c r="B240" s="202">
        <v>4139</v>
      </c>
      <c r="C240" s="185">
        <v>100.69</v>
      </c>
      <c r="D240" s="185">
        <v>99.74</v>
      </c>
      <c r="E240" s="185">
        <v>102.36</v>
      </c>
      <c r="F240" s="186">
        <v>93.96</v>
      </c>
    </row>
    <row r="241" spans="1:6" hidden="1" x14ac:dyDescent="0.35">
      <c r="A241" s="201" t="s">
        <v>370</v>
      </c>
      <c r="B241" s="202">
        <v>4145</v>
      </c>
      <c r="C241" s="185">
        <v>101.35</v>
      </c>
      <c r="D241" s="185">
        <v>103.42</v>
      </c>
      <c r="E241" s="185">
        <v>108.95</v>
      </c>
      <c r="F241" s="186">
        <v>99.52</v>
      </c>
    </row>
    <row r="242" spans="1:6" hidden="1" x14ac:dyDescent="0.35">
      <c r="A242" s="201" t="s">
        <v>371</v>
      </c>
      <c r="B242" s="202">
        <v>4147</v>
      </c>
      <c r="C242" s="185">
        <v>101.72</v>
      </c>
      <c r="D242" s="185">
        <v>106.34</v>
      </c>
      <c r="E242" s="185">
        <v>106.8</v>
      </c>
      <c r="F242" s="186">
        <v>105.01</v>
      </c>
    </row>
    <row r="243" spans="1:6" hidden="1" x14ac:dyDescent="0.35">
      <c r="A243" s="201" t="s">
        <v>372</v>
      </c>
      <c r="B243" s="202">
        <v>4141</v>
      </c>
      <c r="C243" s="185">
        <v>100.1</v>
      </c>
      <c r="D243" s="185">
        <v>102.08</v>
      </c>
      <c r="E243" s="185">
        <v>104.43</v>
      </c>
      <c r="F243" s="186">
        <v>106.72</v>
      </c>
    </row>
    <row r="244" spans="1:6" hidden="1" x14ac:dyDescent="0.35">
      <c r="A244" s="200" t="s">
        <v>373</v>
      </c>
      <c r="B244" s="198">
        <v>4150</v>
      </c>
      <c r="C244" s="178">
        <v>100.83</v>
      </c>
      <c r="D244" s="178">
        <v>102.36</v>
      </c>
      <c r="E244" s="178">
        <v>104.75</v>
      </c>
      <c r="F244" s="182">
        <v>105.64</v>
      </c>
    </row>
    <row r="245" spans="1:6" hidden="1" x14ac:dyDescent="0.35">
      <c r="A245" s="200" t="s">
        <v>374</v>
      </c>
      <c r="B245" s="198">
        <v>47</v>
      </c>
      <c r="C245" s="178">
        <v>100.97</v>
      </c>
      <c r="D245" s="178">
        <v>102.6</v>
      </c>
      <c r="E245" s="178">
        <v>104.88</v>
      </c>
      <c r="F245" s="182">
        <v>106.27</v>
      </c>
    </row>
    <row r="246" spans="1:6" ht="25" hidden="1" x14ac:dyDescent="0.35">
      <c r="A246" s="201" t="s">
        <v>375</v>
      </c>
      <c r="B246" s="202">
        <v>4153</v>
      </c>
      <c r="C246" s="185">
        <v>100.44</v>
      </c>
      <c r="D246" s="185">
        <v>97.67</v>
      </c>
      <c r="E246" s="185">
        <v>99.92</v>
      </c>
      <c r="F246" s="186">
        <v>102.91</v>
      </c>
    </row>
    <row r="247" spans="1:6" ht="25" hidden="1" x14ac:dyDescent="0.35">
      <c r="A247" s="201" t="s">
        <v>969</v>
      </c>
      <c r="B247" s="202">
        <v>4154</v>
      </c>
      <c r="C247" s="185">
        <v>98.4</v>
      </c>
      <c r="D247" s="185">
        <v>101.73</v>
      </c>
      <c r="E247" s="185">
        <v>103.56</v>
      </c>
      <c r="F247" s="186">
        <v>105.2</v>
      </c>
    </row>
    <row r="248" spans="1:6" ht="25" hidden="1" x14ac:dyDescent="0.35">
      <c r="A248" s="201" t="s">
        <v>377</v>
      </c>
      <c r="B248" s="202">
        <v>4155</v>
      </c>
      <c r="C248" s="185">
        <v>101.01</v>
      </c>
      <c r="D248" s="185">
        <v>99.11</v>
      </c>
      <c r="E248" s="185">
        <v>97.48</v>
      </c>
      <c r="F248" s="186">
        <v>104.46</v>
      </c>
    </row>
    <row r="249" spans="1:6" ht="25" hidden="1" x14ac:dyDescent="0.35">
      <c r="A249" s="201" t="s">
        <v>378</v>
      </c>
      <c r="B249" s="202">
        <v>4161</v>
      </c>
      <c r="C249" s="185">
        <v>100.26</v>
      </c>
      <c r="D249" s="185">
        <v>101.07</v>
      </c>
      <c r="E249" s="185">
        <v>102.82</v>
      </c>
      <c r="F249" s="186">
        <v>104.86</v>
      </c>
    </row>
    <row r="250" spans="1:6" ht="37.5" hidden="1" x14ac:dyDescent="0.35">
      <c r="A250" s="201" t="s">
        <v>970</v>
      </c>
      <c r="B250" s="202">
        <v>4157</v>
      </c>
      <c r="C250" s="185">
        <v>105.23</v>
      </c>
      <c r="D250" s="185">
        <v>107.44</v>
      </c>
      <c r="E250" s="185">
        <v>115.48</v>
      </c>
      <c r="F250" s="186">
        <v>113.39</v>
      </c>
    </row>
    <row r="251" spans="1:6" hidden="1" x14ac:dyDescent="0.35">
      <c r="A251" s="201" t="s">
        <v>380</v>
      </c>
      <c r="B251" s="202">
        <v>4158</v>
      </c>
      <c r="C251" s="185">
        <v>100.2</v>
      </c>
      <c r="D251" s="185">
        <v>110.26</v>
      </c>
      <c r="E251" s="185">
        <v>112.22</v>
      </c>
      <c r="F251" s="186">
        <v>108.49</v>
      </c>
    </row>
    <row r="252" spans="1:6" ht="25" hidden="1" x14ac:dyDescent="0.35">
      <c r="A252" s="201" t="s">
        <v>971</v>
      </c>
      <c r="B252" s="202">
        <v>4163</v>
      </c>
      <c r="C252" s="185">
        <v>100.58</v>
      </c>
      <c r="D252" s="185">
        <v>103.4</v>
      </c>
      <c r="E252" s="185">
        <v>105.63</v>
      </c>
      <c r="F252" s="186">
        <v>105.78</v>
      </c>
    </row>
    <row r="253" spans="1:6" hidden="1" x14ac:dyDescent="0.35">
      <c r="A253" s="200" t="s">
        <v>382</v>
      </c>
      <c r="B253" s="198">
        <v>48</v>
      </c>
      <c r="C253" s="178">
        <v>100.67</v>
      </c>
      <c r="D253" s="178">
        <v>102.36</v>
      </c>
      <c r="E253" s="178">
        <v>104.85</v>
      </c>
      <c r="F253" s="182">
        <v>104.37</v>
      </c>
    </row>
    <row r="254" spans="1:6" ht="25" hidden="1" x14ac:dyDescent="0.35">
      <c r="A254" s="201" t="s">
        <v>383</v>
      </c>
      <c r="B254" s="202">
        <v>4180</v>
      </c>
      <c r="C254" s="185">
        <v>100</v>
      </c>
      <c r="D254" s="185">
        <v>100.89</v>
      </c>
      <c r="E254" s="185">
        <v>105.43</v>
      </c>
      <c r="F254" s="186">
        <v>105.04</v>
      </c>
    </row>
    <row r="255" spans="1:6" ht="25" hidden="1" x14ac:dyDescent="0.35">
      <c r="A255" s="201" t="s">
        <v>384</v>
      </c>
      <c r="B255" s="202">
        <v>4173</v>
      </c>
      <c r="C255" s="185">
        <v>102.65</v>
      </c>
      <c r="D255" s="185">
        <v>104.07</v>
      </c>
      <c r="E255" s="185">
        <v>105.12</v>
      </c>
      <c r="F255" s="186">
        <v>103.4</v>
      </c>
    </row>
    <row r="256" spans="1:6" ht="25" hidden="1" x14ac:dyDescent="0.35">
      <c r="A256" s="201" t="s">
        <v>385</v>
      </c>
      <c r="B256" s="202">
        <v>4172</v>
      </c>
      <c r="C256" s="185">
        <v>99.81</v>
      </c>
      <c r="D256" s="185">
        <v>103.78</v>
      </c>
      <c r="E256" s="185">
        <v>104.67</v>
      </c>
      <c r="F256" s="186">
        <v>103.58</v>
      </c>
    </row>
    <row r="257" spans="1:6" ht="25" hidden="1" x14ac:dyDescent="0.35">
      <c r="A257" s="201" t="s">
        <v>386</v>
      </c>
      <c r="B257" s="202">
        <v>4174</v>
      </c>
      <c r="C257" s="185">
        <v>100</v>
      </c>
      <c r="D257" s="185">
        <v>101.87</v>
      </c>
      <c r="E257" s="185">
        <v>103.32</v>
      </c>
      <c r="F257" s="186">
        <v>104.79</v>
      </c>
    </row>
    <row r="258" spans="1:6" hidden="1" x14ac:dyDescent="0.35">
      <c r="A258" s="200" t="s">
        <v>387</v>
      </c>
      <c r="B258" s="198">
        <v>49</v>
      </c>
      <c r="C258" s="178">
        <v>100.32</v>
      </c>
      <c r="D258" s="178">
        <v>101.02</v>
      </c>
      <c r="E258" s="178">
        <v>103.82</v>
      </c>
      <c r="F258" s="182">
        <v>104.98</v>
      </c>
    </row>
    <row r="259" spans="1:6" ht="25" hidden="1" x14ac:dyDescent="0.35">
      <c r="A259" s="201" t="s">
        <v>388</v>
      </c>
      <c r="B259" s="202">
        <v>4188</v>
      </c>
      <c r="C259" s="185">
        <v>98.44</v>
      </c>
      <c r="D259" s="185">
        <v>96.17</v>
      </c>
      <c r="E259" s="185">
        <v>99.18</v>
      </c>
      <c r="F259" s="186">
        <v>102.52</v>
      </c>
    </row>
    <row r="260" spans="1:6" hidden="1" x14ac:dyDescent="0.35">
      <c r="A260" s="201" t="s">
        <v>389</v>
      </c>
      <c r="B260" s="202">
        <v>4176</v>
      </c>
      <c r="C260" s="185">
        <v>102.36</v>
      </c>
      <c r="D260" s="185">
        <v>109.2</v>
      </c>
      <c r="E260" s="185">
        <v>113.18</v>
      </c>
      <c r="F260" s="186">
        <v>112.43</v>
      </c>
    </row>
    <row r="261" spans="1:6" ht="25" hidden="1" x14ac:dyDescent="0.35">
      <c r="A261" s="201" t="s">
        <v>390</v>
      </c>
      <c r="B261" s="202">
        <v>4177</v>
      </c>
      <c r="C261" s="185">
        <v>102.94</v>
      </c>
      <c r="D261" s="185">
        <v>102.9</v>
      </c>
      <c r="E261" s="185">
        <v>106.1</v>
      </c>
      <c r="F261" s="186">
        <v>105.23</v>
      </c>
    </row>
    <row r="262" spans="1:6" ht="25" hidden="1" x14ac:dyDescent="0.35">
      <c r="A262" s="201" t="s">
        <v>391</v>
      </c>
      <c r="B262" s="202">
        <v>4181</v>
      </c>
      <c r="C262" s="185">
        <v>99.81</v>
      </c>
      <c r="D262" s="185">
        <v>101.3</v>
      </c>
      <c r="E262" s="185">
        <v>102.72</v>
      </c>
      <c r="F262" s="186">
        <v>103.33</v>
      </c>
    </row>
    <row r="263" spans="1:6" hidden="1" x14ac:dyDescent="0.35">
      <c r="A263" s="200" t="s">
        <v>392</v>
      </c>
      <c r="B263" s="198">
        <v>4190</v>
      </c>
      <c r="C263" s="178">
        <v>98.5</v>
      </c>
      <c r="D263" s="178">
        <v>103.85</v>
      </c>
      <c r="E263" s="178">
        <v>103.27</v>
      </c>
      <c r="F263" s="182">
        <v>105.47</v>
      </c>
    </row>
    <row r="264" spans="1:6" ht="25" hidden="1" x14ac:dyDescent="0.35">
      <c r="A264" s="201" t="s">
        <v>393</v>
      </c>
      <c r="B264" s="202">
        <v>4189</v>
      </c>
      <c r="C264" s="185">
        <v>97.46</v>
      </c>
      <c r="D264" s="185">
        <v>104.29</v>
      </c>
      <c r="E264" s="185">
        <v>98.74</v>
      </c>
      <c r="F264" s="186">
        <v>101.98</v>
      </c>
    </row>
    <row r="265" spans="1:6" hidden="1" x14ac:dyDescent="0.35">
      <c r="A265" s="201" t="s">
        <v>394</v>
      </c>
      <c r="B265" s="202">
        <v>4194</v>
      </c>
      <c r="C265" s="185">
        <v>99.52</v>
      </c>
      <c r="D265" s="185">
        <v>102.84</v>
      </c>
      <c r="E265" s="185">
        <v>105.64</v>
      </c>
      <c r="F265" s="186">
        <v>106.82</v>
      </c>
    </row>
    <row r="266" spans="1:6" hidden="1" x14ac:dyDescent="0.35">
      <c r="A266" s="201" t="s">
        <v>395</v>
      </c>
      <c r="B266" s="202">
        <v>4199</v>
      </c>
      <c r="C266" s="185">
        <v>100.06</v>
      </c>
      <c r="D266" s="185">
        <v>103.74</v>
      </c>
      <c r="E266" s="185">
        <v>111.34</v>
      </c>
      <c r="F266" s="186">
        <v>111.91</v>
      </c>
    </row>
    <row r="267" spans="1:6" hidden="1" x14ac:dyDescent="0.35">
      <c r="A267" s="200" t="s">
        <v>396</v>
      </c>
      <c r="B267" s="198">
        <v>4200</v>
      </c>
      <c r="C267" s="178">
        <v>100.53</v>
      </c>
      <c r="D267" s="178">
        <v>97.5</v>
      </c>
      <c r="E267" s="178">
        <v>104.71</v>
      </c>
      <c r="F267" s="182">
        <v>104.55</v>
      </c>
    </row>
    <row r="268" spans="1:6" hidden="1" x14ac:dyDescent="0.35">
      <c r="A268" s="201" t="s">
        <v>397</v>
      </c>
      <c r="B268" s="202">
        <v>4219</v>
      </c>
      <c r="C268" s="185">
        <v>100.53</v>
      </c>
      <c r="D268" s="185">
        <v>97.5</v>
      </c>
      <c r="E268" s="185">
        <v>104.71</v>
      </c>
      <c r="F268" s="186">
        <v>104.55</v>
      </c>
    </row>
    <row r="269" spans="1:6" hidden="1" x14ac:dyDescent="0.35">
      <c r="A269" s="200" t="s">
        <v>398</v>
      </c>
      <c r="B269" s="198">
        <v>14</v>
      </c>
      <c r="C269" s="178">
        <v>100.25</v>
      </c>
      <c r="D269" s="178">
        <v>100.73</v>
      </c>
      <c r="E269" s="178">
        <v>101.96</v>
      </c>
      <c r="F269" s="182">
        <v>102.88</v>
      </c>
    </row>
    <row r="270" spans="1:6" ht="26" hidden="1" x14ac:dyDescent="0.35">
      <c r="A270" s="200" t="s">
        <v>399</v>
      </c>
      <c r="B270" s="198">
        <v>4400</v>
      </c>
      <c r="C270" s="178">
        <v>100.43</v>
      </c>
      <c r="D270" s="178">
        <v>100.14</v>
      </c>
      <c r="E270" s="178">
        <v>101.14</v>
      </c>
      <c r="F270" s="182">
        <v>102.39</v>
      </c>
    </row>
    <row r="271" spans="1:6" hidden="1" x14ac:dyDescent="0.35">
      <c r="A271" s="201" t="s">
        <v>400</v>
      </c>
      <c r="B271" s="202">
        <v>4408</v>
      </c>
      <c r="C271" s="185">
        <v>100.82</v>
      </c>
      <c r="D271" s="185">
        <v>99.61</v>
      </c>
      <c r="E271" s="185">
        <v>102.02</v>
      </c>
      <c r="F271" s="186">
        <v>106.88</v>
      </c>
    </row>
    <row r="272" spans="1:6" hidden="1" x14ac:dyDescent="0.35">
      <c r="A272" s="201" t="s">
        <v>401</v>
      </c>
      <c r="B272" s="202">
        <v>4409</v>
      </c>
      <c r="C272" s="185">
        <v>99.11</v>
      </c>
      <c r="D272" s="185">
        <v>100.76</v>
      </c>
      <c r="E272" s="185">
        <v>100.61</v>
      </c>
      <c r="F272" s="186">
        <v>103</v>
      </c>
    </row>
    <row r="273" spans="1:6" hidden="1" x14ac:dyDescent="0.35">
      <c r="A273" s="201" t="s">
        <v>402</v>
      </c>
      <c r="B273" s="202">
        <v>4402</v>
      </c>
      <c r="C273" s="185">
        <v>100.87</v>
      </c>
      <c r="D273" s="185">
        <v>101.09</v>
      </c>
      <c r="E273" s="185">
        <v>102.09</v>
      </c>
      <c r="F273" s="186">
        <v>102.54</v>
      </c>
    </row>
    <row r="274" spans="1:6" hidden="1" x14ac:dyDescent="0.35">
      <c r="A274" s="201" t="s">
        <v>403</v>
      </c>
      <c r="B274" s="202">
        <v>4403</v>
      </c>
      <c r="C274" s="185">
        <v>101.04</v>
      </c>
      <c r="D274" s="185">
        <v>93.8</v>
      </c>
      <c r="E274" s="185">
        <v>95.36</v>
      </c>
      <c r="F274" s="186">
        <v>99.41</v>
      </c>
    </row>
    <row r="275" spans="1:6" ht="25" hidden="1" x14ac:dyDescent="0.35">
      <c r="A275" s="201" t="s">
        <v>404</v>
      </c>
      <c r="B275" s="202">
        <v>4404</v>
      </c>
      <c r="C275" s="185">
        <v>99.85</v>
      </c>
      <c r="D275" s="185">
        <v>100.34</v>
      </c>
      <c r="E275" s="185">
        <v>95.51</v>
      </c>
      <c r="F275" s="186">
        <v>96.71</v>
      </c>
    </row>
    <row r="276" spans="1:6" ht="25" hidden="1" x14ac:dyDescent="0.35">
      <c r="A276" s="201" t="s">
        <v>405</v>
      </c>
      <c r="B276" s="202">
        <v>4405</v>
      </c>
      <c r="C276" s="185">
        <v>100.31</v>
      </c>
      <c r="D276" s="185">
        <v>103.26</v>
      </c>
      <c r="E276" s="185">
        <v>105.28</v>
      </c>
      <c r="F276" s="186">
        <v>107.11</v>
      </c>
    </row>
    <row r="277" spans="1:6" hidden="1" x14ac:dyDescent="0.35">
      <c r="A277" s="201" t="s">
        <v>406</v>
      </c>
      <c r="B277" s="202">
        <v>4407</v>
      </c>
      <c r="C277" s="185">
        <v>101.56</v>
      </c>
      <c r="D277" s="185">
        <v>103.47</v>
      </c>
      <c r="E277" s="185">
        <v>100.43</v>
      </c>
      <c r="F277" s="186">
        <v>100.58</v>
      </c>
    </row>
    <row r="278" spans="1:6" hidden="1" x14ac:dyDescent="0.35">
      <c r="A278" s="201" t="s">
        <v>407</v>
      </c>
      <c r="B278" s="202">
        <v>4412</v>
      </c>
      <c r="C278" s="185">
        <v>100.54</v>
      </c>
      <c r="D278" s="185">
        <v>106.39</v>
      </c>
      <c r="E278" s="185">
        <v>112.7</v>
      </c>
      <c r="F278" s="186">
        <v>106.21</v>
      </c>
    </row>
    <row r="279" spans="1:6" hidden="1" x14ac:dyDescent="0.35">
      <c r="A279" s="201" t="s">
        <v>408</v>
      </c>
      <c r="B279" s="202">
        <v>4415</v>
      </c>
      <c r="C279" s="185">
        <v>101.05</v>
      </c>
      <c r="D279" s="185">
        <v>100.48</v>
      </c>
      <c r="E279" s="185">
        <v>104.7</v>
      </c>
      <c r="F279" s="186">
        <v>104.82</v>
      </c>
    </row>
    <row r="280" spans="1:6" hidden="1" x14ac:dyDescent="0.35">
      <c r="A280" s="201" t="s">
        <v>409</v>
      </c>
      <c r="B280" s="202">
        <v>4414</v>
      </c>
      <c r="C280" s="185">
        <v>100</v>
      </c>
      <c r="D280" s="185">
        <v>99.96</v>
      </c>
      <c r="E280" s="185">
        <v>105.56</v>
      </c>
      <c r="F280" s="186">
        <v>107.79</v>
      </c>
    </row>
    <row r="281" spans="1:6" hidden="1" x14ac:dyDescent="0.35">
      <c r="A281" s="201" t="s">
        <v>410</v>
      </c>
      <c r="B281" s="202">
        <v>4418</v>
      </c>
      <c r="C281" s="185">
        <v>101.63</v>
      </c>
      <c r="D281" s="185">
        <v>99.12</v>
      </c>
      <c r="E281" s="185">
        <v>100.05</v>
      </c>
      <c r="F281" s="186">
        <v>103.51</v>
      </c>
    </row>
    <row r="282" spans="1:6" hidden="1" x14ac:dyDescent="0.35">
      <c r="A282" s="200" t="s">
        <v>411</v>
      </c>
      <c r="B282" s="198">
        <v>4500</v>
      </c>
      <c r="C282" s="178">
        <v>99.86</v>
      </c>
      <c r="D282" s="178">
        <v>102.03</v>
      </c>
      <c r="E282" s="178">
        <v>103.71</v>
      </c>
      <c r="F282" s="182">
        <v>104.03</v>
      </c>
    </row>
    <row r="283" spans="1:6" hidden="1" x14ac:dyDescent="0.35">
      <c r="A283" s="201" t="s">
        <v>412</v>
      </c>
      <c r="B283" s="202">
        <v>4502</v>
      </c>
      <c r="C283" s="185">
        <v>100.92</v>
      </c>
      <c r="D283" s="185">
        <v>100.99</v>
      </c>
      <c r="E283" s="185">
        <v>104.91</v>
      </c>
      <c r="F283" s="186">
        <v>101</v>
      </c>
    </row>
    <row r="284" spans="1:6" hidden="1" x14ac:dyDescent="0.35">
      <c r="A284" s="201" t="s">
        <v>413</v>
      </c>
      <c r="B284" s="202">
        <v>4509</v>
      </c>
      <c r="C284" s="185">
        <v>100.49</v>
      </c>
      <c r="D284" s="185">
        <v>99.88</v>
      </c>
      <c r="E284" s="185">
        <v>103.36</v>
      </c>
      <c r="F284" s="186">
        <v>104.85</v>
      </c>
    </row>
    <row r="285" spans="1:6" hidden="1" x14ac:dyDescent="0.35">
      <c r="A285" s="201" t="s">
        <v>414</v>
      </c>
      <c r="B285" s="202">
        <v>4508</v>
      </c>
      <c r="C285" s="185">
        <v>99.95</v>
      </c>
      <c r="D285" s="185">
        <v>104.02</v>
      </c>
      <c r="E285" s="185">
        <v>105.72</v>
      </c>
      <c r="F285" s="186">
        <v>109.21</v>
      </c>
    </row>
    <row r="286" spans="1:6" hidden="1" x14ac:dyDescent="0.35">
      <c r="A286" s="201" t="s">
        <v>415</v>
      </c>
      <c r="B286" s="202">
        <v>4504</v>
      </c>
      <c r="C286" s="185">
        <v>100.34</v>
      </c>
      <c r="D286" s="185">
        <v>106.26</v>
      </c>
      <c r="E286" s="185">
        <v>106.75</v>
      </c>
      <c r="F286" s="186">
        <v>105.45</v>
      </c>
    </row>
    <row r="287" spans="1:6" hidden="1" x14ac:dyDescent="0.35">
      <c r="A287" s="201" t="s">
        <v>416</v>
      </c>
      <c r="B287" s="202">
        <v>4503</v>
      </c>
      <c r="C287" s="185">
        <v>94.15</v>
      </c>
      <c r="D287" s="185">
        <v>93.82</v>
      </c>
      <c r="E287" s="185">
        <v>95.61</v>
      </c>
      <c r="F287" s="186">
        <v>97.29</v>
      </c>
    </row>
    <row r="288" spans="1:6" hidden="1" x14ac:dyDescent="0.35">
      <c r="A288" s="201" t="s">
        <v>417</v>
      </c>
      <c r="B288" s="202">
        <v>4505</v>
      </c>
      <c r="C288" s="185">
        <v>100.42</v>
      </c>
      <c r="D288" s="185">
        <v>103.09</v>
      </c>
      <c r="E288" s="185">
        <v>100.48</v>
      </c>
      <c r="F288" s="186">
        <v>104.25</v>
      </c>
    </row>
    <row r="289" spans="1:6" hidden="1" x14ac:dyDescent="0.35">
      <c r="A289" s="200" t="s">
        <v>418</v>
      </c>
      <c r="B289" s="198">
        <v>4600</v>
      </c>
      <c r="C289" s="178">
        <v>100.18</v>
      </c>
      <c r="D289" s="178">
        <v>102.47</v>
      </c>
      <c r="E289" s="178">
        <v>106.3</v>
      </c>
      <c r="F289" s="182">
        <v>104.19</v>
      </c>
    </row>
    <row r="290" spans="1:6" hidden="1" x14ac:dyDescent="0.35">
      <c r="A290" s="201" t="s">
        <v>419</v>
      </c>
      <c r="B290" s="202">
        <v>4603</v>
      </c>
      <c r="C290" s="185">
        <v>100.05</v>
      </c>
      <c r="D290" s="185">
        <v>106.14</v>
      </c>
      <c r="E290" s="185">
        <v>108.77</v>
      </c>
      <c r="F290" s="186">
        <v>106.62</v>
      </c>
    </row>
    <row r="291" spans="1:6" hidden="1" x14ac:dyDescent="0.35">
      <c r="A291" s="201" t="s">
        <v>420</v>
      </c>
      <c r="B291" s="202">
        <v>4608</v>
      </c>
      <c r="C291" s="185">
        <v>101.66</v>
      </c>
      <c r="D291" s="185">
        <v>106.35</v>
      </c>
      <c r="E291" s="185">
        <v>111.32</v>
      </c>
      <c r="F291" s="186">
        <v>109.79</v>
      </c>
    </row>
    <row r="292" spans="1:6" hidden="1" x14ac:dyDescent="0.35">
      <c r="A292" s="201" t="s">
        <v>421</v>
      </c>
      <c r="B292" s="202">
        <v>4601</v>
      </c>
      <c r="C292" s="185">
        <v>98.78</v>
      </c>
      <c r="D292" s="185">
        <v>97.55</v>
      </c>
      <c r="E292" s="185">
        <v>103.51</v>
      </c>
      <c r="F292" s="186">
        <v>98.96</v>
      </c>
    </row>
    <row r="293" spans="1:6" hidden="1" x14ac:dyDescent="0.35">
      <c r="A293" s="201" t="s">
        <v>422</v>
      </c>
      <c r="B293" s="202">
        <v>4605</v>
      </c>
      <c r="C293" s="185">
        <v>102.49</v>
      </c>
      <c r="D293" s="185">
        <v>101.94</v>
      </c>
      <c r="E293" s="185">
        <v>103.02</v>
      </c>
      <c r="F293" s="186">
        <v>104.27</v>
      </c>
    </row>
    <row r="294" spans="1:6" hidden="1" x14ac:dyDescent="0.35">
      <c r="A294" s="201" t="s">
        <v>423</v>
      </c>
      <c r="B294" s="202">
        <v>4604</v>
      </c>
      <c r="C294" s="185">
        <v>99.02</v>
      </c>
      <c r="D294" s="185">
        <v>101.71</v>
      </c>
      <c r="E294" s="185">
        <v>102.26</v>
      </c>
      <c r="F294" s="186">
        <v>104.81</v>
      </c>
    </row>
    <row r="295" spans="1:6" ht="26" hidden="1" x14ac:dyDescent="0.35">
      <c r="A295" s="200" t="s">
        <v>424</v>
      </c>
      <c r="B295" s="198">
        <v>4700</v>
      </c>
      <c r="C295" s="178">
        <v>100.41</v>
      </c>
      <c r="D295" s="178">
        <v>102.17</v>
      </c>
      <c r="E295" s="178">
        <v>104.72</v>
      </c>
      <c r="F295" s="182">
        <v>105.41</v>
      </c>
    </row>
    <row r="296" spans="1:6" hidden="1" x14ac:dyDescent="0.35">
      <c r="A296" s="200" t="s">
        <v>425</v>
      </c>
      <c r="B296" s="198">
        <v>4750</v>
      </c>
      <c r="C296" s="178">
        <v>102.27</v>
      </c>
      <c r="D296" s="178">
        <v>109.16</v>
      </c>
      <c r="E296" s="178">
        <v>110.73</v>
      </c>
      <c r="F296" s="182">
        <v>111.31</v>
      </c>
    </row>
    <row r="297" spans="1:6" ht="25" hidden="1" x14ac:dyDescent="0.35">
      <c r="A297" s="201" t="s">
        <v>426</v>
      </c>
      <c r="B297" s="202">
        <v>4751</v>
      </c>
      <c r="C297" s="185">
        <v>103.82</v>
      </c>
      <c r="D297" s="185">
        <v>113.9</v>
      </c>
      <c r="E297" s="185">
        <v>113.42</v>
      </c>
      <c r="F297" s="186">
        <v>112.12</v>
      </c>
    </row>
    <row r="298" spans="1:6" ht="25" hidden="1" x14ac:dyDescent="0.35">
      <c r="A298" s="201" t="s">
        <v>427</v>
      </c>
      <c r="B298" s="202">
        <v>4752</v>
      </c>
      <c r="C298" s="185">
        <v>98.48</v>
      </c>
      <c r="D298" s="185">
        <v>99</v>
      </c>
      <c r="E298" s="185">
        <v>105.76</v>
      </c>
      <c r="F298" s="186">
        <v>110.32</v>
      </c>
    </row>
    <row r="299" spans="1:6" ht="25" hidden="1" x14ac:dyDescent="0.35">
      <c r="A299" s="201" t="s">
        <v>428</v>
      </c>
      <c r="B299" s="202">
        <v>4753</v>
      </c>
      <c r="C299" s="185">
        <v>101.9</v>
      </c>
      <c r="D299" s="185">
        <v>106.59</v>
      </c>
      <c r="E299" s="185">
        <v>111.59</v>
      </c>
      <c r="F299" s="186">
        <v>109.79</v>
      </c>
    </row>
    <row r="300" spans="1:6" hidden="1" x14ac:dyDescent="0.35">
      <c r="A300" s="200" t="s">
        <v>429</v>
      </c>
      <c r="B300" s="198">
        <v>4710</v>
      </c>
      <c r="C300" s="178">
        <v>100.32</v>
      </c>
      <c r="D300" s="178">
        <v>102.26</v>
      </c>
      <c r="E300" s="178">
        <v>104.3</v>
      </c>
      <c r="F300" s="182">
        <v>106.07</v>
      </c>
    </row>
    <row r="301" spans="1:6" ht="25" hidden="1" x14ac:dyDescent="0.35">
      <c r="A301" s="201" t="s">
        <v>430</v>
      </c>
      <c r="B301" s="202">
        <v>4712</v>
      </c>
      <c r="C301" s="185">
        <v>100</v>
      </c>
      <c r="D301" s="185">
        <v>101.7</v>
      </c>
      <c r="E301" s="185">
        <v>105.92</v>
      </c>
      <c r="F301" s="186">
        <v>109.28</v>
      </c>
    </row>
    <row r="302" spans="1:6" ht="25" hidden="1" x14ac:dyDescent="0.35">
      <c r="A302" s="201" t="s">
        <v>431</v>
      </c>
      <c r="B302" s="202">
        <v>4729</v>
      </c>
      <c r="C302" s="185">
        <v>100.43</v>
      </c>
      <c r="D302" s="185">
        <v>99.83</v>
      </c>
      <c r="E302" s="185">
        <v>98.52</v>
      </c>
      <c r="F302" s="186">
        <v>101.65</v>
      </c>
    </row>
    <row r="303" spans="1:6" hidden="1" x14ac:dyDescent="0.35">
      <c r="A303" s="201" t="s">
        <v>432</v>
      </c>
      <c r="B303" s="202">
        <v>4732</v>
      </c>
      <c r="C303" s="185">
        <v>98.94</v>
      </c>
      <c r="D303" s="185">
        <v>100.57</v>
      </c>
      <c r="E303" s="185">
        <v>102.97</v>
      </c>
      <c r="F303" s="186">
        <v>103.93</v>
      </c>
    </row>
    <row r="304" spans="1:6" ht="25" hidden="1" x14ac:dyDescent="0.35">
      <c r="A304" s="201" t="s">
        <v>434</v>
      </c>
      <c r="B304" s="202">
        <v>4726</v>
      </c>
      <c r="C304" s="185">
        <v>104.2</v>
      </c>
      <c r="D304" s="185">
        <v>105.45</v>
      </c>
      <c r="E304" s="185">
        <v>103.99</v>
      </c>
      <c r="F304" s="186">
        <v>102.15</v>
      </c>
    </row>
    <row r="305" spans="1:6" hidden="1" x14ac:dyDescent="0.35">
      <c r="A305" s="201" t="s">
        <v>433</v>
      </c>
      <c r="B305" s="202">
        <v>4733</v>
      </c>
      <c r="C305" s="185">
        <v>100.8</v>
      </c>
      <c r="D305" s="185">
        <v>108.69</v>
      </c>
      <c r="E305" s="185">
        <v>111.76</v>
      </c>
      <c r="F305" s="186">
        <v>109.05</v>
      </c>
    </row>
    <row r="306" spans="1:6" hidden="1" x14ac:dyDescent="0.35">
      <c r="A306" s="200" t="s">
        <v>435</v>
      </c>
      <c r="B306" s="198">
        <v>4730</v>
      </c>
      <c r="C306" s="178">
        <v>100.05</v>
      </c>
      <c r="D306" s="178">
        <v>98.63</v>
      </c>
      <c r="E306" s="178">
        <v>98.52</v>
      </c>
      <c r="F306" s="182">
        <v>98.85</v>
      </c>
    </row>
    <row r="307" spans="1:6" ht="25" hidden="1" x14ac:dyDescent="0.35">
      <c r="A307" s="201" t="s">
        <v>436</v>
      </c>
      <c r="B307" s="202">
        <v>4731</v>
      </c>
      <c r="C307" s="185">
        <v>101.37</v>
      </c>
      <c r="D307" s="185">
        <v>100.01</v>
      </c>
      <c r="E307" s="185">
        <v>101.47</v>
      </c>
      <c r="F307" s="186">
        <v>100.11</v>
      </c>
    </row>
    <row r="308" spans="1:6" ht="25" hidden="1" x14ac:dyDescent="0.35">
      <c r="A308" s="201" t="s">
        <v>437</v>
      </c>
      <c r="B308" s="202">
        <v>4746</v>
      </c>
      <c r="C308" s="185">
        <v>99.72</v>
      </c>
      <c r="D308" s="185">
        <v>97.27</v>
      </c>
      <c r="E308" s="185">
        <v>97.4</v>
      </c>
      <c r="F308" s="186">
        <v>102.37</v>
      </c>
    </row>
    <row r="309" spans="1:6" ht="25" hidden="1" x14ac:dyDescent="0.35">
      <c r="A309" s="201" t="s">
        <v>438</v>
      </c>
      <c r="B309" s="202">
        <v>4735</v>
      </c>
      <c r="C309" s="185">
        <v>99.83</v>
      </c>
      <c r="D309" s="185">
        <v>98.58</v>
      </c>
      <c r="E309" s="185">
        <v>101.15</v>
      </c>
      <c r="F309" s="186">
        <v>101.59</v>
      </c>
    </row>
    <row r="310" spans="1:6" hidden="1" x14ac:dyDescent="0.35">
      <c r="A310" s="201" t="s">
        <v>439</v>
      </c>
      <c r="B310" s="202">
        <v>4738</v>
      </c>
      <c r="C310" s="185">
        <v>99.01</v>
      </c>
      <c r="D310" s="185">
        <v>103.06</v>
      </c>
      <c r="E310" s="185">
        <v>103.27</v>
      </c>
      <c r="F310" s="186">
        <v>104.05</v>
      </c>
    </row>
    <row r="311" spans="1:6" hidden="1" x14ac:dyDescent="0.35">
      <c r="A311" s="201" t="s">
        <v>440</v>
      </c>
      <c r="B311" s="202">
        <v>4744</v>
      </c>
      <c r="C311" s="185">
        <v>99.8</v>
      </c>
      <c r="D311" s="185">
        <v>97.05</v>
      </c>
      <c r="E311" s="185">
        <v>94.69</v>
      </c>
      <c r="F311" s="186">
        <v>93.55</v>
      </c>
    </row>
    <row r="312" spans="1:6" hidden="1" x14ac:dyDescent="0.35">
      <c r="A312" s="200" t="s">
        <v>441</v>
      </c>
      <c r="B312" s="198">
        <v>4760</v>
      </c>
      <c r="C312" s="178">
        <v>101.89</v>
      </c>
      <c r="D312" s="178">
        <v>100.95</v>
      </c>
      <c r="E312" s="178">
        <v>102.12</v>
      </c>
      <c r="F312" s="182">
        <v>101.02</v>
      </c>
    </row>
    <row r="313" spans="1:6" ht="25" hidden="1" x14ac:dyDescent="0.35">
      <c r="A313" s="201" t="s">
        <v>442</v>
      </c>
      <c r="B313" s="202">
        <v>4747</v>
      </c>
      <c r="C313" s="185">
        <v>102.04</v>
      </c>
      <c r="D313" s="185">
        <v>100.87</v>
      </c>
      <c r="E313" s="185">
        <v>101.75</v>
      </c>
      <c r="F313" s="186">
        <v>100.47</v>
      </c>
    </row>
    <row r="314" spans="1:6" ht="25" hidden="1" x14ac:dyDescent="0.35">
      <c r="A314" s="201" t="s">
        <v>443</v>
      </c>
      <c r="B314" s="202">
        <v>4748</v>
      </c>
      <c r="C314" s="185">
        <v>100.43</v>
      </c>
      <c r="D314" s="185">
        <v>101.82</v>
      </c>
      <c r="E314" s="185">
        <v>104.27</v>
      </c>
      <c r="F314" s="186">
        <v>104.49</v>
      </c>
    </row>
    <row r="315" spans="1:6" hidden="1" x14ac:dyDescent="0.35">
      <c r="A315" s="200" t="s">
        <v>444</v>
      </c>
      <c r="B315" s="198">
        <v>4770</v>
      </c>
      <c r="C315" s="178">
        <v>98.99</v>
      </c>
      <c r="D315" s="178">
        <v>100.05</v>
      </c>
      <c r="E315" s="178">
        <v>108.43</v>
      </c>
      <c r="F315" s="182">
        <v>107.05</v>
      </c>
    </row>
    <row r="316" spans="1:6" hidden="1" x14ac:dyDescent="0.35">
      <c r="A316" s="201" t="s">
        <v>445</v>
      </c>
      <c r="B316" s="202">
        <v>4773</v>
      </c>
      <c r="C316" s="185">
        <v>98.99</v>
      </c>
      <c r="D316" s="185">
        <v>100.05</v>
      </c>
      <c r="E316" s="185">
        <v>108.43</v>
      </c>
      <c r="F316" s="186">
        <v>107.05</v>
      </c>
    </row>
    <row r="317" spans="1:6" hidden="1" x14ac:dyDescent="0.35">
      <c r="A317" s="200" t="s">
        <v>446</v>
      </c>
      <c r="B317" s="198">
        <v>4800</v>
      </c>
      <c r="C317" s="178">
        <v>101.47</v>
      </c>
      <c r="D317" s="178">
        <v>100.84</v>
      </c>
      <c r="E317" s="178">
        <v>102.72</v>
      </c>
      <c r="F317" s="182">
        <v>105.22</v>
      </c>
    </row>
    <row r="318" spans="1:6" hidden="1" x14ac:dyDescent="0.35">
      <c r="A318" s="201" t="s">
        <v>447</v>
      </c>
      <c r="B318" s="202">
        <v>4802</v>
      </c>
      <c r="C318" s="185">
        <v>100.07</v>
      </c>
      <c r="D318" s="185">
        <v>102.98</v>
      </c>
      <c r="E318" s="185">
        <v>103.39</v>
      </c>
      <c r="F318" s="186">
        <v>104.54</v>
      </c>
    </row>
    <row r="319" spans="1:6" hidden="1" x14ac:dyDescent="0.35">
      <c r="A319" s="201" t="s">
        <v>448</v>
      </c>
      <c r="B319" s="202">
        <v>4803</v>
      </c>
      <c r="C319" s="185">
        <v>101.98</v>
      </c>
      <c r="D319" s="185">
        <v>100.1</v>
      </c>
      <c r="E319" s="185">
        <v>102.61</v>
      </c>
      <c r="F319" s="186">
        <v>105.75</v>
      </c>
    </row>
    <row r="320" spans="1:6" hidden="1" x14ac:dyDescent="0.35">
      <c r="A320" s="200" t="s">
        <v>449</v>
      </c>
      <c r="B320" s="198">
        <v>43</v>
      </c>
      <c r="C320" s="178">
        <v>98.44</v>
      </c>
      <c r="D320" s="178">
        <v>98.82</v>
      </c>
      <c r="E320" s="178">
        <v>101.49</v>
      </c>
      <c r="F320" s="182">
        <v>103.5</v>
      </c>
    </row>
    <row r="321" spans="1:6" hidden="1" x14ac:dyDescent="0.35">
      <c r="A321" s="201" t="s">
        <v>450</v>
      </c>
      <c r="B321" s="202">
        <v>5001</v>
      </c>
      <c r="C321" s="185">
        <v>98.86</v>
      </c>
      <c r="D321" s="185">
        <v>102.7</v>
      </c>
      <c r="E321" s="185">
        <v>107.65</v>
      </c>
      <c r="F321" s="186">
        <v>104.57</v>
      </c>
    </row>
    <row r="322" spans="1:6" hidden="1" x14ac:dyDescent="0.35">
      <c r="A322" s="201" t="s">
        <v>451</v>
      </c>
      <c r="B322" s="202">
        <v>5101</v>
      </c>
      <c r="C322" s="185">
        <v>97.87</v>
      </c>
      <c r="D322" s="185">
        <v>97.68</v>
      </c>
      <c r="E322" s="185">
        <v>99.46</v>
      </c>
      <c r="F322" s="186">
        <v>103.57</v>
      </c>
    </row>
    <row r="323" spans="1:6" hidden="1" x14ac:dyDescent="0.35">
      <c r="A323" s="201" t="s">
        <v>453</v>
      </c>
      <c r="B323" s="202">
        <v>5102</v>
      </c>
      <c r="C323" s="185">
        <v>96.51</v>
      </c>
      <c r="D323" s="185">
        <v>99.47</v>
      </c>
      <c r="E323" s="185">
        <v>98.89</v>
      </c>
      <c r="F323" s="186">
        <v>102.82</v>
      </c>
    </row>
    <row r="324" spans="1:6" hidden="1" x14ac:dyDescent="0.35">
      <c r="A324" s="201" t="s">
        <v>972</v>
      </c>
      <c r="B324" s="202">
        <v>5103</v>
      </c>
      <c r="C324" s="185">
        <v>100.15</v>
      </c>
      <c r="D324" s="185">
        <v>95.84</v>
      </c>
      <c r="E324" s="185">
        <v>102.01</v>
      </c>
      <c r="F324" s="186">
        <v>102.94</v>
      </c>
    </row>
    <row r="325" spans="1:6" hidden="1" x14ac:dyDescent="0.35">
      <c r="A325" s="201" t="s">
        <v>454</v>
      </c>
      <c r="B325" s="202">
        <v>5201</v>
      </c>
      <c r="C325" s="185">
        <v>99.71</v>
      </c>
      <c r="D325" s="185">
        <v>104.69</v>
      </c>
      <c r="E325" s="185">
        <v>104.87</v>
      </c>
      <c r="F325" s="186">
        <v>106.4</v>
      </c>
    </row>
    <row r="326" spans="1:6" hidden="1" x14ac:dyDescent="0.35">
      <c r="A326" s="200" t="s">
        <v>455</v>
      </c>
      <c r="B326" s="198">
        <v>5300</v>
      </c>
      <c r="C326" s="178">
        <v>100.58</v>
      </c>
      <c r="D326" s="178">
        <v>104.98</v>
      </c>
      <c r="E326" s="178">
        <v>106</v>
      </c>
      <c r="F326" s="182">
        <v>103.86</v>
      </c>
    </row>
    <row r="327" spans="1:6" hidden="1" x14ac:dyDescent="0.35">
      <c r="A327" s="201" t="s">
        <v>456</v>
      </c>
      <c r="B327" s="202">
        <v>5309</v>
      </c>
      <c r="C327" s="185">
        <v>101.81</v>
      </c>
      <c r="D327" s="185">
        <v>107.45</v>
      </c>
      <c r="E327" s="185">
        <v>104.23</v>
      </c>
      <c r="F327" s="186">
        <v>100.73</v>
      </c>
    </row>
    <row r="328" spans="1:6" hidden="1" x14ac:dyDescent="0.35">
      <c r="A328" s="201" t="s">
        <v>457</v>
      </c>
      <c r="B328" s="202">
        <v>5303</v>
      </c>
      <c r="C328" s="185">
        <v>102.95</v>
      </c>
      <c r="D328" s="185">
        <v>109.45</v>
      </c>
      <c r="E328" s="185">
        <v>104.57</v>
      </c>
      <c r="F328" s="186">
        <v>100.29</v>
      </c>
    </row>
    <row r="329" spans="1:6" hidden="1" x14ac:dyDescent="0.35">
      <c r="A329" s="201" t="s">
        <v>458</v>
      </c>
      <c r="B329" s="202">
        <v>5320</v>
      </c>
      <c r="C329" s="185">
        <v>94.21</v>
      </c>
      <c r="D329" s="185">
        <v>95.53</v>
      </c>
      <c r="E329" s="185">
        <v>101.46</v>
      </c>
      <c r="F329" s="186">
        <v>103.14</v>
      </c>
    </row>
    <row r="330" spans="1:6" hidden="1" x14ac:dyDescent="0.35">
      <c r="A330" s="201" t="s">
        <v>459</v>
      </c>
      <c r="B330" s="202">
        <v>5322</v>
      </c>
      <c r="C330" s="185">
        <v>96.75</v>
      </c>
      <c r="D330" s="185">
        <v>100.89</v>
      </c>
      <c r="E330" s="185">
        <v>102.73</v>
      </c>
      <c r="F330" s="186">
        <v>101.19</v>
      </c>
    </row>
    <row r="331" spans="1:6" hidden="1" x14ac:dyDescent="0.35">
      <c r="A331" s="201" t="s">
        <v>460</v>
      </c>
      <c r="B331" s="202">
        <v>5323</v>
      </c>
      <c r="C331" s="185">
        <v>97.5</v>
      </c>
      <c r="D331" s="185">
        <v>96.53</v>
      </c>
      <c r="E331" s="185">
        <v>105.06</v>
      </c>
      <c r="F331" s="186">
        <v>107.9</v>
      </c>
    </row>
    <row r="332" spans="1:6" hidden="1" x14ac:dyDescent="0.35">
      <c r="A332" s="201" t="s">
        <v>461</v>
      </c>
      <c r="B332" s="202">
        <v>5311</v>
      </c>
      <c r="C332" s="185">
        <v>100.99</v>
      </c>
      <c r="D332" s="185">
        <v>106.08</v>
      </c>
      <c r="E332" s="185">
        <v>111.03</v>
      </c>
      <c r="F332" s="186">
        <v>107.35</v>
      </c>
    </row>
    <row r="333" spans="1:6" hidden="1" x14ac:dyDescent="0.35">
      <c r="A333" s="201" t="s">
        <v>462</v>
      </c>
      <c r="B333" s="202">
        <v>5312</v>
      </c>
      <c r="C333" s="185">
        <v>101.57</v>
      </c>
      <c r="D333" s="185">
        <v>103.34</v>
      </c>
      <c r="E333" s="185">
        <v>108.65</v>
      </c>
      <c r="F333" s="186">
        <v>108.59</v>
      </c>
    </row>
    <row r="334" spans="1:6" hidden="1" x14ac:dyDescent="0.35">
      <c r="A334" s="201" t="s">
        <v>463</v>
      </c>
      <c r="B334" s="202">
        <v>5310</v>
      </c>
      <c r="C334" s="185">
        <v>103.13</v>
      </c>
      <c r="D334" s="185">
        <v>109.44</v>
      </c>
      <c r="E334" s="185">
        <v>112.68</v>
      </c>
      <c r="F334" s="186">
        <v>108.09</v>
      </c>
    </row>
    <row r="335" spans="1:6" hidden="1" x14ac:dyDescent="0.35">
      <c r="A335" s="201" t="s">
        <v>465</v>
      </c>
      <c r="B335" s="202">
        <v>5318</v>
      </c>
      <c r="C335" s="185">
        <v>100.49</v>
      </c>
      <c r="D335" s="185">
        <v>105.87</v>
      </c>
      <c r="E335" s="185">
        <v>111.67</v>
      </c>
      <c r="F335" s="186">
        <v>110.94</v>
      </c>
    </row>
    <row r="336" spans="1:6" hidden="1" x14ac:dyDescent="0.35">
      <c r="A336" s="201" t="s">
        <v>467</v>
      </c>
      <c r="B336" s="202">
        <v>5313</v>
      </c>
      <c r="C336" s="185">
        <v>102.72</v>
      </c>
      <c r="D336" s="185">
        <v>102.08</v>
      </c>
      <c r="E336" s="185">
        <v>99.24</v>
      </c>
      <c r="F336" s="186">
        <v>99.24</v>
      </c>
    </row>
    <row r="337" spans="1:6" hidden="1" x14ac:dyDescent="0.35">
      <c r="A337" s="201" t="s">
        <v>468</v>
      </c>
      <c r="B337" s="202">
        <v>5321</v>
      </c>
      <c r="C337" s="185">
        <v>95.9</v>
      </c>
      <c r="D337" s="185">
        <v>97.67</v>
      </c>
      <c r="E337" s="185">
        <v>105.62</v>
      </c>
      <c r="F337" s="186">
        <v>103.1</v>
      </c>
    </row>
    <row r="338" spans="1:6" hidden="1" x14ac:dyDescent="0.35">
      <c r="A338" s="201" t="s">
        <v>466</v>
      </c>
      <c r="B338" s="202">
        <v>5319</v>
      </c>
      <c r="C338" s="185">
        <v>98.68</v>
      </c>
      <c r="D338" s="185">
        <v>111.05</v>
      </c>
      <c r="E338" s="185">
        <v>110.21</v>
      </c>
      <c r="F338" s="186">
        <v>108.2</v>
      </c>
    </row>
    <row r="339" spans="1:6" hidden="1" x14ac:dyDescent="0.35">
      <c r="A339" s="200" t="s">
        <v>469</v>
      </c>
      <c r="B339" s="198">
        <v>5400</v>
      </c>
      <c r="C339" s="178">
        <v>100.9</v>
      </c>
      <c r="D339" s="178">
        <v>102.11</v>
      </c>
      <c r="E339" s="178">
        <v>103.04</v>
      </c>
      <c r="F339" s="182">
        <v>103.29</v>
      </c>
    </row>
    <row r="340" spans="1:6" hidden="1" x14ac:dyDescent="0.35">
      <c r="A340" s="201" t="s">
        <v>470</v>
      </c>
      <c r="B340" s="202">
        <v>5401</v>
      </c>
      <c r="C340" s="185">
        <v>101.06</v>
      </c>
      <c r="D340" s="185">
        <v>102.04</v>
      </c>
      <c r="E340" s="185">
        <v>102.67</v>
      </c>
      <c r="F340" s="186">
        <v>102.02</v>
      </c>
    </row>
    <row r="341" spans="1:6" hidden="1" x14ac:dyDescent="0.35">
      <c r="A341" s="201" t="s">
        <v>471</v>
      </c>
      <c r="B341" s="202">
        <v>5420</v>
      </c>
      <c r="C341" s="185">
        <v>101.63</v>
      </c>
      <c r="D341" s="185">
        <v>103.01</v>
      </c>
      <c r="E341" s="185">
        <v>103.04</v>
      </c>
      <c r="F341" s="186">
        <v>100.45</v>
      </c>
    </row>
    <row r="342" spans="1:6" hidden="1" x14ac:dyDescent="0.35">
      <c r="A342" s="201" t="s">
        <v>472</v>
      </c>
      <c r="B342" s="202">
        <v>5416</v>
      </c>
      <c r="C342" s="185">
        <v>101.92</v>
      </c>
      <c r="D342" s="185">
        <v>104.8</v>
      </c>
      <c r="E342" s="185">
        <v>107.59</v>
      </c>
      <c r="F342" s="186">
        <v>104.51</v>
      </c>
    </row>
    <row r="343" spans="1:6" hidden="1" x14ac:dyDescent="0.35">
      <c r="A343" s="201" t="s">
        <v>473</v>
      </c>
      <c r="B343" s="202">
        <v>5403</v>
      </c>
      <c r="C343" s="185">
        <v>100.49</v>
      </c>
      <c r="D343" s="185">
        <v>99.47</v>
      </c>
      <c r="E343" s="185">
        <v>100.64</v>
      </c>
      <c r="F343" s="186">
        <v>102.71</v>
      </c>
    </row>
    <row r="344" spans="1:6" hidden="1" x14ac:dyDescent="0.35">
      <c r="A344" s="201" t="s">
        <v>474</v>
      </c>
      <c r="B344" s="202">
        <v>5404</v>
      </c>
      <c r="C344" s="185">
        <v>104.83</v>
      </c>
      <c r="D344" s="185">
        <v>111.94</v>
      </c>
      <c r="E344" s="185">
        <v>112.59</v>
      </c>
      <c r="F344" s="186">
        <v>106.36</v>
      </c>
    </row>
    <row r="345" spans="1:6" hidden="1" x14ac:dyDescent="0.35">
      <c r="A345" s="201" t="s">
        <v>475</v>
      </c>
      <c r="B345" s="202">
        <v>5419</v>
      </c>
      <c r="C345" s="185">
        <v>99.46</v>
      </c>
      <c r="D345" s="185">
        <v>98.33</v>
      </c>
      <c r="E345" s="185">
        <v>102.79</v>
      </c>
      <c r="F345" s="186">
        <v>107.11</v>
      </c>
    </row>
    <row r="346" spans="1:6" hidden="1" x14ac:dyDescent="0.35">
      <c r="A346" s="201" t="s">
        <v>476</v>
      </c>
      <c r="B346" s="202">
        <v>5405</v>
      </c>
      <c r="C346" s="185">
        <v>103.25</v>
      </c>
      <c r="D346" s="185">
        <v>105.91</v>
      </c>
      <c r="E346" s="185">
        <v>101.43</v>
      </c>
      <c r="F346" s="186">
        <v>99.88</v>
      </c>
    </row>
    <row r="347" spans="1:6" hidden="1" x14ac:dyDescent="0.35">
      <c r="A347" s="201" t="s">
        <v>477</v>
      </c>
      <c r="B347" s="202">
        <v>5411</v>
      </c>
      <c r="C347" s="185">
        <v>101.2</v>
      </c>
      <c r="D347" s="185">
        <v>99.3</v>
      </c>
      <c r="E347" s="185">
        <v>99.95</v>
      </c>
      <c r="F347" s="186">
        <v>100.31</v>
      </c>
    </row>
    <row r="348" spans="1:6" hidden="1" x14ac:dyDescent="0.35">
      <c r="A348" s="201" t="s">
        <v>478</v>
      </c>
      <c r="B348" s="202">
        <v>5412</v>
      </c>
      <c r="C348" s="185">
        <v>100</v>
      </c>
      <c r="D348" s="185">
        <v>102.44</v>
      </c>
      <c r="E348" s="185">
        <v>102.19</v>
      </c>
      <c r="F348" s="186">
        <v>105.6</v>
      </c>
    </row>
    <row r="349" spans="1:6" hidden="1" x14ac:dyDescent="0.35">
      <c r="A349" s="201" t="s">
        <v>479</v>
      </c>
      <c r="B349" s="202">
        <v>5410</v>
      </c>
      <c r="C349" s="185">
        <v>100.47</v>
      </c>
      <c r="D349" s="185">
        <v>101.34</v>
      </c>
      <c r="E349" s="185">
        <v>103.23</v>
      </c>
      <c r="F349" s="186">
        <v>105.13</v>
      </c>
    </row>
    <row r="350" spans="1:6" hidden="1" x14ac:dyDescent="0.35">
      <c r="A350" s="201" t="s">
        <v>480</v>
      </c>
      <c r="B350" s="202">
        <v>5406</v>
      </c>
      <c r="C350" s="185">
        <v>96.75</v>
      </c>
      <c r="D350" s="185">
        <v>97.67</v>
      </c>
      <c r="E350" s="185">
        <v>100.38</v>
      </c>
      <c r="F350" s="186">
        <v>104.54</v>
      </c>
    </row>
    <row r="351" spans="1:6" hidden="1" x14ac:dyDescent="0.35">
      <c r="A351" s="201" t="s">
        <v>481</v>
      </c>
      <c r="B351" s="202">
        <v>5408</v>
      </c>
      <c r="C351" s="185">
        <v>99.85</v>
      </c>
      <c r="D351" s="185">
        <v>102.07</v>
      </c>
      <c r="E351" s="185">
        <v>103.52</v>
      </c>
      <c r="F351" s="186">
        <v>106.69</v>
      </c>
    </row>
    <row r="352" spans="1:6" hidden="1" x14ac:dyDescent="0.35">
      <c r="A352" s="200" t="s">
        <v>482</v>
      </c>
      <c r="B352" s="198">
        <v>5500</v>
      </c>
      <c r="C352" s="178">
        <v>99.92</v>
      </c>
      <c r="D352" s="178">
        <v>100.99</v>
      </c>
      <c r="E352" s="178">
        <v>102.77</v>
      </c>
      <c r="F352" s="182">
        <v>103.67</v>
      </c>
    </row>
    <row r="353" spans="1:6" hidden="1" x14ac:dyDescent="0.35">
      <c r="A353" s="201" t="s">
        <v>483</v>
      </c>
      <c r="B353" s="202">
        <v>5501</v>
      </c>
      <c r="C353" s="185">
        <v>99.92</v>
      </c>
      <c r="D353" s="185">
        <v>100.99</v>
      </c>
      <c r="E353" s="185">
        <v>102.77</v>
      </c>
      <c r="F353" s="186">
        <v>103.67</v>
      </c>
    </row>
    <row r="354" spans="1:6" hidden="1" x14ac:dyDescent="0.35">
      <c r="A354" s="200" t="s">
        <v>484</v>
      </c>
      <c r="B354" s="198">
        <v>5600</v>
      </c>
      <c r="C354" s="178">
        <v>100.32</v>
      </c>
      <c r="D354" s="178">
        <v>106.29</v>
      </c>
      <c r="E354" s="178">
        <v>107.63</v>
      </c>
      <c r="F354" s="182">
        <v>107.77</v>
      </c>
    </row>
    <row r="355" spans="1:6" hidden="1" x14ac:dyDescent="0.35">
      <c r="A355" s="201" t="s">
        <v>485</v>
      </c>
      <c r="B355" s="202">
        <v>5605</v>
      </c>
      <c r="C355" s="185">
        <v>100.32</v>
      </c>
      <c r="D355" s="185">
        <v>106.29</v>
      </c>
      <c r="E355" s="185">
        <v>107.63</v>
      </c>
      <c r="F355" s="186">
        <v>107.77</v>
      </c>
    </row>
    <row r="356" spans="1:6" hidden="1" x14ac:dyDescent="0.35">
      <c r="A356" s="200" t="s">
        <v>486</v>
      </c>
      <c r="B356" s="198">
        <v>5700</v>
      </c>
      <c r="C356" s="178">
        <v>100</v>
      </c>
      <c r="D356" s="178">
        <v>102.75</v>
      </c>
      <c r="E356" s="178">
        <v>102.99</v>
      </c>
      <c r="F356" s="182">
        <v>102.69</v>
      </c>
    </row>
    <row r="357" spans="1:6" hidden="1" x14ac:dyDescent="0.35">
      <c r="A357" s="201" t="s">
        <v>487</v>
      </c>
      <c r="B357" s="202">
        <v>5701</v>
      </c>
      <c r="C357" s="185">
        <v>100</v>
      </c>
      <c r="D357" s="185">
        <v>102.75</v>
      </c>
      <c r="E357" s="185">
        <v>102.99</v>
      </c>
      <c r="F357" s="186">
        <v>102.69</v>
      </c>
    </row>
    <row r="358" spans="1:6" hidden="1" x14ac:dyDescent="0.35">
      <c r="A358" s="200" t="s">
        <v>488</v>
      </c>
      <c r="B358" s="198">
        <v>5800</v>
      </c>
      <c r="C358" s="178">
        <v>99.72</v>
      </c>
      <c r="D358" s="178">
        <v>101.49</v>
      </c>
      <c r="E358" s="178">
        <v>105.3</v>
      </c>
      <c r="F358" s="182">
        <v>106.42</v>
      </c>
    </row>
    <row r="359" spans="1:6" hidden="1" x14ac:dyDescent="0.35">
      <c r="A359" s="201" t="s">
        <v>489</v>
      </c>
      <c r="B359" s="202">
        <v>5802</v>
      </c>
      <c r="C359" s="185">
        <v>99.94</v>
      </c>
      <c r="D359" s="185">
        <v>100.96</v>
      </c>
      <c r="E359" s="185">
        <v>104.84</v>
      </c>
      <c r="F359" s="186">
        <v>106.87</v>
      </c>
    </row>
    <row r="360" spans="1:6" hidden="1" x14ac:dyDescent="0.35">
      <c r="A360" s="201" t="s">
        <v>490</v>
      </c>
      <c r="B360" s="202">
        <v>5803</v>
      </c>
      <c r="C360" s="185">
        <v>99.23</v>
      </c>
      <c r="D360" s="185">
        <v>98.66</v>
      </c>
      <c r="E360" s="185">
        <v>102.7</v>
      </c>
      <c r="F360" s="186">
        <v>106.55</v>
      </c>
    </row>
    <row r="361" spans="1:6" hidden="1" x14ac:dyDescent="0.35">
      <c r="A361" s="201" t="s">
        <v>491</v>
      </c>
      <c r="B361" s="202">
        <v>5811</v>
      </c>
      <c r="C361" s="185">
        <v>99.59</v>
      </c>
      <c r="D361" s="185">
        <v>99.2</v>
      </c>
      <c r="E361" s="185">
        <v>102.28</v>
      </c>
      <c r="F361" s="186">
        <v>102.64</v>
      </c>
    </row>
    <row r="362" spans="1:6" hidden="1" x14ac:dyDescent="0.35">
      <c r="A362" s="201" t="s">
        <v>492</v>
      </c>
      <c r="B362" s="202">
        <v>5824</v>
      </c>
      <c r="C362" s="185">
        <v>99.32</v>
      </c>
      <c r="D362" s="185">
        <v>98.93</v>
      </c>
      <c r="E362" s="185">
        <v>103.85</v>
      </c>
      <c r="F362" s="186">
        <v>106.1</v>
      </c>
    </row>
    <row r="363" spans="1:6" hidden="1" x14ac:dyDescent="0.35">
      <c r="A363" s="201" t="s">
        <v>493</v>
      </c>
      <c r="B363" s="202">
        <v>5825</v>
      </c>
      <c r="C363" s="185">
        <v>96.76</v>
      </c>
      <c r="D363" s="185">
        <v>101.21</v>
      </c>
      <c r="E363" s="185">
        <v>102.88</v>
      </c>
      <c r="F363" s="186">
        <v>105.04</v>
      </c>
    </row>
    <row r="364" spans="1:6" hidden="1" x14ac:dyDescent="0.35">
      <c r="A364" s="201" t="s">
        <v>494</v>
      </c>
      <c r="B364" s="202">
        <v>5810</v>
      </c>
      <c r="C364" s="185">
        <v>106.23</v>
      </c>
      <c r="D364" s="185">
        <v>115.29</v>
      </c>
      <c r="E364" s="185">
        <v>123.58</v>
      </c>
      <c r="F364" s="186">
        <v>114.58</v>
      </c>
    </row>
    <row r="365" spans="1:6" hidden="1" x14ac:dyDescent="0.35">
      <c r="A365" s="201" t="s">
        <v>495</v>
      </c>
      <c r="B365" s="202">
        <v>5818</v>
      </c>
      <c r="C365" s="185">
        <v>99.94</v>
      </c>
      <c r="D365" s="185">
        <v>98.55</v>
      </c>
      <c r="E365" s="185">
        <v>101.32</v>
      </c>
      <c r="F365" s="186">
        <v>105.44</v>
      </c>
    </row>
    <row r="366" spans="1:6" hidden="1" x14ac:dyDescent="0.35">
      <c r="A366" s="201" t="s">
        <v>496</v>
      </c>
      <c r="B366" s="202">
        <v>5826</v>
      </c>
      <c r="C366" s="185">
        <v>99.89</v>
      </c>
      <c r="D366" s="185">
        <v>101.93</v>
      </c>
      <c r="E366" s="185">
        <v>109.04</v>
      </c>
      <c r="F366" s="186">
        <v>110.58</v>
      </c>
    </row>
    <row r="367" spans="1:6" hidden="1" x14ac:dyDescent="0.35">
      <c r="A367" s="201" t="s">
        <v>497</v>
      </c>
      <c r="B367" s="202">
        <v>5821</v>
      </c>
      <c r="C367" s="185">
        <v>99.84</v>
      </c>
      <c r="D367" s="185">
        <v>101.47</v>
      </c>
      <c r="E367" s="185">
        <v>105.4</v>
      </c>
      <c r="F367" s="186">
        <v>105.26</v>
      </c>
    </row>
    <row r="368" spans="1:6" hidden="1" x14ac:dyDescent="0.35">
      <c r="A368" s="201" t="s">
        <v>498</v>
      </c>
      <c r="B368" s="202">
        <v>5817</v>
      </c>
      <c r="C368" s="185">
        <v>100.29</v>
      </c>
      <c r="D368" s="185">
        <v>106.62</v>
      </c>
      <c r="E368" s="185">
        <v>110.11</v>
      </c>
      <c r="F368" s="186">
        <v>108.96</v>
      </c>
    </row>
    <row r="369" spans="1:6" hidden="1" x14ac:dyDescent="0.35">
      <c r="A369" s="201" t="s">
        <v>499</v>
      </c>
      <c r="B369" s="202">
        <v>5822</v>
      </c>
      <c r="C369" s="185">
        <v>100</v>
      </c>
      <c r="D369" s="185">
        <v>102.86</v>
      </c>
      <c r="E369" s="185">
        <v>105.29</v>
      </c>
      <c r="F369" s="186">
        <v>105.76</v>
      </c>
    </row>
    <row r="370" spans="1:6" hidden="1" x14ac:dyDescent="0.35">
      <c r="A370" s="201" t="s">
        <v>500</v>
      </c>
      <c r="B370" s="202">
        <v>5823</v>
      </c>
      <c r="C370" s="185">
        <v>100.75</v>
      </c>
      <c r="D370" s="185">
        <v>101.52</v>
      </c>
      <c r="E370" s="185">
        <v>103.46</v>
      </c>
      <c r="F370" s="186">
        <v>103.32</v>
      </c>
    </row>
    <row r="371" spans="1:6" hidden="1" x14ac:dyDescent="0.35">
      <c r="A371" s="201" t="s">
        <v>501</v>
      </c>
      <c r="B371" s="202">
        <v>5812</v>
      </c>
      <c r="C371" s="185">
        <v>100.16</v>
      </c>
      <c r="D371" s="185">
        <v>100.6</v>
      </c>
      <c r="E371" s="185">
        <v>104.82</v>
      </c>
      <c r="F371" s="186">
        <v>108.74</v>
      </c>
    </row>
    <row r="372" spans="1:6" hidden="1" x14ac:dyDescent="0.35">
      <c r="A372" s="201" t="s">
        <v>502</v>
      </c>
      <c r="B372" s="202">
        <v>5820</v>
      </c>
      <c r="C372" s="185">
        <v>99.54</v>
      </c>
      <c r="D372" s="185">
        <v>104.75</v>
      </c>
      <c r="E372" s="185">
        <v>108.73</v>
      </c>
      <c r="F372" s="186">
        <v>103.6</v>
      </c>
    </row>
    <row r="373" spans="1:6" hidden="1" x14ac:dyDescent="0.35">
      <c r="A373" s="200" t="s">
        <v>503</v>
      </c>
      <c r="B373" s="198">
        <v>5900</v>
      </c>
      <c r="C373" s="178">
        <v>100.42</v>
      </c>
      <c r="D373" s="178">
        <v>102.83</v>
      </c>
      <c r="E373" s="178">
        <v>107.78</v>
      </c>
      <c r="F373" s="182">
        <v>106.08</v>
      </c>
    </row>
    <row r="374" spans="1:6" ht="25" hidden="1" x14ac:dyDescent="0.35">
      <c r="A374" s="201" t="s">
        <v>504</v>
      </c>
      <c r="B374" s="202">
        <v>5903</v>
      </c>
      <c r="C374" s="185">
        <v>100.42</v>
      </c>
      <c r="D374" s="185">
        <v>102.83</v>
      </c>
      <c r="E374" s="185">
        <v>107.78</v>
      </c>
      <c r="F374" s="186">
        <v>106.08</v>
      </c>
    </row>
    <row r="375" spans="1:6" ht="26" hidden="1" x14ac:dyDescent="0.35">
      <c r="A375" s="200" t="s">
        <v>505</v>
      </c>
      <c r="B375" s="198">
        <v>6000</v>
      </c>
      <c r="C375" s="178">
        <v>100.94</v>
      </c>
      <c r="D375" s="178">
        <v>104.81</v>
      </c>
      <c r="E375" s="178">
        <v>104.02</v>
      </c>
      <c r="F375" s="182">
        <v>104.04</v>
      </c>
    </row>
    <row r="376" spans="1:6" hidden="1" x14ac:dyDescent="0.35">
      <c r="A376" s="201" t="s">
        <v>506</v>
      </c>
      <c r="B376" s="202">
        <v>6010</v>
      </c>
      <c r="C376" s="185">
        <v>100.22</v>
      </c>
      <c r="D376" s="185">
        <v>105.08</v>
      </c>
      <c r="E376" s="185">
        <v>102.74</v>
      </c>
      <c r="F376" s="186">
        <v>105.74</v>
      </c>
    </row>
    <row r="377" spans="1:6" hidden="1" x14ac:dyDescent="0.35">
      <c r="A377" s="201" t="s">
        <v>507</v>
      </c>
      <c r="B377" s="202">
        <v>6011</v>
      </c>
      <c r="C377" s="185">
        <v>103.03</v>
      </c>
      <c r="D377" s="185">
        <v>108.46</v>
      </c>
      <c r="E377" s="185">
        <v>106.38</v>
      </c>
      <c r="F377" s="186">
        <v>103.41</v>
      </c>
    </row>
    <row r="378" spans="1:6" hidden="1" x14ac:dyDescent="0.35">
      <c r="A378" s="201" t="s">
        <v>508</v>
      </c>
      <c r="B378" s="202">
        <v>6012</v>
      </c>
      <c r="C378" s="185">
        <v>100.85</v>
      </c>
      <c r="D378" s="185">
        <v>102.81</v>
      </c>
      <c r="E378" s="185">
        <v>104.28</v>
      </c>
      <c r="F378" s="186">
        <v>102.07</v>
      </c>
    </row>
    <row r="379" spans="1:6" ht="25" hidden="1" x14ac:dyDescent="0.35">
      <c r="A379" s="201" t="s">
        <v>509</v>
      </c>
      <c r="B379" s="202">
        <v>6013</v>
      </c>
      <c r="C379" s="185">
        <v>100.08</v>
      </c>
      <c r="D379" s="185">
        <v>103.94</v>
      </c>
      <c r="E379" s="185">
        <v>106.36</v>
      </c>
      <c r="F379" s="186">
        <v>107.48</v>
      </c>
    </row>
    <row r="380" spans="1:6" hidden="1" x14ac:dyDescent="0.35">
      <c r="A380" s="200" t="s">
        <v>510</v>
      </c>
      <c r="B380" s="198">
        <v>6100</v>
      </c>
      <c r="C380" s="178">
        <v>99.7</v>
      </c>
      <c r="D380" s="178">
        <v>102.45</v>
      </c>
      <c r="E380" s="178">
        <v>102.14</v>
      </c>
      <c r="F380" s="182">
        <v>104.94</v>
      </c>
    </row>
    <row r="381" spans="1:6" hidden="1" x14ac:dyDescent="0.35">
      <c r="A381" s="201" t="s">
        <v>511</v>
      </c>
      <c r="B381" s="202">
        <v>6103</v>
      </c>
      <c r="C381" s="185">
        <v>99.7</v>
      </c>
      <c r="D381" s="185">
        <v>102.45</v>
      </c>
      <c r="E381" s="185">
        <v>102.14</v>
      </c>
      <c r="F381" s="186">
        <v>104.94</v>
      </c>
    </row>
    <row r="382" spans="1:6" hidden="1" x14ac:dyDescent="0.35">
      <c r="A382" s="200" t="s">
        <v>512</v>
      </c>
      <c r="B382" s="198">
        <v>6200</v>
      </c>
      <c r="C382" s="178">
        <v>100.56</v>
      </c>
      <c r="D382" s="178">
        <v>104.47</v>
      </c>
      <c r="E382" s="178">
        <v>110.19</v>
      </c>
      <c r="F382" s="182">
        <v>109.73</v>
      </c>
    </row>
    <row r="383" spans="1:6" hidden="1" x14ac:dyDescent="0.35">
      <c r="A383" s="201" t="s">
        <v>513</v>
      </c>
      <c r="B383" s="202">
        <v>6205</v>
      </c>
      <c r="C383" s="185">
        <v>100.73</v>
      </c>
      <c r="D383" s="185">
        <v>105.76</v>
      </c>
      <c r="E383" s="185">
        <v>112.4</v>
      </c>
      <c r="F383" s="186">
        <v>111.44</v>
      </c>
    </row>
    <row r="384" spans="1:6" hidden="1" x14ac:dyDescent="0.35">
      <c r="A384" s="201" t="s">
        <v>514</v>
      </c>
      <c r="B384" s="202">
        <v>6202</v>
      </c>
      <c r="C384" s="185">
        <v>99.97</v>
      </c>
      <c r="D384" s="185">
        <v>100.27</v>
      </c>
      <c r="E384" s="185">
        <v>103.3</v>
      </c>
      <c r="F384" s="186">
        <v>104.44</v>
      </c>
    </row>
    <row r="385" spans="1:6" hidden="1" x14ac:dyDescent="0.35">
      <c r="A385" s="200" t="s">
        <v>515</v>
      </c>
      <c r="B385" s="198">
        <v>6300</v>
      </c>
      <c r="C385" s="178">
        <v>98.79</v>
      </c>
      <c r="D385" s="178">
        <v>99.76</v>
      </c>
      <c r="E385" s="178">
        <v>102.8</v>
      </c>
      <c r="F385" s="182">
        <v>103.63</v>
      </c>
    </row>
    <row r="386" spans="1:6" hidden="1" x14ac:dyDescent="0.35">
      <c r="A386" s="201" t="s">
        <v>516</v>
      </c>
      <c r="B386" s="202">
        <v>6305</v>
      </c>
      <c r="C386" s="185">
        <v>98.79</v>
      </c>
      <c r="D386" s="185">
        <v>99.76</v>
      </c>
      <c r="E386" s="185">
        <v>102.8</v>
      </c>
      <c r="F386" s="186">
        <v>103.63</v>
      </c>
    </row>
    <row r="387" spans="1:6" hidden="1" x14ac:dyDescent="0.35">
      <c r="A387" s="200" t="s">
        <v>517</v>
      </c>
      <c r="B387" s="198">
        <v>6400</v>
      </c>
      <c r="C387" s="178">
        <v>100.91</v>
      </c>
      <c r="D387" s="178">
        <v>97.2</v>
      </c>
      <c r="E387" s="178">
        <v>102.25</v>
      </c>
      <c r="F387" s="182">
        <v>103.25</v>
      </c>
    </row>
    <row r="388" spans="1:6" hidden="1" x14ac:dyDescent="0.35">
      <c r="A388" s="200" t="s">
        <v>518</v>
      </c>
      <c r="B388" s="198">
        <v>6420</v>
      </c>
      <c r="C388" s="178">
        <v>101.37</v>
      </c>
      <c r="D388" s="178">
        <v>95.53</v>
      </c>
      <c r="E388" s="178">
        <v>103.46</v>
      </c>
      <c r="F388" s="182">
        <v>105.39</v>
      </c>
    </row>
    <row r="389" spans="1:6" hidden="1" x14ac:dyDescent="0.35">
      <c r="A389" s="201" t="s">
        <v>519</v>
      </c>
      <c r="B389" s="202">
        <v>6429</v>
      </c>
      <c r="C389" s="185">
        <v>101.37</v>
      </c>
      <c r="D389" s="185">
        <v>95.53</v>
      </c>
      <c r="E389" s="185">
        <v>103.46</v>
      </c>
      <c r="F389" s="186">
        <v>105.39</v>
      </c>
    </row>
    <row r="390" spans="1:6" hidden="1" x14ac:dyDescent="0.35">
      <c r="A390" s="200" t="s">
        <v>520</v>
      </c>
      <c r="B390" s="198">
        <v>6430</v>
      </c>
      <c r="C390" s="178">
        <v>101.2</v>
      </c>
      <c r="D390" s="178">
        <v>97.67</v>
      </c>
      <c r="E390" s="178">
        <v>103.72</v>
      </c>
      <c r="F390" s="182">
        <v>103.18</v>
      </c>
    </row>
    <row r="391" spans="1:6" hidden="1" x14ac:dyDescent="0.35">
      <c r="A391" s="201" t="s">
        <v>521</v>
      </c>
      <c r="B391" s="202">
        <v>6428</v>
      </c>
      <c r="C391" s="185">
        <v>101.2</v>
      </c>
      <c r="D391" s="185">
        <v>97.67</v>
      </c>
      <c r="E391" s="185">
        <v>103.72</v>
      </c>
      <c r="F391" s="186">
        <v>103.18</v>
      </c>
    </row>
    <row r="392" spans="1:6" hidden="1" x14ac:dyDescent="0.35">
      <c r="A392" s="201" t="s">
        <v>522</v>
      </c>
      <c r="B392" s="202">
        <v>6413</v>
      </c>
      <c r="C392" s="185">
        <v>100.1</v>
      </c>
      <c r="D392" s="185">
        <v>93.14</v>
      </c>
      <c r="E392" s="185">
        <v>95.77</v>
      </c>
      <c r="F392" s="186">
        <v>94.12</v>
      </c>
    </row>
    <row r="393" spans="1:6" hidden="1" x14ac:dyDescent="0.35">
      <c r="A393" s="201" t="s">
        <v>523</v>
      </c>
      <c r="B393" s="202">
        <v>6436</v>
      </c>
      <c r="C393" s="185">
        <v>102.23</v>
      </c>
      <c r="D393" s="185">
        <v>90.9</v>
      </c>
      <c r="E393" s="185">
        <v>92.67</v>
      </c>
      <c r="F393" s="186">
        <v>94.53</v>
      </c>
    </row>
    <row r="394" spans="1:6" hidden="1" x14ac:dyDescent="0.35">
      <c r="A394" s="201" t="s">
        <v>524</v>
      </c>
      <c r="B394" s="202">
        <v>6423</v>
      </c>
      <c r="C394" s="185">
        <v>99.51</v>
      </c>
      <c r="D394" s="185">
        <v>97.5</v>
      </c>
      <c r="E394" s="185">
        <v>102.13</v>
      </c>
      <c r="F394" s="186">
        <v>105.24</v>
      </c>
    </row>
    <row r="395" spans="1:6" hidden="1" x14ac:dyDescent="0.35">
      <c r="A395" s="201" t="s">
        <v>525</v>
      </c>
      <c r="B395" s="202">
        <v>6424</v>
      </c>
      <c r="C395" s="185">
        <v>101.32</v>
      </c>
      <c r="D395" s="185">
        <v>99.47</v>
      </c>
      <c r="E395" s="185">
        <v>108.28</v>
      </c>
      <c r="F395" s="186">
        <v>106.79</v>
      </c>
    </row>
    <row r="396" spans="1:6" hidden="1" x14ac:dyDescent="0.35">
      <c r="A396" s="201" t="s">
        <v>526</v>
      </c>
      <c r="B396" s="202">
        <v>6425</v>
      </c>
      <c r="C396" s="185">
        <v>100.28</v>
      </c>
      <c r="D396" s="185">
        <v>95.9</v>
      </c>
      <c r="E396" s="185">
        <v>97.46</v>
      </c>
      <c r="F396" s="186">
        <v>100.13</v>
      </c>
    </row>
    <row r="397" spans="1:6" hidden="1" x14ac:dyDescent="0.35">
      <c r="A397" s="201" t="s">
        <v>527</v>
      </c>
      <c r="B397" s="202">
        <v>6426</v>
      </c>
      <c r="C397" s="185">
        <v>99.73</v>
      </c>
      <c r="D397" s="185">
        <v>98.27</v>
      </c>
      <c r="E397" s="185">
        <v>100.29</v>
      </c>
      <c r="F397" s="186">
        <v>110.15</v>
      </c>
    </row>
    <row r="398" spans="1:6" hidden="1" x14ac:dyDescent="0.35">
      <c r="A398" s="201" t="s">
        <v>528</v>
      </c>
      <c r="B398" s="202">
        <v>6435</v>
      </c>
      <c r="C398" s="185">
        <v>98.8</v>
      </c>
      <c r="D398" s="185">
        <v>94.24</v>
      </c>
      <c r="E398" s="185">
        <v>99.11</v>
      </c>
      <c r="F398" s="186">
        <v>102.31</v>
      </c>
    </row>
    <row r="399" spans="1:6" hidden="1" x14ac:dyDescent="0.35">
      <c r="A399" s="201" t="s">
        <v>529</v>
      </c>
      <c r="B399" s="202">
        <v>6418</v>
      </c>
      <c r="C399" s="185">
        <v>100.53</v>
      </c>
      <c r="D399" s="185">
        <v>106.23</v>
      </c>
      <c r="E399" s="185">
        <v>106.77</v>
      </c>
      <c r="F399" s="186">
        <v>105.3</v>
      </c>
    </row>
    <row r="400" spans="1:6" hidden="1" x14ac:dyDescent="0.35">
      <c r="A400" s="201" t="s">
        <v>530</v>
      </c>
      <c r="B400" s="202">
        <v>6416</v>
      </c>
      <c r="C400" s="185">
        <v>100.78</v>
      </c>
      <c r="D400" s="185">
        <v>104.41</v>
      </c>
      <c r="E400" s="185">
        <v>105.53</v>
      </c>
      <c r="F400" s="186">
        <v>107.28</v>
      </c>
    </row>
    <row r="401" spans="1:6" hidden="1" x14ac:dyDescent="0.35">
      <c r="A401" s="201" t="s">
        <v>531</v>
      </c>
      <c r="B401" s="202">
        <v>6431</v>
      </c>
      <c r="C401" s="185">
        <v>103</v>
      </c>
      <c r="D401" s="185">
        <v>103.28</v>
      </c>
      <c r="E401" s="185">
        <v>106.16</v>
      </c>
      <c r="F401" s="186">
        <v>102.58</v>
      </c>
    </row>
    <row r="402" spans="1:6" hidden="1" x14ac:dyDescent="0.35">
      <c r="A402" s="201" t="s">
        <v>532</v>
      </c>
      <c r="B402" s="202">
        <v>6434</v>
      </c>
      <c r="C402" s="185">
        <v>100</v>
      </c>
      <c r="D402" s="185">
        <v>101.62</v>
      </c>
      <c r="E402" s="185">
        <v>104.83</v>
      </c>
      <c r="F402" s="186">
        <v>102.7</v>
      </c>
    </row>
    <row r="403" spans="1:6" hidden="1" x14ac:dyDescent="0.35">
      <c r="A403" s="201" t="s">
        <v>533</v>
      </c>
      <c r="B403" s="202">
        <v>6427</v>
      </c>
      <c r="C403" s="185">
        <v>103.91</v>
      </c>
      <c r="D403" s="185">
        <v>99.7</v>
      </c>
      <c r="E403" s="185">
        <v>102.27</v>
      </c>
      <c r="F403" s="186">
        <v>100.01</v>
      </c>
    </row>
    <row r="404" spans="1:6" hidden="1" x14ac:dyDescent="0.35">
      <c r="A404" s="200" t="s">
        <v>534</v>
      </c>
      <c r="B404" s="198">
        <v>6440</v>
      </c>
      <c r="C404" s="178">
        <v>99.45</v>
      </c>
      <c r="D404" s="178">
        <v>95.62</v>
      </c>
      <c r="E404" s="178">
        <v>102.72</v>
      </c>
      <c r="F404" s="182">
        <v>106.35</v>
      </c>
    </row>
    <row r="405" spans="1:6" hidden="1" x14ac:dyDescent="0.35">
      <c r="A405" s="201" t="s">
        <v>535</v>
      </c>
      <c r="B405" s="202">
        <v>6441</v>
      </c>
      <c r="C405" s="185">
        <v>99.85</v>
      </c>
      <c r="D405" s="185">
        <v>94.07</v>
      </c>
      <c r="E405" s="185">
        <v>102.43</v>
      </c>
      <c r="F405" s="186">
        <v>106.2</v>
      </c>
    </row>
    <row r="406" spans="1:6" hidden="1" x14ac:dyDescent="0.35">
      <c r="A406" s="201" t="s">
        <v>536</v>
      </c>
      <c r="B406" s="202">
        <v>6442</v>
      </c>
      <c r="C406" s="185">
        <v>98.65</v>
      </c>
      <c r="D406" s="185">
        <v>99</v>
      </c>
      <c r="E406" s="185">
        <v>104.58</v>
      </c>
      <c r="F406" s="186">
        <v>107.49</v>
      </c>
    </row>
    <row r="407" spans="1:6" hidden="1" x14ac:dyDescent="0.35">
      <c r="A407" s="200" t="s">
        <v>537</v>
      </c>
      <c r="B407" s="198">
        <v>6500</v>
      </c>
      <c r="C407" s="178">
        <v>99.45</v>
      </c>
      <c r="D407" s="178">
        <v>102.68</v>
      </c>
      <c r="E407" s="178">
        <v>105.03</v>
      </c>
      <c r="F407" s="182">
        <v>104.61</v>
      </c>
    </row>
    <row r="408" spans="1:6" hidden="1" x14ac:dyDescent="0.35">
      <c r="A408" s="201" t="s">
        <v>538</v>
      </c>
      <c r="B408" s="202">
        <v>6501</v>
      </c>
      <c r="C408" s="185">
        <v>99.9</v>
      </c>
      <c r="D408" s="185">
        <v>101.84</v>
      </c>
      <c r="E408" s="185">
        <v>104.34</v>
      </c>
      <c r="F408" s="186">
        <v>107.63</v>
      </c>
    </row>
    <row r="409" spans="1:6" hidden="1" x14ac:dyDescent="0.35">
      <c r="A409" s="201" t="s">
        <v>539</v>
      </c>
      <c r="B409" s="202">
        <v>6601</v>
      </c>
      <c r="C409" s="185">
        <v>100.96</v>
      </c>
      <c r="D409" s="185">
        <v>103.74</v>
      </c>
      <c r="E409" s="185">
        <v>107.43</v>
      </c>
      <c r="F409" s="186">
        <v>104.04</v>
      </c>
    </row>
    <row r="410" spans="1:6" hidden="1" x14ac:dyDescent="0.35">
      <c r="A410" s="201" t="s">
        <v>540</v>
      </c>
      <c r="B410" s="202">
        <v>6509</v>
      </c>
      <c r="C410" s="185">
        <v>100.54</v>
      </c>
      <c r="D410" s="185">
        <v>103.5</v>
      </c>
      <c r="E410" s="185">
        <v>103.83</v>
      </c>
      <c r="F410" s="186">
        <v>105.68</v>
      </c>
    </row>
    <row r="411" spans="1:6" hidden="1" x14ac:dyDescent="0.35">
      <c r="A411" s="201" t="s">
        <v>541</v>
      </c>
      <c r="B411" s="202">
        <v>6502</v>
      </c>
      <c r="C411" s="185">
        <v>97.97</v>
      </c>
      <c r="D411" s="185">
        <v>103.6</v>
      </c>
      <c r="E411" s="185">
        <v>104.46</v>
      </c>
      <c r="F411" s="186">
        <v>104.16</v>
      </c>
    </row>
    <row r="412" spans="1:6" hidden="1" x14ac:dyDescent="0.35">
      <c r="A412" s="201" t="s">
        <v>543</v>
      </c>
      <c r="B412" s="202">
        <v>6505</v>
      </c>
      <c r="C412" s="185">
        <v>99.77</v>
      </c>
      <c r="D412" s="185">
        <v>110.3</v>
      </c>
      <c r="E412" s="185">
        <v>111.2</v>
      </c>
      <c r="F412" s="186">
        <v>105.98</v>
      </c>
    </row>
    <row r="413" spans="1:6" hidden="1" x14ac:dyDescent="0.35">
      <c r="A413" s="201" t="s">
        <v>544</v>
      </c>
      <c r="B413" s="202">
        <v>6506</v>
      </c>
      <c r="C413" s="185">
        <v>99.76</v>
      </c>
      <c r="D413" s="185">
        <v>100.9</v>
      </c>
      <c r="E413" s="185">
        <v>101.43</v>
      </c>
      <c r="F413" s="186">
        <v>102.82</v>
      </c>
    </row>
    <row r="414" spans="1:6" hidden="1" x14ac:dyDescent="0.35">
      <c r="A414" s="201" t="s">
        <v>545</v>
      </c>
      <c r="B414" s="202">
        <v>6507</v>
      </c>
      <c r="C414" s="185">
        <v>100.39</v>
      </c>
      <c r="D414" s="185">
        <v>97.84</v>
      </c>
      <c r="E414" s="185">
        <v>107.43</v>
      </c>
      <c r="F414" s="186">
        <v>105.84</v>
      </c>
    </row>
    <row r="415" spans="1:6" hidden="1" x14ac:dyDescent="0.35">
      <c r="A415" s="201" t="s">
        <v>542</v>
      </c>
      <c r="B415" s="202">
        <v>6504</v>
      </c>
      <c r="C415" s="185">
        <v>97.29</v>
      </c>
      <c r="D415" s="185">
        <v>104.1</v>
      </c>
      <c r="E415" s="185">
        <v>106.86</v>
      </c>
      <c r="F415" s="186">
        <v>108.1</v>
      </c>
    </row>
    <row r="416" spans="1:6" hidden="1" x14ac:dyDescent="0.35">
      <c r="A416" s="201" t="s">
        <v>546</v>
      </c>
      <c r="B416" s="202">
        <v>6508</v>
      </c>
      <c r="C416" s="185">
        <v>102.07</v>
      </c>
      <c r="D416" s="185">
        <v>101.44</v>
      </c>
      <c r="E416" s="185">
        <v>104.42</v>
      </c>
      <c r="F416" s="186">
        <v>102.12</v>
      </c>
    </row>
    <row r="417" spans="1:6" ht="26" hidden="1" x14ac:dyDescent="0.35">
      <c r="A417" s="200" t="s">
        <v>547</v>
      </c>
      <c r="B417" s="198">
        <v>6600</v>
      </c>
      <c r="C417" s="178">
        <v>101.78</v>
      </c>
      <c r="D417" s="178">
        <v>104.33</v>
      </c>
      <c r="E417" s="178">
        <v>105.53</v>
      </c>
      <c r="F417" s="182">
        <v>103.71</v>
      </c>
    </row>
    <row r="418" spans="1:6" hidden="1" x14ac:dyDescent="0.35">
      <c r="A418" s="201" t="s">
        <v>548</v>
      </c>
      <c r="B418" s="202">
        <v>6606</v>
      </c>
      <c r="C418" s="185">
        <v>104.7</v>
      </c>
      <c r="D418" s="185">
        <v>107.76</v>
      </c>
      <c r="E418" s="185">
        <v>108.33</v>
      </c>
      <c r="F418" s="186">
        <v>104.02</v>
      </c>
    </row>
    <row r="419" spans="1:6" hidden="1" x14ac:dyDescent="0.35">
      <c r="A419" s="201" t="s">
        <v>549</v>
      </c>
      <c r="B419" s="202">
        <v>6603</v>
      </c>
      <c r="C419" s="185">
        <v>98.07</v>
      </c>
      <c r="D419" s="185">
        <v>101.7</v>
      </c>
      <c r="E419" s="185">
        <v>103.04</v>
      </c>
      <c r="F419" s="186">
        <v>104.57</v>
      </c>
    </row>
    <row r="420" spans="1:6" hidden="1" x14ac:dyDescent="0.35">
      <c r="A420" s="201" t="s">
        <v>550</v>
      </c>
      <c r="B420" s="202">
        <v>6604</v>
      </c>
      <c r="C420" s="185">
        <v>100.06</v>
      </c>
      <c r="D420" s="185">
        <v>100.55</v>
      </c>
      <c r="E420" s="185">
        <v>102.94</v>
      </c>
      <c r="F420" s="186">
        <v>102.3</v>
      </c>
    </row>
    <row r="421" spans="1:6" hidden="1" x14ac:dyDescent="0.35">
      <c r="A421" s="200" t="s">
        <v>551</v>
      </c>
      <c r="B421" s="198">
        <v>6700</v>
      </c>
      <c r="C421" s="178">
        <v>100.09</v>
      </c>
      <c r="D421" s="178">
        <v>104.21</v>
      </c>
      <c r="E421" s="178">
        <v>104.83</v>
      </c>
      <c r="F421" s="182">
        <v>106.89</v>
      </c>
    </row>
    <row r="422" spans="1:6" hidden="1" x14ac:dyDescent="0.35">
      <c r="A422" s="201" t="s">
        <v>552</v>
      </c>
      <c r="B422" s="202">
        <v>6710</v>
      </c>
      <c r="C422" s="185">
        <v>100</v>
      </c>
      <c r="D422" s="185">
        <v>115.58</v>
      </c>
      <c r="E422" s="185">
        <v>116.55</v>
      </c>
      <c r="F422" s="186">
        <v>118.17</v>
      </c>
    </row>
    <row r="423" spans="1:6" hidden="1" x14ac:dyDescent="0.35">
      <c r="A423" s="201" t="s">
        <v>553</v>
      </c>
      <c r="B423" s="202">
        <v>6709</v>
      </c>
      <c r="C423" s="185">
        <v>99.09</v>
      </c>
      <c r="D423" s="185">
        <v>100.85</v>
      </c>
      <c r="E423" s="185">
        <v>101.26</v>
      </c>
      <c r="F423" s="186">
        <v>103.22</v>
      </c>
    </row>
    <row r="424" spans="1:6" ht="25" hidden="1" x14ac:dyDescent="0.35">
      <c r="A424" s="201" t="s">
        <v>554</v>
      </c>
      <c r="B424" s="202">
        <v>6708</v>
      </c>
      <c r="C424" s="185">
        <v>102.71</v>
      </c>
      <c r="D424" s="185">
        <v>101.72</v>
      </c>
      <c r="E424" s="185">
        <v>102.47</v>
      </c>
      <c r="F424" s="186">
        <v>105.33</v>
      </c>
    </row>
    <row r="425" spans="1:6" hidden="1" x14ac:dyDescent="0.35">
      <c r="A425" s="200" t="s">
        <v>555</v>
      </c>
      <c r="B425" s="198">
        <v>6800</v>
      </c>
      <c r="C425" s="178">
        <v>97.66</v>
      </c>
      <c r="D425" s="178">
        <v>100.57</v>
      </c>
      <c r="E425" s="178">
        <v>99.25</v>
      </c>
      <c r="F425" s="182">
        <v>100.65</v>
      </c>
    </row>
    <row r="426" spans="1:6" hidden="1" x14ac:dyDescent="0.35">
      <c r="A426" s="201" t="s">
        <v>556</v>
      </c>
      <c r="B426" s="202">
        <v>6801</v>
      </c>
      <c r="C426" s="185">
        <v>93.82</v>
      </c>
      <c r="D426" s="185">
        <v>102.7</v>
      </c>
      <c r="E426" s="185">
        <v>99.19</v>
      </c>
      <c r="F426" s="186">
        <v>101.28</v>
      </c>
    </row>
    <row r="427" spans="1:6" hidden="1" x14ac:dyDescent="0.35">
      <c r="A427" s="201" t="s">
        <v>557</v>
      </c>
      <c r="B427" s="202">
        <v>6802</v>
      </c>
      <c r="C427" s="185">
        <v>93.49</v>
      </c>
      <c r="D427" s="185">
        <v>98.59</v>
      </c>
      <c r="E427" s="185">
        <v>96.61</v>
      </c>
      <c r="F427" s="186">
        <v>100.63</v>
      </c>
    </row>
    <row r="428" spans="1:6" hidden="1" x14ac:dyDescent="0.35">
      <c r="A428" s="201" t="s">
        <v>558</v>
      </c>
      <c r="B428" s="202">
        <v>6803</v>
      </c>
      <c r="C428" s="185">
        <v>99.83</v>
      </c>
      <c r="D428" s="185">
        <v>99.83</v>
      </c>
      <c r="E428" s="185">
        <v>101.07</v>
      </c>
      <c r="F428" s="186">
        <v>102.96</v>
      </c>
    </row>
    <row r="429" spans="1:6" hidden="1" x14ac:dyDescent="0.35">
      <c r="A429" s="200" t="s">
        <v>559</v>
      </c>
      <c r="B429" s="198">
        <v>7000</v>
      </c>
      <c r="C429" s="178">
        <v>98.69</v>
      </c>
      <c r="D429" s="178">
        <v>92.8</v>
      </c>
      <c r="E429" s="178">
        <v>96.67</v>
      </c>
      <c r="F429" s="182">
        <v>101.01</v>
      </c>
    </row>
    <row r="430" spans="1:6" hidden="1" x14ac:dyDescent="0.35">
      <c r="A430" s="201" t="s">
        <v>560</v>
      </c>
      <c r="B430" s="202">
        <v>7007</v>
      </c>
      <c r="C430" s="185">
        <v>98.65</v>
      </c>
      <c r="D430" s="185">
        <v>92.7</v>
      </c>
      <c r="E430" s="185">
        <v>96.56</v>
      </c>
      <c r="F430" s="186">
        <v>100.84</v>
      </c>
    </row>
    <row r="431" spans="1:6" hidden="1" x14ac:dyDescent="0.35">
      <c r="A431" s="201" t="s">
        <v>561</v>
      </c>
      <c r="B431" s="202">
        <v>7022</v>
      </c>
      <c r="C431" s="185">
        <v>99.94</v>
      </c>
      <c r="D431" s="185">
        <v>95.61</v>
      </c>
      <c r="E431" s="185">
        <v>100.21</v>
      </c>
      <c r="F431" s="186">
        <v>107.55</v>
      </c>
    </row>
    <row r="432" spans="1:6" hidden="1" x14ac:dyDescent="0.35">
      <c r="A432" s="200" t="s">
        <v>562</v>
      </c>
      <c r="B432" s="198">
        <v>7030</v>
      </c>
      <c r="C432" s="178">
        <v>100.03</v>
      </c>
      <c r="D432" s="178">
        <v>95.12</v>
      </c>
      <c r="E432" s="178">
        <v>99.29</v>
      </c>
      <c r="F432" s="182">
        <v>99.08</v>
      </c>
    </row>
    <row r="433" spans="1:6" hidden="1" x14ac:dyDescent="0.35">
      <c r="A433" s="201" t="s">
        <v>563</v>
      </c>
      <c r="B433" s="202">
        <v>7031</v>
      </c>
      <c r="C433" s="185">
        <v>99.33</v>
      </c>
      <c r="D433" s="185">
        <v>96.25</v>
      </c>
      <c r="E433" s="185">
        <v>98.64</v>
      </c>
      <c r="F433" s="186">
        <v>102.41</v>
      </c>
    </row>
    <row r="434" spans="1:6" ht="25" hidden="1" x14ac:dyDescent="0.35">
      <c r="A434" s="201" t="s">
        <v>564</v>
      </c>
      <c r="B434" s="202">
        <v>7032</v>
      </c>
      <c r="C434" s="185">
        <v>99.96</v>
      </c>
      <c r="D434" s="185">
        <v>93.38</v>
      </c>
      <c r="E434" s="185">
        <v>98.84</v>
      </c>
      <c r="F434" s="186">
        <v>97.97</v>
      </c>
    </row>
    <row r="435" spans="1:6" hidden="1" x14ac:dyDescent="0.35">
      <c r="A435" s="201" t="s">
        <v>565</v>
      </c>
      <c r="B435" s="202">
        <v>7033</v>
      </c>
      <c r="C435" s="185">
        <v>100.9</v>
      </c>
      <c r="D435" s="185">
        <v>98.04</v>
      </c>
      <c r="E435" s="185">
        <v>100.54</v>
      </c>
      <c r="F435" s="186">
        <v>98.24</v>
      </c>
    </row>
    <row r="436" spans="1:6" hidden="1" x14ac:dyDescent="0.35">
      <c r="A436" s="201" t="s">
        <v>566</v>
      </c>
      <c r="B436" s="202">
        <v>7035</v>
      </c>
      <c r="C436" s="185">
        <v>99.49</v>
      </c>
      <c r="D436" s="185">
        <v>94.06</v>
      </c>
      <c r="E436" s="185">
        <v>99.21</v>
      </c>
      <c r="F436" s="186">
        <v>101.2</v>
      </c>
    </row>
    <row r="437" spans="1:6" hidden="1" x14ac:dyDescent="0.35">
      <c r="A437" s="200" t="s">
        <v>567</v>
      </c>
      <c r="B437" s="198">
        <v>7100</v>
      </c>
      <c r="C437" s="178">
        <v>100.95</v>
      </c>
      <c r="D437" s="178">
        <v>95.68</v>
      </c>
      <c r="E437" s="178">
        <v>102.6</v>
      </c>
      <c r="F437" s="182">
        <v>103.32</v>
      </c>
    </row>
    <row r="438" spans="1:6" hidden="1" x14ac:dyDescent="0.35">
      <c r="A438" s="201" t="s">
        <v>973</v>
      </c>
      <c r="B438" s="202">
        <v>7103</v>
      </c>
      <c r="C438" s="185">
        <v>102.56</v>
      </c>
      <c r="D438" s="185">
        <v>103.85</v>
      </c>
      <c r="E438" s="185">
        <v>110.62</v>
      </c>
      <c r="F438" s="186">
        <v>106.92</v>
      </c>
    </row>
    <row r="439" spans="1:6" hidden="1" x14ac:dyDescent="0.35">
      <c r="A439" s="201" t="s">
        <v>568</v>
      </c>
      <c r="B439" s="202">
        <v>7104</v>
      </c>
      <c r="C439" s="185">
        <v>101.3</v>
      </c>
      <c r="D439" s="185">
        <v>96.49</v>
      </c>
      <c r="E439" s="185">
        <v>103.73</v>
      </c>
      <c r="F439" s="186">
        <v>104.5</v>
      </c>
    </row>
    <row r="440" spans="1:6" hidden="1" x14ac:dyDescent="0.35">
      <c r="A440" s="201" t="s">
        <v>569</v>
      </c>
      <c r="B440" s="202">
        <v>7105</v>
      </c>
      <c r="C440" s="185">
        <v>99.57</v>
      </c>
      <c r="D440" s="185">
        <v>92.57</v>
      </c>
      <c r="E440" s="185">
        <v>97.73</v>
      </c>
      <c r="F440" s="186">
        <v>99.77</v>
      </c>
    </row>
    <row r="441" spans="1:6" hidden="1" x14ac:dyDescent="0.35">
      <c r="A441" s="201" t="s">
        <v>570</v>
      </c>
      <c r="B441" s="202">
        <v>7106</v>
      </c>
      <c r="C441" s="185">
        <v>100.51</v>
      </c>
      <c r="D441" s="185">
        <v>94.82</v>
      </c>
      <c r="E441" s="185">
        <v>103.97</v>
      </c>
      <c r="F441" s="186">
        <v>98.3</v>
      </c>
    </row>
    <row r="442" spans="1:6" hidden="1" x14ac:dyDescent="0.35">
      <c r="A442" s="200" t="s">
        <v>571</v>
      </c>
      <c r="B442" s="198">
        <v>7200</v>
      </c>
      <c r="C442" s="178">
        <v>102.29</v>
      </c>
      <c r="D442" s="178">
        <v>100.97</v>
      </c>
      <c r="E442" s="178">
        <v>102.3</v>
      </c>
      <c r="F442" s="182">
        <v>102.19</v>
      </c>
    </row>
    <row r="443" spans="1:6" ht="25" hidden="1" x14ac:dyDescent="0.35">
      <c r="A443" s="201" t="s">
        <v>572</v>
      </c>
      <c r="B443" s="202">
        <v>7202</v>
      </c>
      <c r="C443" s="185">
        <v>103.12</v>
      </c>
      <c r="D443" s="185">
        <v>101.08</v>
      </c>
      <c r="E443" s="185">
        <v>103.64</v>
      </c>
      <c r="F443" s="186">
        <v>103.68</v>
      </c>
    </row>
    <row r="444" spans="1:6" hidden="1" x14ac:dyDescent="0.35">
      <c r="A444" s="201" t="s">
        <v>573</v>
      </c>
      <c r="B444" s="202">
        <v>7207</v>
      </c>
      <c r="C444" s="185">
        <v>101.05</v>
      </c>
      <c r="D444" s="185">
        <v>103.86</v>
      </c>
      <c r="E444" s="185">
        <v>99.92</v>
      </c>
      <c r="F444" s="186">
        <v>99.29</v>
      </c>
    </row>
    <row r="445" spans="1:6" hidden="1" x14ac:dyDescent="0.35">
      <c r="A445" s="201" t="s">
        <v>574</v>
      </c>
      <c r="B445" s="202">
        <v>7208</v>
      </c>
      <c r="C445" s="185">
        <v>100.36</v>
      </c>
      <c r="D445" s="185">
        <v>99.16</v>
      </c>
      <c r="E445" s="185">
        <v>99.44</v>
      </c>
      <c r="F445" s="186">
        <v>99.09</v>
      </c>
    </row>
    <row r="446" spans="1:6" hidden="1" x14ac:dyDescent="0.35">
      <c r="A446" s="200" t="s">
        <v>575</v>
      </c>
      <c r="B446" s="198">
        <v>7300</v>
      </c>
      <c r="C446" s="178">
        <v>103.63</v>
      </c>
      <c r="D446" s="178">
        <v>102.22</v>
      </c>
      <c r="E446" s="178">
        <v>112.28</v>
      </c>
      <c r="F446" s="182">
        <v>116.66</v>
      </c>
    </row>
    <row r="447" spans="1:6" hidden="1" x14ac:dyDescent="0.35">
      <c r="A447" s="201" t="s">
        <v>576</v>
      </c>
      <c r="B447" s="202">
        <v>7305</v>
      </c>
      <c r="C447" s="185">
        <v>103.63</v>
      </c>
      <c r="D447" s="185">
        <v>102.22</v>
      </c>
      <c r="E447" s="185">
        <v>112.28</v>
      </c>
      <c r="F447" s="186">
        <v>116.66</v>
      </c>
    </row>
    <row r="448" spans="1:6" ht="26" hidden="1" x14ac:dyDescent="0.35">
      <c r="A448" s="200" t="s">
        <v>577</v>
      </c>
      <c r="B448" s="198">
        <v>7350</v>
      </c>
      <c r="C448" s="178">
        <v>100.38</v>
      </c>
      <c r="D448" s="178">
        <v>100.23</v>
      </c>
      <c r="E448" s="178">
        <v>102.91</v>
      </c>
      <c r="F448" s="182">
        <v>102.29</v>
      </c>
    </row>
    <row r="449" spans="1:6" hidden="1" x14ac:dyDescent="0.35">
      <c r="A449" s="201" t="s">
        <v>578</v>
      </c>
      <c r="B449" s="202">
        <v>7354</v>
      </c>
      <c r="C449" s="185">
        <v>99.13</v>
      </c>
      <c r="D449" s="185">
        <v>97.26</v>
      </c>
      <c r="E449" s="185">
        <v>99.34</v>
      </c>
      <c r="F449" s="186">
        <v>100.28</v>
      </c>
    </row>
    <row r="450" spans="1:6" hidden="1" x14ac:dyDescent="0.35">
      <c r="A450" s="201" t="s">
        <v>579</v>
      </c>
      <c r="B450" s="202">
        <v>7353</v>
      </c>
      <c r="C450" s="185">
        <v>101.35</v>
      </c>
      <c r="D450" s="185">
        <v>102.59</v>
      </c>
      <c r="E450" s="185">
        <v>105.84</v>
      </c>
      <c r="F450" s="186">
        <v>104.01</v>
      </c>
    </row>
    <row r="451" spans="1:6" hidden="1" x14ac:dyDescent="0.35">
      <c r="A451" s="200" t="s">
        <v>580</v>
      </c>
      <c r="B451" s="198">
        <v>7400</v>
      </c>
      <c r="C451" s="178">
        <v>100.8</v>
      </c>
      <c r="D451" s="178">
        <v>104.56</v>
      </c>
      <c r="E451" s="178">
        <v>106.33</v>
      </c>
      <c r="F451" s="182">
        <v>107.5</v>
      </c>
    </row>
    <row r="452" spans="1:6" hidden="1" x14ac:dyDescent="0.35">
      <c r="A452" s="200" t="s">
        <v>581</v>
      </c>
      <c r="B452" s="198">
        <v>7420</v>
      </c>
      <c r="C452" s="178">
        <v>102.94</v>
      </c>
      <c r="D452" s="178">
        <v>107.56</v>
      </c>
      <c r="E452" s="178">
        <v>109.75</v>
      </c>
      <c r="F452" s="182">
        <v>113.7</v>
      </c>
    </row>
    <row r="453" spans="1:6" hidden="1" x14ac:dyDescent="0.35">
      <c r="A453" s="201" t="s">
        <v>582</v>
      </c>
      <c r="B453" s="202">
        <v>7418</v>
      </c>
      <c r="C453" s="185">
        <v>102.58</v>
      </c>
      <c r="D453" s="185">
        <v>107.08</v>
      </c>
      <c r="E453" s="185">
        <v>111.3</v>
      </c>
      <c r="F453" s="186">
        <v>113.74</v>
      </c>
    </row>
    <row r="454" spans="1:6" ht="25" hidden="1" x14ac:dyDescent="0.35">
      <c r="A454" s="201" t="s">
        <v>583</v>
      </c>
      <c r="B454" s="202">
        <v>7403</v>
      </c>
      <c r="C454" s="185">
        <v>103.64</v>
      </c>
      <c r="D454" s="185">
        <v>108.5</v>
      </c>
      <c r="E454" s="185">
        <v>106.76</v>
      </c>
      <c r="F454" s="186">
        <v>113.52</v>
      </c>
    </row>
    <row r="455" spans="1:6" hidden="1" x14ac:dyDescent="0.35">
      <c r="A455" s="201" t="s">
        <v>584</v>
      </c>
      <c r="B455" s="202">
        <v>7407</v>
      </c>
      <c r="C455" s="185">
        <v>100.19</v>
      </c>
      <c r="D455" s="185">
        <v>106.12</v>
      </c>
      <c r="E455" s="185">
        <v>107.36</v>
      </c>
      <c r="F455" s="186">
        <v>109.38</v>
      </c>
    </row>
    <row r="456" spans="1:6" hidden="1" x14ac:dyDescent="0.35">
      <c r="A456" s="201" t="s">
        <v>585</v>
      </c>
      <c r="B456" s="202">
        <v>7429</v>
      </c>
      <c r="C456" s="185">
        <v>100.24</v>
      </c>
      <c r="D456" s="185">
        <v>102.11</v>
      </c>
      <c r="E456" s="185">
        <v>103.14</v>
      </c>
      <c r="F456" s="186">
        <v>107.12</v>
      </c>
    </row>
    <row r="457" spans="1:6" hidden="1" x14ac:dyDescent="0.35">
      <c r="A457" s="201" t="s">
        <v>586</v>
      </c>
      <c r="B457" s="202">
        <v>7404</v>
      </c>
      <c r="C457" s="185">
        <v>100.1</v>
      </c>
      <c r="D457" s="185">
        <v>102.97</v>
      </c>
      <c r="E457" s="185">
        <v>103.25</v>
      </c>
      <c r="F457" s="186">
        <v>107.76</v>
      </c>
    </row>
    <row r="458" spans="1:6" hidden="1" x14ac:dyDescent="0.35">
      <c r="A458" s="201" t="s">
        <v>587</v>
      </c>
      <c r="B458" s="202">
        <v>7419</v>
      </c>
      <c r="C458" s="185">
        <v>100</v>
      </c>
      <c r="D458" s="185">
        <v>107.84</v>
      </c>
      <c r="E458" s="185">
        <v>107.84</v>
      </c>
      <c r="F458" s="186">
        <v>105.3</v>
      </c>
    </row>
    <row r="459" spans="1:6" hidden="1" x14ac:dyDescent="0.35">
      <c r="A459" s="201" t="s">
        <v>588</v>
      </c>
      <c r="B459" s="202">
        <v>7431</v>
      </c>
      <c r="C459" s="185">
        <v>102.32</v>
      </c>
      <c r="D459" s="185">
        <v>105.42</v>
      </c>
      <c r="E459" s="185">
        <v>107.88</v>
      </c>
      <c r="F459" s="186">
        <v>111.71</v>
      </c>
    </row>
    <row r="460" spans="1:6" hidden="1" x14ac:dyDescent="0.35">
      <c r="A460" s="201" t="s">
        <v>590</v>
      </c>
      <c r="B460" s="202">
        <v>7422</v>
      </c>
      <c r="C460" s="185">
        <v>95.31</v>
      </c>
      <c r="D460" s="185">
        <v>102.47</v>
      </c>
      <c r="E460" s="185">
        <v>104.38</v>
      </c>
      <c r="F460" s="186">
        <v>110.88</v>
      </c>
    </row>
    <row r="461" spans="1:6" hidden="1" x14ac:dyDescent="0.35">
      <c r="A461" s="201" t="s">
        <v>591</v>
      </c>
      <c r="B461" s="202">
        <v>7427</v>
      </c>
      <c r="C461" s="185">
        <v>97.96</v>
      </c>
      <c r="D461" s="185">
        <v>95.04</v>
      </c>
      <c r="E461" s="185">
        <v>93.89</v>
      </c>
      <c r="F461" s="186">
        <v>100.75</v>
      </c>
    </row>
    <row r="462" spans="1:6" hidden="1" x14ac:dyDescent="0.35">
      <c r="A462" s="201" t="s">
        <v>592</v>
      </c>
      <c r="B462" s="202">
        <v>7428</v>
      </c>
      <c r="C462" s="185">
        <v>100</v>
      </c>
      <c r="D462" s="185">
        <v>101.98</v>
      </c>
      <c r="E462" s="185">
        <v>108.41</v>
      </c>
      <c r="F462" s="186">
        <v>104.63</v>
      </c>
    </row>
    <row r="463" spans="1:6" hidden="1" x14ac:dyDescent="0.35">
      <c r="A463" s="201" t="s">
        <v>593</v>
      </c>
      <c r="B463" s="202">
        <v>7411</v>
      </c>
      <c r="C463" s="185">
        <v>100.17</v>
      </c>
      <c r="D463" s="185">
        <v>102.17</v>
      </c>
      <c r="E463" s="185">
        <v>107.34</v>
      </c>
      <c r="F463" s="186">
        <v>107.69</v>
      </c>
    </row>
    <row r="464" spans="1:6" ht="25" hidden="1" x14ac:dyDescent="0.35">
      <c r="A464" s="201" t="s">
        <v>594</v>
      </c>
      <c r="B464" s="202">
        <v>7426</v>
      </c>
      <c r="C464" s="185">
        <v>100.13</v>
      </c>
      <c r="D464" s="185">
        <v>103.93</v>
      </c>
      <c r="E464" s="185">
        <v>105.93</v>
      </c>
      <c r="F464" s="186">
        <v>105.69</v>
      </c>
    </row>
    <row r="465" spans="1:6" hidden="1" x14ac:dyDescent="0.35">
      <c r="A465" s="201" t="s">
        <v>595</v>
      </c>
      <c r="B465" s="202">
        <v>7415</v>
      </c>
      <c r="C465" s="185">
        <v>101.32</v>
      </c>
      <c r="D465" s="185">
        <v>109.26</v>
      </c>
      <c r="E465" s="185">
        <v>112.22</v>
      </c>
      <c r="F465" s="186">
        <v>107.03</v>
      </c>
    </row>
    <row r="466" spans="1:6" hidden="1" x14ac:dyDescent="0.35">
      <c r="A466" s="201" t="s">
        <v>596</v>
      </c>
      <c r="B466" s="202">
        <v>7425</v>
      </c>
      <c r="C466" s="185">
        <v>99.67</v>
      </c>
      <c r="D466" s="185">
        <v>103.04</v>
      </c>
      <c r="E466" s="185">
        <v>102.23</v>
      </c>
      <c r="F466" s="186">
        <v>101.46</v>
      </c>
    </row>
    <row r="467" spans="1:6" hidden="1" x14ac:dyDescent="0.35">
      <c r="A467" s="201" t="s">
        <v>597</v>
      </c>
      <c r="B467" s="202">
        <v>7432</v>
      </c>
      <c r="C467" s="185">
        <v>100.49</v>
      </c>
      <c r="D467" s="185">
        <v>105.6</v>
      </c>
      <c r="E467" s="185">
        <v>107.76</v>
      </c>
      <c r="F467" s="186">
        <v>105.9</v>
      </c>
    </row>
    <row r="468" spans="1:6" hidden="1" x14ac:dyDescent="0.35">
      <c r="A468" s="200" t="s">
        <v>598</v>
      </c>
      <c r="B468" s="198">
        <v>7500</v>
      </c>
      <c r="C468" s="178">
        <v>100.98</v>
      </c>
      <c r="D468" s="178">
        <v>100.21</v>
      </c>
      <c r="E468" s="178">
        <v>120.2</v>
      </c>
      <c r="F468" s="182">
        <v>129.51</v>
      </c>
    </row>
    <row r="469" spans="1:6" hidden="1" x14ac:dyDescent="0.35">
      <c r="A469" s="201" t="s">
        <v>599</v>
      </c>
      <c r="B469" s="202">
        <v>7503</v>
      </c>
      <c r="C469" s="185">
        <v>100.98</v>
      </c>
      <c r="D469" s="185">
        <v>100.21</v>
      </c>
      <c r="E469" s="185">
        <v>120.2</v>
      </c>
      <c r="F469" s="186">
        <v>129.51</v>
      </c>
    </row>
    <row r="470" spans="1:6" hidden="1" x14ac:dyDescent="0.35">
      <c r="A470" s="200" t="s">
        <v>600</v>
      </c>
      <c r="B470" s="198">
        <v>7700</v>
      </c>
      <c r="C470" s="178">
        <v>99.42</v>
      </c>
      <c r="D470" s="178">
        <v>98.5</v>
      </c>
      <c r="E470" s="178">
        <v>100.17</v>
      </c>
      <c r="F470" s="182">
        <v>103.44</v>
      </c>
    </row>
    <row r="471" spans="1:6" hidden="1" x14ac:dyDescent="0.35">
      <c r="A471" s="201" t="s">
        <v>601</v>
      </c>
      <c r="B471" s="202">
        <v>7703</v>
      </c>
      <c r="C471" s="185">
        <v>100</v>
      </c>
      <c r="D471" s="185">
        <v>102.65</v>
      </c>
      <c r="E471" s="185">
        <v>102.85</v>
      </c>
      <c r="F471" s="186">
        <v>104.92</v>
      </c>
    </row>
    <row r="472" spans="1:6" ht="25" hidden="1" x14ac:dyDescent="0.35">
      <c r="A472" s="201" t="s">
        <v>602</v>
      </c>
      <c r="B472" s="202">
        <v>7708</v>
      </c>
      <c r="C472" s="185">
        <v>98.18</v>
      </c>
      <c r="D472" s="185">
        <v>99.34</v>
      </c>
      <c r="E472" s="185">
        <v>100.22</v>
      </c>
      <c r="F472" s="186">
        <v>100.94</v>
      </c>
    </row>
    <row r="473" spans="1:6" ht="25" hidden="1" x14ac:dyDescent="0.35">
      <c r="A473" s="201" t="s">
        <v>603</v>
      </c>
      <c r="B473" s="202">
        <v>7702</v>
      </c>
      <c r="C473" s="185">
        <v>99.53</v>
      </c>
      <c r="D473" s="185">
        <v>94.5</v>
      </c>
      <c r="E473" s="185">
        <v>97.13</v>
      </c>
      <c r="F473" s="186">
        <v>103.85</v>
      </c>
    </row>
    <row r="474" spans="1:6" hidden="1" x14ac:dyDescent="0.35">
      <c r="A474" s="201" t="s">
        <v>604</v>
      </c>
      <c r="B474" s="202">
        <v>7705</v>
      </c>
      <c r="C474" s="185">
        <v>99.73</v>
      </c>
      <c r="D474" s="185">
        <v>104.64</v>
      </c>
      <c r="E474" s="185">
        <v>106.22</v>
      </c>
      <c r="F474" s="186">
        <v>103.33</v>
      </c>
    </row>
    <row r="475" spans="1:6" hidden="1" x14ac:dyDescent="0.35">
      <c r="A475" s="201" t="s">
        <v>605</v>
      </c>
      <c r="B475" s="202">
        <v>7709</v>
      </c>
      <c r="C475" s="185">
        <v>97.86</v>
      </c>
      <c r="D475" s="185">
        <v>98.53</v>
      </c>
      <c r="E475" s="185">
        <v>98.56</v>
      </c>
      <c r="F475" s="186">
        <v>100.74</v>
      </c>
    </row>
    <row r="476" spans="1:6" hidden="1" x14ac:dyDescent="0.35">
      <c r="A476" s="200" t="s">
        <v>606</v>
      </c>
      <c r="B476" s="198">
        <v>42</v>
      </c>
      <c r="C476" s="178">
        <v>103.43</v>
      </c>
      <c r="D476" s="178">
        <v>107.66</v>
      </c>
      <c r="E476" s="178">
        <v>109.33</v>
      </c>
      <c r="F476" s="182">
        <v>110.92</v>
      </c>
    </row>
    <row r="477" spans="1:6" hidden="1" x14ac:dyDescent="0.35">
      <c r="A477" s="201" t="s">
        <v>607</v>
      </c>
      <c r="B477" s="202">
        <v>7805</v>
      </c>
      <c r="C477" s="185">
        <v>100</v>
      </c>
      <c r="D477" s="185">
        <v>90.77</v>
      </c>
      <c r="E477" s="185">
        <v>95.64</v>
      </c>
      <c r="F477" s="186">
        <v>111.79</v>
      </c>
    </row>
    <row r="478" spans="1:6" x14ac:dyDescent="0.35">
      <c r="A478" s="201" t="s">
        <v>608</v>
      </c>
      <c r="B478" s="202">
        <v>7804</v>
      </c>
      <c r="C478" s="188">
        <v>99.98</v>
      </c>
      <c r="D478" s="185">
        <v>96.92</v>
      </c>
      <c r="E478" s="185">
        <v>106.06</v>
      </c>
      <c r="F478" s="186">
        <v>107.78</v>
      </c>
    </row>
    <row r="479" spans="1:6" hidden="1" x14ac:dyDescent="0.35">
      <c r="A479" s="200" t="s">
        <v>609</v>
      </c>
      <c r="B479" s="198">
        <v>7800</v>
      </c>
      <c r="C479" s="178">
        <v>103.8</v>
      </c>
      <c r="D479" s="178">
        <v>108.93</v>
      </c>
      <c r="E479" s="178">
        <v>110.02</v>
      </c>
      <c r="F479" s="182">
        <v>111.23</v>
      </c>
    </row>
    <row r="480" spans="1:6" hidden="1" x14ac:dyDescent="0.35">
      <c r="A480" s="201" t="s">
        <v>610</v>
      </c>
      <c r="B480" s="202">
        <v>7802</v>
      </c>
      <c r="C480" s="185">
        <v>103.74</v>
      </c>
      <c r="D480" s="185">
        <v>110.24</v>
      </c>
      <c r="E480" s="185">
        <v>112.5</v>
      </c>
      <c r="F480" s="186">
        <v>111.31</v>
      </c>
    </row>
    <row r="481" spans="1:6" hidden="1" x14ac:dyDescent="0.35">
      <c r="A481" s="201" t="s">
        <v>611</v>
      </c>
      <c r="B481" s="202">
        <v>7803</v>
      </c>
      <c r="C481" s="185">
        <v>104.15</v>
      </c>
      <c r="D481" s="185">
        <v>108.39</v>
      </c>
      <c r="E481" s="185">
        <v>108.25</v>
      </c>
      <c r="F481" s="186">
        <v>110</v>
      </c>
    </row>
    <row r="482" spans="1:6" hidden="1" x14ac:dyDescent="0.35">
      <c r="A482" s="201" t="s">
        <v>612</v>
      </c>
      <c r="B482" s="202">
        <v>7806</v>
      </c>
      <c r="C482" s="185">
        <v>99.98</v>
      </c>
      <c r="D482" s="185">
        <v>99.25</v>
      </c>
      <c r="E482" s="185">
        <v>100.48</v>
      </c>
      <c r="F482" s="186">
        <v>113.89</v>
      </c>
    </row>
    <row r="483" spans="1:6" hidden="1" x14ac:dyDescent="0.35">
      <c r="A483" s="200" t="s">
        <v>613</v>
      </c>
      <c r="B483" s="198">
        <v>41</v>
      </c>
      <c r="C483" s="178">
        <v>100.78</v>
      </c>
      <c r="D483" s="178">
        <v>106.81</v>
      </c>
      <c r="E483" s="178">
        <v>109.01</v>
      </c>
      <c r="F483" s="182">
        <v>107.5</v>
      </c>
    </row>
    <row r="484" spans="1:6" hidden="1" x14ac:dyDescent="0.35">
      <c r="A484" s="201" t="s">
        <v>614</v>
      </c>
      <c r="B484" s="202">
        <v>8009</v>
      </c>
      <c r="C484" s="185">
        <v>100.55</v>
      </c>
      <c r="D484" s="185">
        <v>102.57</v>
      </c>
      <c r="E484" s="185">
        <v>105.17</v>
      </c>
      <c r="F484" s="186">
        <v>105.68</v>
      </c>
    </row>
    <row r="485" spans="1:6" ht="25" hidden="1" x14ac:dyDescent="0.35">
      <c r="A485" s="201" t="s">
        <v>621</v>
      </c>
      <c r="B485" s="202">
        <v>8017</v>
      </c>
      <c r="C485" s="185">
        <v>98.85</v>
      </c>
      <c r="D485" s="185">
        <v>104.82</v>
      </c>
      <c r="E485" s="185">
        <v>107.5</v>
      </c>
      <c r="F485" s="186">
        <v>103.73</v>
      </c>
    </row>
    <row r="486" spans="1:6" ht="25" hidden="1" x14ac:dyDescent="0.35">
      <c r="A486" s="201" t="s">
        <v>615</v>
      </c>
      <c r="B486" s="202">
        <v>8013</v>
      </c>
      <c r="C486" s="185">
        <v>99.93</v>
      </c>
      <c r="D486" s="185">
        <v>102.26</v>
      </c>
      <c r="E486" s="185">
        <v>102.13</v>
      </c>
      <c r="F486" s="186">
        <v>104.64</v>
      </c>
    </row>
    <row r="487" spans="1:6" ht="25" hidden="1" x14ac:dyDescent="0.35">
      <c r="A487" s="201" t="s">
        <v>616</v>
      </c>
      <c r="B487" s="202">
        <v>8012</v>
      </c>
      <c r="C487" s="185">
        <v>101</v>
      </c>
      <c r="D487" s="185">
        <v>103.24</v>
      </c>
      <c r="E487" s="185">
        <v>105.43</v>
      </c>
      <c r="F487" s="186">
        <v>103.34</v>
      </c>
    </row>
    <row r="488" spans="1:6" hidden="1" x14ac:dyDescent="0.35">
      <c r="A488" s="201" t="s">
        <v>617</v>
      </c>
      <c r="B488" s="202">
        <v>8014</v>
      </c>
      <c r="C488" s="185">
        <v>98.91</v>
      </c>
      <c r="D488" s="185">
        <v>103.56</v>
      </c>
      <c r="E488" s="185">
        <v>104.9</v>
      </c>
      <c r="F488" s="186">
        <v>104.03</v>
      </c>
    </row>
    <row r="489" spans="1:6" ht="25" hidden="1" x14ac:dyDescent="0.35">
      <c r="A489" s="201" t="s">
        <v>974</v>
      </c>
      <c r="B489" s="202">
        <v>8015</v>
      </c>
      <c r="C489" s="185">
        <v>99.31</v>
      </c>
      <c r="D489" s="185">
        <v>100.75</v>
      </c>
      <c r="E489" s="185">
        <v>102.9</v>
      </c>
      <c r="F489" s="186">
        <v>101.35</v>
      </c>
    </row>
    <row r="490" spans="1:6" hidden="1" x14ac:dyDescent="0.35">
      <c r="A490" s="201" t="s">
        <v>618</v>
      </c>
      <c r="B490" s="202">
        <v>8006</v>
      </c>
      <c r="C490" s="185">
        <v>100.31</v>
      </c>
      <c r="D490" s="185">
        <v>98.73</v>
      </c>
      <c r="E490" s="185">
        <v>101.19</v>
      </c>
      <c r="F490" s="186">
        <v>104.94</v>
      </c>
    </row>
    <row r="491" spans="1:6" hidden="1" x14ac:dyDescent="0.35">
      <c r="A491" s="201" t="s">
        <v>619</v>
      </c>
      <c r="B491" s="202">
        <v>8007</v>
      </c>
      <c r="C491" s="185">
        <v>99.96</v>
      </c>
      <c r="D491" s="185">
        <v>106.27</v>
      </c>
      <c r="E491" s="185">
        <v>101.98</v>
      </c>
      <c r="F491" s="186">
        <v>106.22</v>
      </c>
    </row>
    <row r="492" spans="1:6" hidden="1" x14ac:dyDescent="0.35">
      <c r="A492" s="201" t="s">
        <v>620</v>
      </c>
      <c r="B492" s="202">
        <v>8016</v>
      </c>
      <c r="C492" s="185">
        <v>103.7</v>
      </c>
      <c r="D492" s="185">
        <v>110.69</v>
      </c>
      <c r="E492" s="185">
        <v>116.27</v>
      </c>
      <c r="F492" s="186">
        <v>104.44</v>
      </c>
    </row>
    <row r="493" spans="1:6" hidden="1" x14ac:dyDescent="0.35">
      <c r="A493" s="200" t="s">
        <v>622</v>
      </c>
      <c r="B493" s="198">
        <v>7900</v>
      </c>
      <c r="C493" s="178">
        <v>100.78</v>
      </c>
      <c r="D493" s="178">
        <v>107.07</v>
      </c>
      <c r="E493" s="178">
        <v>109.41</v>
      </c>
      <c r="F493" s="182">
        <v>107.7</v>
      </c>
    </row>
    <row r="494" spans="1:6" hidden="1" x14ac:dyDescent="0.35">
      <c r="A494" s="200" t="s">
        <v>623</v>
      </c>
      <c r="B494" s="203" t="s">
        <v>624</v>
      </c>
      <c r="C494" s="178">
        <v>100.55</v>
      </c>
      <c r="D494" s="178">
        <v>104.49</v>
      </c>
      <c r="E494" s="178">
        <v>106.58</v>
      </c>
      <c r="F494" s="182">
        <v>107.27</v>
      </c>
    </row>
    <row r="495" spans="1:6" ht="25" hidden="1" x14ac:dyDescent="0.35">
      <c r="A495" s="201" t="s">
        <v>975</v>
      </c>
      <c r="B495" s="202">
        <v>7921</v>
      </c>
      <c r="C495" s="185">
        <v>98.95</v>
      </c>
      <c r="D495" s="185">
        <v>109.81</v>
      </c>
      <c r="E495" s="185">
        <v>115.51</v>
      </c>
      <c r="F495" s="186">
        <v>115.54</v>
      </c>
    </row>
    <row r="496" spans="1:6" hidden="1" x14ac:dyDescent="0.35">
      <c r="A496" s="201" t="s">
        <v>642</v>
      </c>
      <c r="B496" s="202">
        <v>8040</v>
      </c>
      <c r="C496" s="185">
        <v>99.48</v>
      </c>
      <c r="D496" s="185">
        <v>99.09</v>
      </c>
      <c r="E496" s="185">
        <v>98.24</v>
      </c>
      <c r="F496" s="186">
        <v>99.1</v>
      </c>
    </row>
    <row r="497" spans="1:6" hidden="1" x14ac:dyDescent="0.35">
      <c r="A497" s="201" t="s">
        <v>976</v>
      </c>
      <c r="B497" s="202">
        <v>7922</v>
      </c>
      <c r="C497" s="185">
        <v>102.09</v>
      </c>
      <c r="D497" s="185">
        <v>107.18</v>
      </c>
      <c r="E497" s="185">
        <v>111.72</v>
      </c>
      <c r="F497" s="186">
        <v>112.41</v>
      </c>
    </row>
    <row r="498" spans="1:6" hidden="1" x14ac:dyDescent="0.35">
      <c r="A498" s="201" t="s">
        <v>641</v>
      </c>
      <c r="B498" s="202">
        <v>7997</v>
      </c>
      <c r="C498" s="185">
        <v>99.82</v>
      </c>
      <c r="D498" s="185">
        <v>109.51</v>
      </c>
      <c r="E498" s="185">
        <v>108.57</v>
      </c>
      <c r="F498" s="186">
        <v>104.95</v>
      </c>
    </row>
    <row r="499" spans="1:6" hidden="1" x14ac:dyDescent="0.35">
      <c r="A499" s="201" t="s">
        <v>626</v>
      </c>
      <c r="B499" s="202">
        <v>7951</v>
      </c>
      <c r="C499" s="185">
        <v>100.8</v>
      </c>
      <c r="D499" s="185">
        <v>98.71</v>
      </c>
      <c r="E499" s="185">
        <v>101.03</v>
      </c>
      <c r="F499" s="186">
        <v>105.67</v>
      </c>
    </row>
    <row r="500" spans="1:6" hidden="1" x14ac:dyDescent="0.35">
      <c r="A500" s="201" t="s">
        <v>977</v>
      </c>
      <c r="B500" s="202">
        <v>7966</v>
      </c>
      <c r="C500" s="185">
        <v>99.1</v>
      </c>
      <c r="D500" s="185">
        <v>103.76</v>
      </c>
      <c r="E500" s="185">
        <v>105.33</v>
      </c>
      <c r="F500" s="186">
        <v>104.31</v>
      </c>
    </row>
    <row r="501" spans="1:6" hidden="1" x14ac:dyDescent="0.35">
      <c r="A501" s="201" t="s">
        <v>978</v>
      </c>
      <c r="B501" s="202">
        <v>8036</v>
      </c>
      <c r="C501" s="185">
        <v>99.93</v>
      </c>
      <c r="D501" s="185">
        <v>101</v>
      </c>
      <c r="E501" s="185">
        <v>102.53</v>
      </c>
      <c r="F501" s="186">
        <v>101.63</v>
      </c>
    </row>
    <row r="502" spans="1:6" hidden="1" x14ac:dyDescent="0.35">
      <c r="A502" s="201" t="s">
        <v>979</v>
      </c>
      <c r="B502" s="202">
        <v>8034</v>
      </c>
      <c r="C502" s="185">
        <v>100.71</v>
      </c>
      <c r="D502" s="185">
        <v>106.15</v>
      </c>
      <c r="E502" s="185">
        <v>106.72</v>
      </c>
      <c r="F502" s="186">
        <v>103.27</v>
      </c>
    </row>
    <row r="503" spans="1:6" hidden="1" x14ac:dyDescent="0.35">
      <c r="A503" s="201" t="s">
        <v>630</v>
      </c>
      <c r="B503" s="202">
        <v>7986</v>
      </c>
      <c r="C503" s="185">
        <v>100.59</v>
      </c>
      <c r="D503" s="185">
        <v>102.56</v>
      </c>
      <c r="E503" s="185">
        <v>102.14</v>
      </c>
      <c r="F503" s="186">
        <v>99.79</v>
      </c>
    </row>
    <row r="504" spans="1:6" hidden="1" x14ac:dyDescent="0.35">
      <c r="A504" s="201" t="s">
        <v>980</v>
      </c>
      <c r="B504" s="202">
        <v>7909</v>
      </c>
      <c r="C504" s="185">
        <v>100.16</v>
      </c>
      <c r="D504" s="185">
        <v>107.82</v>
      </c>
      <c r="E504" s="185">
        <v>111.84</v>
      </c>
      <c r="F504" s="186">
        <v>113.4</v>
      </c>
    </row>
    <row r="505" spans="1:6" hidden="1" x14ac:dyDescent="0.35">
      <c r="A505" s="201" t="s">
        <v>631</v>
      </c>
      <c r="B505" s="202">
        <v>7929</v>
      </c>
      <c r="C505" s="185">
        <v>99.4</v>
      </c>
      <c r="D505" s="185">
        <v>105.41</v>
      </c>
      <c r="E505" s="185">
        <v>109.71</v>
      </c>
      <c r="F505" s="186">
        <v>111.05</v>
      </c>
    </row>
    <row r="506" spans="1:6" ht="25" hidden="1" x14ac:dyDescent="0.35">
      <c r="A506" s="201" t="s">
        <v>636</v>
      </c>
      <c r="B506" s="202">
        <v>7943</v>
      </c>
      <c r="C506" s="185">
        <v>100.42</v>
      </c>
      <c r="D506" s="185">
        <v>102.04</v>
      </c>
      <c r="E506" s="185">
        <v>104.53</v>
      </c>
      <c r="F506" s="186">
        <v>114.16</v>
      </c>
    </row>
    <row r="507" spans="1:6" hidden="1" x14ac:dyDescent="0.35">
      <c r="A507" s="201" t="s">
        <v>635</v>
      </c>
      <c r="B507" s="202">
        <v>7933</v>
      </c>
      <c r="C507" s="185">
        <v>100.28</v>
      </c>
      <c r="D507" s="185">
        <v>102.55</v>
      </c>
      <c r="E507" s="185">
        <v>103.26</v>
      </c>
      <c r="F507" s="186">
        <v>105.02</v>
      </c>
    </row>
    <row r="508" spans="1:6" hidden="1" x14ac:dyDescent="0.35">
      <c r="A508" s="201" t="s">
        <v>981</v>
      </c>
      <c r="B508" s="202">
        <v>7999</v>
      </c>
      <c r="C508" s="185">
        <v>100.12</v>
      </c>
      <c r="D508" s="185">
        <v>104.72</v>
      </c>
      <c r="E508" s="185">
        <v>106.62</v>
      </c>
      <c r="F508" s="186">
        <v>104.7</v>
      </c>
    </row>
    <row r="509" spans="1:6" hidden="1" x14ac:dyDescent="0.35">
      <c r="A509" s="201" t="s">
        <v>982</v>
      </c>
      <c r="B509" s="202">
        <v>7948</v>
      </c>
      <c r="C509" s="185">
        <v>102.06</v>
      </c>
      <c r="D509" s="185">
        <v>103.1</v>
      </c>
      <c r="E509" s="185">
        <v>106.5</v>
      </c>
      <c r="F509" s="186">
        <v>103.67</v>
      </c>
    </row>
    <row r="510" spans="1:6" hidden="1" x14ac:dyDescent="0.35">
      <c r="A510" s="201" t="s">
        <v>645</v>
      </c>
      <c r="B510" s="202">
        <v>7974</v>
      </c>
      <c r="C510" s="185">
        <v>101.01</v>
      </c>
      <c r="D510" s="185">
        <v>104.63</v>
      </c>
      <c r="E510" s="185">
        <v>112.99</v>
      </c>
      <c r="F510" s="186">
        <v>126.82</v>
      </c>
    </row>
    <row r="511" spans="1:6" hidden="1" x14ac:dyDescent="0.35">
      <c r="A511" s="201" t="s">
        <v>639</v>
      </c>
      <c r="B511" s="202">
        <v>7941</v>
      </c>
      <c r="C511" s="185">
        <v>101.02</v>
      </c>
      <c r="D511" s="185">
        <v>108.9</v>
      </c>
      <c r="E511" s="185">
        <v>112.73</v>
      </c>
      <c r="F511" s="186">
        <v>106.83</v>
      </c>
    </row>
    <row r="512" spans="1:6" hidden="1" x14ac:dyDescent="0.35">
      <c r="A512" s="201" t="s">
        <v>632</v>
      </c>
      <c r="B512" s="202">
        <v>7962</v>
      </c>
      <c r="C512" s="185">
        <v>100.13</v>
      </c>
      <c r="D512" s="185">
        <v>101.19</v>
      </c>
      <c r="E512" s="185">
        <v>102.55</v>
      </c>
      <c r="F512" s="186">
        <v>101.21</v>
      </c>
    </row>
    <row r="513" spans="1:6" hidden="1" x14ac:dyDescent="0.35">
      <c r="A513" s="201" t="s">
        <v>633</v>
      </c>
      <c r="B513" s="202">
        <v>7954</v>
      </c>
      <c r="C513" s="185">
        <v>98.8</v>
      </c>
      <c r="D513" s="185">
        <v>98.26</v>
      </c>
      <c r="E513" s="185">
        <v>99.02</v>
      </c>
      <c r="F513" s="186">
        <v>99.91</v>
      </c>
    </row>
    <row r="514" spans="1:6" hidden="1" x14ac:dyDescent="0.35">
      <c r="A514" s="201" t="s">
        <v>983</v>
      </c>
      <c r="B514" s="202">
        <v>7916</v>
      </c>
      <c r="C514" s="185">
        <v>98.83</v>
      </c>
      <c r="D514" s="185">
        <v>101.52</v>
      </c>
      <c r="E514" s="185">
        <v>103.43</v>
      </c>
      <c r="F514" s="186">
        <v>103.38</v>
      </c>
    </row>
    <row r="515" spans="1:6" hidden="1" x14ac:dyDescent="0.35">
      <c r="A515" s="201" t="s">
        <v>640</v>
      </c>
      <c r="B515" s="202">
        <v>7946</v>
      </c>
      <c r="C515" s="185">
        <v>100.63</v>
      </c>
      <c r="D515" s="185">
        <v>105.6</v>
      </c>
      <c r="E515" s="185">
        <v>110.65</v>
      </c>
      <c r="F515" s="186">
        <v>107.16</v>
      </c>
    </row>
    <row r="516" spans="1:6" hidden="1" x14ac:dyDescent="0.35">
      <c r="A516" s="201" t="s">
        <v>984</v>
      </c>
      <c r="B516" s="202">
        <v>7950</v>
      </c>
      <c r="C516" s="185">
        <v>104.53</v>
      </c>
      <c r="D516" s="185">
        <v>111.45</v>
      </c>
      <c r="E516" s="185">
        <v>119.45</v>
      </c>
      <c r="F516" s="186">
        <v>113.9</v>
      </c>
    </row>
    <row r="517" spans="1:6" hidden="1" x14ac:dyDescent="0.35">
      <c r="A517" s="201" t="s">
        <v>643</v>
      </c>
      <c r="B517" s="202">
        <v>8038</v>
      </c>
      <c r="C517" s="185">
        <v>101.28</v>
      </c>
      <c r="D517" s="185">
        <v>103.23</v>
      </c>
      <c r="E517" s="185">
        <v>110.64</v>
      </c>
      <c r="F517" s="186">
        <v>110.56</v>
      </c>
    </row>
    <row r="518" spans="1:6" ht="25" hidden="1" x14ac:dyDescent="0.35">
      <c r="A518" s="201" t="s">
        <v>649</v>
      </c>
      <c r="B518" s="202">
        <v>8041</v>
      </c>
      <c r="C518" s="185">
        <v>103.42</v>
      </c>
      <c r="D518" s="185">
        <v>107.48</v>
      </c>
      <c r="E518" s="185">
        <v>115.19</v>
      </c>
      <c r="F518" s="186">
        <v>112.72</v>
      </c>
    </row>
    <row r="519" spans="1:6" hidden="1" x14ac:dyDescent="0.35">
      <c r="A519" s="201" t="s">
        <v>644</v>
      </c>
      <c r="B519" s="202">
        <v>7947</v>
      </c>
      <c r="C519" s="185">
        <v>99</v>
      </c>
      <c r="D519" s="185">
        <v>101.67</v>
      </c>
      <c r="E519" s="185">
        <v>104.91</v>
      </c>
      <c r="F519" s="186">
        <v>104.92</v>
      </c>
    </row>
    <row r="520" spans="1:6" hidden="1" x14ac:dyDescent="0.35">
      <c r="A520" s="200" t="s">
        <v>653</v>
      </c>
      <c r="B520" s="203" t="s">
        <v>654</v>
      </c>
      <c r="C520" s="178">
        <v>100.98</v>
      </c>
      <c r="D520" s="178">
        <v>109.36</v>
      </c>
      <c r="E520" s="178">
        <v>111.97</v>
      </c>
      <c r="F520" s="182">
        <v>107.93</v>
      </c>
    </row>
    <row r="521" spans="1:6" hidden="1" x14ac:dyDescent="0.35">
      <c r="A521" s="201" t="s">
        <v>985</v>
      </c>
      <c r="B521" s="202">
        <v>8035</v>
      </c>
      <c r="C521" s="185">
        <v>100.96</v>
      </c>
      <c r="D521" s="185">
        <v>99.86</v>
      </c>
      <c r="E521" s="185">
        <v>106.63</v>
      </c>
      <c r="F521" s="186">
        <v>105.99</v>
      </c>
    </row>
    <row r="522" spans="1:6" hidden="1" x14ac:dyDescent="0.35">
      <c r="A522" s="201" t="s">
        <v>658</v>
      </c>
      <c r="B522" s="202">
        <v>8047</v>
      </c>
      <c r="C522" s="185">
        <v>100.75</v>
      </c>
      <c r="D522" s="185">
        <v>103.08</v>
      </c>
      <c r="E522" s="185">
        <v>104.57</v>
      </c>
      <c r="F522" s="186">
        <v>103.62</v>
      </c>
    </row>
    <row r="523" spans="1:6" ht="25" hidden="1" x14ac:dyDescent="0.35">
      <c r="A523" s="201" t="s">
        <v>986</v>
      </c>
      <c r="B523" s="202">
        <v>7927</v>
      </c>
      <c r="C523" s="185">
        <v>102.43</v>
      </c>
      <c r="D523" s="185">
        <v>112.91</v>
      </c>
      <c r="E523" s="185">
        <v>111.94</v>
      </c>
      <c r="F523" s="186">
        <v>113.45</v>
      </c>
    </row>
    <row r="524" spans="1:6" hidden="1" x14ac:dyDescent="0.35">
      <c r="A524" s="201" t="s">
        <v>659</v>
      </c>
      <c r="B524" s="202">
        <v>8042</v>
      </c>
      <c r="C524" s="185">
        <v>100.82</v>
      </c>
      <c r="D524" s="185">
        <v>102.32</v>
      </c>
      <c r="E524" s="185">
        <v>101.44</v>
      </c>
      <c r="F524" s="186">
        <v>105.17</v>
      </c>
    </row>
    <row r="525" spans="1:6" hidden="1" x14ac:dyDescent="0.35">
      <c r="A525" s="201" t="s">
        <v>657</v>
      </c>
      <c r="B525" s="202">
        <v>8046</v>
      </c>
      <c r="C525" s="185">
        <v>101.23</v>
      </c>
      <c r="D525" s="185">
        <v>105.55</v>
      </c>
      <c r="E525" s="185">
        <v>112.71</v>
      </c>
      <c r="F525" s="186">
        <v>111.1</v>
      </c>
    </row>
    <row r="526" spans="1:6" hidden="1" x14ac:dyDescent="0.35">
      <c r="A526" s="201" t="s">
        <v>656</v>
      </c>
      <c r="B526" s="202">
        <v>7953</v>
      </c>
      <c r="C526" s="185">
        <v>101.78</v>
      </c>
      <c r="D526" s="185">
        <v>116.37</v>
      </c>
      <c r="E526" s="185">
        <v>124.26</v>
      </c>
      <c r="F526" s="186">
        <v>115.01</v>
      </c>
    </row>
    <row r="527" spans="1:6" hidden="1" x14ac:dyDescent="0.35">
      <c r="A527" s="201" t="s">
        <v>987</v>
      </c>
      <c r="B527" s="202">
        <v>8037</v>
      </c>
      <c r="C527" s="185">
        <v>101.36</v>
      </c>
      <c r="D527" s="185">
        <v>114.17</v>
      </c>
      <c r="E527" s="185">
        <v>118.58</v>
      </c>
      <c r="F527" s="186">
        <v>113.54</v>
      </c>
    </row>
    <row r="528" spans="1:6" hidden="1" x14ac:dyDescent="0.35">
      <c r="A528" s="201" t="s">
        <v>988</v>
      </c>
      <c r="B528" s="202">
        <v>7970</v>
      </c>
      <c r="C528" s="185">
        <v>103.01</v>
      </c>
      <c r="D528" s="185">
        <v>110.17</v>
      </c>
      <c r="E528" s="185">
        <v>116.21</v>
      </c>
      <c r="F528" s="186">
        <v>113.27</v>
      </c>
    </row>
    <row r="529" spans="1:6" hidden="1" x14ac:dyDescent="0.35">
      <c r="A529" s="201" t="s">
        <v>661</v>
      </c>
      <c r="B529" s="202">
        <v>7990</v>
      </c>
      <c r="C529" s="185">
        <v>101.4</v>
      </c>
      <c r="D529" s="185">
        <v>105.71</v>
      </c>
      <c r="E529" s="185">
        <v>109.51</v>
      </c>
      <c r="F529" s="186">
        <v>106.77</v>
      </c>
    </row>
    <row r="530" spans="1:6" hidden="1" x14ac:dyDescent="0.35">
      <c r="A530" s="201" t="s">
        <v>989</v>
      </c>
      <c r="B530" s="202">
        <v>8049</v>
      </c>
      <c r="C530" s="185">
        <v>96.47</v>
      </c>
      <c r="D530" s="185">
        <v>96.97</v>
      </c>
      <c r="E530" s="185">
        <v>102.15</v>
      </c>
      <c r="F530" s="186">
        <v>103.1</v>
      </c>
    </row>
    <row r="531" spans="1:6" hidden="1" x14ac:dyDescent="0.35">
      <c r="A531" s="201" t="s">
        <v>678</v>
      </c>
      <c r="B531" s="202">
        <v>8027</v>
      </c>
      <c r="C531" s="185">
        <v>100.52</v>
      </c>
      <c r="D531" s="185">
        <v>110.46</v>
      </c>
      <c r="E531" s="185">
        <v>111.92</v>
      </c>
      <c r="F531" s="186">
        <v>110.44</v>
      </c>
    </row>
    <row r="532" spans="1:6" hidden="1" x14ac:dyDescent="0.35">
      <c r="A532" s="201" t="s">
        <v>671</v>
      </c>
      <c r="B532" s="202">
        <v>7976</v>
      </c>
      <c r="C532" s="185">
        <v>101.78</v>
      </c>
      <c r="D532" s="185">
        <v>113.52</v>
      </c>
      <c r="E532" s="185">
        <v>117.55</v>
      </c>
      <c r="F532" s="186">
        <v>114.27</v>
      </c>
    </row>
    <row r="533" spans="1:6" hidden="1" x14ac:dyDescent="0.35">
      <c r="A533" s="201" t="s">
        <v>990</v>
      </c>
      <c r="B533" s="202">
        <v>7998</v>
      </c>
      <c r="C533" s="185">
        <v>100.69</v>
      </c>
      <c r="D533" s="185">
        <v>106.29</v>
      </c>
      <c r="E533" s="185">
        <v>105.45</v>
      </c>
      <c r="F533" s="186">
        <v>100.92</v>
      </c>
    </row>
    <row r="534" spans="1:6" hidden="1" x14ac:dyDescent="0.35">
      <c r="A534" s="201" t="s">
        <v>991</v>
      </c>
      <c r="B534" s="202">
        <v>8043</v>
      </c>
      <c r="C534" s="185">
        <v>101.43</v>
      </c>
      <c r="D534" s="185">
        <v>110.5</v>
      </c>
      <c r="E534" s="185">
        <v>116.01</v>
      </c>
      <c r="F534" s="186">
        <v>110.09</v>
      </c>
    </row>
    <row r="535" spans="1:6" hidden="1" x14ac:dyDescent="0.35">
      <c r="A535" s="201" t="s">
        <v>668</v>
      </c>
      <c r="B535" s="202">
        <v>7980</v>
      </c>
      <c r="C535" s="185">
        <v>99.83</v>
      </c>
      <c r="D535" s="185">
        <v>118.4</v>
      </c>
      <c r="E535" s="185">
        <v>119.59</v>
      </c>
      <c r="F535" s="186">
        <v>114.49</v>
      </c>
    </row>
    <row r="536" spans="1:6" hidden="1" x14ac:dyDescent="0.35">
      <c r="A536" s="201" t="s">
        <v>673</v>
      </c>
      <c r="B536" s="202">
        <v>8031</v>
      </c>
      <c r="C536" s="185">
        <v>99.68</v>
      </c>
      <c r="D536" s="185">
        <v>111.1</v>
      </c>
      <c r="E536" s="185">
        <v>116.64</v>
      </c>
      <c r="F536" s="186">
        <v>111.55</v>
      </c>
    </row>
    <row r="537" spans="1:6" ht="25" hidden="1" x14ac:dyDescent="0.35">
      <c r="A537" s="201" t="s">
        <v>992</v>
      </c>
      <c r="B537" s="202">
        <v>8030</v>
      </c>
      <c r="C537" s="185">
        <v>100.63</v>
      </c>
      <c r="D537" s="185">
        <v>105.64</v>
      </c>
      <c r="E537" s="185">
        <v>106.48</v>
      </c>
      <c r="F537" s="186">
        <v>104.87</v>
      </c>
    </row>
    <row r="538" spans="1:6" hidden="1" x14ac:dyDescent="0.35">
      <c r="A538" s="201" t="s">
        <v>675</v>
      </c>
      <c r="B538" s="202">
        <v>7917</v>
      </c>
      <c r="C538" s="185">
        <v>100.48</v>
      </c>
      <c r="D538" s="185">
        <v>109.51</v>
      </c>
      <c r="E538" s="185">
        <v>113.71</v>
      </c>
      <c r="F538" s="186">
        <v>115.81</v>
      </c>
    </row>
    <row r="539" spans="1:6" hidden="1" x14ac:dyDescent="0.35">
      <c r="A539" s="201" t="s">
        <v>667</v>
      </c>
      <c r="B539" s="202">
        <v>7994</v>
      </c>
      <c r="C539" s="185">
        <v>100.13</v>
      </c>
      <c r="D539" s="185">
        <v>112.48</v>
      </c>
      <c r="E539" s="185">
        <v>116.79</v>
      </c>
      <c r="F539" s="186">
        <v>106.8</v>
      </c>
    </row>
    <row r="540" spans="1:6" hidden="1" x14ac:dyDescent="0.35">
      <c r="A540" s="201" t="s">
        <v>677</v>
      </c>
      <c r="B540" s="202">
        <v>8018</v>
      </c>
      <c r="C540" s="185">
        <v>100.27</v>
      </c>
      <c r="D540" s="185">
        <v>108.26</v>
      </c>
      <c r="E540" s="185">
        <v>112.5</v>
      </c>
      <c r="F540" s="186">
        <v>106.12</v>
      </c>
    </row>
    <row r="541" spans="1:6" hidden="1" x14ac:dyDescent="0.35">
      <c r="A541" s="201" t="s">
        <v>666</v>
      </c>
      <c r="B541" s="202">
        <v>8023</v>
      </c>
      <c r="C541" s="185">
        <v>101.75</v>
      </c>
      <c r="D541" s="185">
        <v>105.71</v>
      </c>
      <c r="E541" s="185">
        <v>108.15</v>
      </c>
      <c r="F541" s="186">
        <v>107.4</v>
      </c>
    </row>
    <row r="542" spans="1:6" hidden="1" x14ac:dyDescent="0.35">
      <c r="A542" s="201" t="s">
        <v>669</v>
      </c>
      <c r="B542" s="202">
        <v>7926</v>
      </c>
      <c r="C542" s="185">
        <v>104.67</v>
      </c>
      <c r="D542" s="185">
        <v>109.33</v>
      </c>
      <c r="E542" s="185">
        <v>112.62</v>
      </c>
      <c r="F542" s="186">
        <v>104.72</v>
      </c>
    </row>
    <row r="543" spans="1:6" hidden="1" x14ac:dyDescent="0.35">
      <c r="A543" s="201" t="s">
        <v>679</v>
      </c>
      <c r="B543" s="202">
        <v>8039</v>
      </c>
      <c r="C543" s="185">
        <v>103.54</v>
      </c>
      <c r="D543" s="185">
        <v>119.85</v>
      </c>
      <c r="E543" s="185">
        <v>121.01</v>
      </c>
      <c r="F543" s="186">
        <v>110.99</v>
      </c>
    </row>
    <row r="544" spans="1:6" hidden="1" x14ac:dyDescent="0.35">
      <c r="A544" s="201" t="s">
        <v>665</v>
      </c>
      <c r="B544" s="202">
        <v>7924</v>
      </c>
      <c r="C544" s="185">
        <v>99.09</v>
      </c>
      <c r="D544" s="185">
        <v>111.16</v>
      </c>
      <c r="E544" s="185">
        <v>118.94</v>
      </c>
      <c r="F544" s="186">
        <v>114.35</v>
      </c>
    </row>
    <row r="545" spans="1:6" hidden="1" x14ac:dyDescent="0.35">
      <c r="A545" s="201" t="s">
        <v>664</v>
      </c>
      <c r="B545" s="202">
        <v>8033</v>
      </c>
      <c r="C545" s="185">
        <v>100.22</v>
      </c>
      <c r="D545" s="185">
        <v>110.62</v>
      </c>
      <c r="E545" s="185">
        <v>111.22</v>
      </c>
      <c r="F545" s="186">
        <v>105.48</v>
      </c>
    </row>
    <row r="546" spans="1:6" hidden="1" x14ac:dyDescent="0.35">
      <c r="A546" s="201" t="s">
        <v>663</v>
      </c>
      <c r="B546" s="202">
        <v>7967</v>
      </c>
      <c r="C546" s="185">
        <v>100.07</v>
      </c>
      <c r="D546" s="185">
        <v>107.93</v>
      </c>
      <c r="E546" s="185">
        <v>112.1</v>
      </c>
      <c r="F546" s="186">
        <v>112.25</v>
      </c>
    </row>
    <row r="547" spans="1:6" hidden="1" x14ac:dyDescent="0.35">
      <c r="A547" s="201" t="s">
        <v>672</v>
      </c>
      <c r="B547" s="202">
        <v>7992</v>
      </c>
      <c r="C547" s="185">
        <v>98.82</v>
      </c>
      <c r="D547" s="185">
        <v>107.31</v>
      </c>
      <c r="E547" s="185">
        <v>107.58</v>
      </c>
      <c r="F547" s="186">
        <v>102.29</v>
      </c>
    </row>
    <row r="548" spans="1:6" hidden="1" x14ac:dyDescent="0.35">
      <c r="A548" s="201" t="s">
        <v>993</v>
      </c>
      <c r="B548" s="202">
        <v>8045</v>
      </c>
      <c r="C548" s="185">
        <v>102.79</v>
      </c>
      <c r="D548" s="185">
        <v>109.92</v>
      </c>
      <c r="E548" s="185">
        <v>110.8</v>
      </c>
      <c r="F548" s="186">
        <v>104.4</v>
      </c>
    </row>
    <row r="549" spans="1:6" hidden="1" x14ac:dyDescent="0.35">
      <c r="A549" s="201" t="s">
        <v>994</v>
      </c>
      <c r="B549" s="202">
        <v>8048</v>
      </c>
      <c r="C549" s="185">
        <v>101.36</v>
      </c>
      <c r="D549" s="185">
        <v>113.23</v>
      </c>
      <c r="E549" s="185">
        <v>117.66</v>
      </c>
      <c r="F549" s="186">
        <v>110.39</v>
      </c>
    </row>
    <row r="550" spans="1:6" hidden="1" x14ac:dyDescent="0.35">
      <c r="A550" s="200" t="s">
        <v>680</v>
      </c>
      <c r="B550" s="198">
        <v>8100</v>
      </c>
      <c r="C550" s="178">
        <v>103.16</v>
      </c>
      <c r="D550" s="178">
        <v>114.27</v>
      </c>
      <c r="E550" s="178">
        <v>123.02</v>
      </c>
      <c r="F550" s="182">
        <v>113.45</v>
      </c>
    </row>
    <row r="551" spans="1:6" hidden="1" x14ac:dyDescent="0.35">
      <c r="A551" s="201" t="s">
        <v>681</v>
      </c>
      <c r="B551" s="202">
        <v>8101</v>
      </c>
      <c r="C551" s="185">
        <v>100.61</v>
      </c>
      <c r="D551" s="185">
        <v>111.38</v>
      </c>
      <c r="E551" s="185">
        <v>114.98</v>
      </c>
      <c r="F551" s="186">
        <v>109.79</v>
      </c>
    </row>
    <row r="552" spans="1:6" hidden="1" x14ac:dyDescent="0.35">
      <c r="A552" s="201" t="s">
        <v>682</v>
      </c>
      <c r="B552" s="202">
        <v>8103</v>
      </c>
      <c r="C552" s="185">
        <v>104.03</v>
      </c>
      <c r="D552" s="185">
        <v>115.25</v>
      </c>
      <c r="E552" s="185">
        <v>125.61</v>
      </c>
      <c r="F552" s="186">
        <v>114.58</v>
      </c>
    </row>
    <row r="553" spans="1:6" hidden="1" x14ac:dyDescent="0.35">
      <c r="A553" s="200" t="s">
        <v>683</v>
      </c>
      <c r="B553" s="198">
        <v>8200</v>
      </c>
      <c r="C553" s="178">
        <v>105.36</v>
      </c>
      <c r="D553" s="178">
        <v>109.14</v>
      </c>
      <c r="E553" s="178">
        <v>115.16</v>
      </c>
      <c r="F553" s="182">
        <v>112.94</v>
      </c>
    </row>
    <row r="554" spans="1:6" hidden="1" x14ac:dyDescent="0.35">
      <c r="A554" s="201" t="s">
        <v>684</v>
      </c>
      <c r="B554" s="202">
        <v>8201</v>
      </c>
      <c r="C554" s="185">
        <v>104.91</v>
      </c>
      <c r="D554" s="185">
        <v>106.62</v>
      </c>
      <c r="E554" s="185">
        <v>113.87</v>
      </c>
      <c r="F554" s="186">
        <v>112.78</v>
      </c>
    </row>
    <row r="555" spans="1:6" hidden="1" x14ac:dyDescent="0.35">
      <c r="A555" s="201" t="s">
        <v>685</v>
      </c>
      <c r="B555" s="202">
        <v>8203</v>
      </c>
      <c r="C555" s="185">
        <v>106.25</v>
      </c>
      <c r="D555" s="185">
        <v>114.5</v>
      </c>
      <c r="E555" s="185">
        <v>117.81</v>
      </c>
      <c r="F555" s="186">
        <v>113.26</v>
      </c>
    </row>
    <row r="556" spans="1:6" hidden="1" x14ac:dyDescent="0.35">
      <c r="A556" s="200" t="s">
        <v>686</v>
      </c>
      <c r="B556" s="198">
        <v>8300</v>
      </c>
      <c r="C556" s="178">
        <v>100.43</v>
      </c>
      <c r="D556" s="178">
        <v>97.98</v>
      </c>
      <c r="E556" s="178">
        <v>106.63</v>
      </c>
      <c r="F556" s="182">
        <v>110.88</v>
      </c>
    </row>
    <row r="557" spans="1:6" hidden="1" x14ac:dyDescent="0.35">
      <c r="A557" s="201" t="s">
        <v>687</v>
      </c>
      <c r="B557" s="202">
        <v>8301</v>
      </c>
      <c r="C557" s="185">
        <v>100.69</v>
      </c>
      <c r="D557" s="185">
        <v>97.44</v>
      </c>
      <c r="E557" s="185">
        <v>106.38</v>
      </c>
      <c r="F557" s="186">
        <v>110.99</v>
      </c>
    </row>
    <row r="558" spans="1:6" hidden="1" x14ac:dyDescent="0.35">
      <c r="A558" s="201" t="s">
        <v>688</v>
      </c>
      <c r="B558" s="202">
        <v>8302</v>
      </c>
      <c r="C558" s="185">
        <v>98.18</v>
      </c>
      <c r="D558" s="185">
        <v>106.49</v>
      </c>
      <c r="E558" s="185">
        <v>111.64</v>
      </c>
      <c r="F558" s="186">
        <v>111.57</v>
      </c>
    </row>
    <row r="559" spans="1:6" hidden="1" x14ac:dyDescent="0.35">
      <c r="A559" s="201" t="s">
        <v>689</v>
      </c>
      <c r="B559" s="202">
        <v>8303</v>
      </c>
      <c r="C559" s="185">
        <v>97.9</v>
      </c>
      <c r="D559" s="185">
        <v>99.18</v>
      </c>
      <c r="E559" s="185">
        <v>103.9</v>
      </c>
      <c r="F559" s="186">
        <v>106.46</v>
      </c>
    </row>
    <row r="560" spans="1:6" hidden="1" x14ac:dyDescent="0.35">
      <c r="A560" s="200" t="s">
        <v>690</v>
      </c>
      <c r="B560" s="198">
        <v>8310</v>
      </c>
      <c r="C560" s="178">
        <v>99.26</v>
      </c>
      <c r="D560" s="178">
        <v>100.93</v>
      </c>
      <c r="E560" s="178">
        <v>106.39</v>
      </c>
      <c r="F560" s="182">
        <v>108.38</v>
      </c>
    </row>
    <row r="561" spans="1:6" hidden="1" x14ac:dyDescent="0.35">
      <c r="A561" s="201" t="s">
        <v>691</v>
      </c>
      <c r="B561" s="202">
        <v>8311</v>
      </c>
      <c r="C561" s="185">
        <v>99.26</v>
      </c>
      <c r="D561" s="185">
        <v>100.93</v>
      </c>
      <c r="E561" s="185">
        <v>106.39</v>
      </c>
      <c r="F561" s="186">
        <v>108.38</v>
      </c>
    </row>
    <row r="562" spans="1:6" hidden="1" x14ac:dyDescent="0.35">
      <c r="A562" s="200" t="s">
        <v>692</v>
      </c>
      <c r="B562" s="198">
        <v>9100</v>
      </c>
      <c r="C562" s="178">
        <v>100.81</v>
      </c>
      <c r="D562" s="178">
        <v>106.2</v>
      </c>
      <c r="E562" s="178">
        <v>111.41</v>
      </c>
      <c r="F562" s="182">
        <v>111.64</v>
      </c>
    </row>
    <row r="563" spans="1:6" hidden="1" x14ac:dyDescent="0.35">
      <c r="A563" s="200" t="s">
        <v>693</v>
      </c>
      <c r="B563" s="198">
        <v>81</v>
      </c>
      <c r="C563" s="178">
        <v>100.46</v>
      </c>
      <c r="D563" s="178">
        <v>107.46</v>
      </c>
      <c r="E563" s="178">
        <v>112.05</v>
      </c>
      <c r="F563" s="182">
        <v>111.74</v>
      </c>
    </row>
    <row r="564" spans="1:6" hidden="1" x14ac:dyDescent="0.35">
      <c r="A564" s="201" t="s">
        <v>694</v>
      </c>
      <c r="B564" s="202">
        <v>9101</v>
      </c>
      <c r="C564" s="185">
        <v>101.62</v>
      </c>
      <c r="D564" s="185">
        <v>106.88</v>
      </c>
      <c r="E564" s="185">
        <v>107.8</v>
      </c>
      <c r="F564" s="186">
        <v>104.24</v>
      </c>
    </row>
    <row r="565" spans="1:6" hidden="1" x14ac:dyDescent="0.35">
      <c r="A565" s="200" t="s">
        <v>695</v>
      </c>
      <c r="B565" s="198">
        <v>9110</v>
      </c>
      <c r="C565" s="178">
        <v>100</v>
      </c>
      <c r="D565" s="178">
        <v>107.69</v>
      </c>
      <c r="E565" s="178">
        <v>113.76</v>
      </c>
      <c r="F565" s="182">
        <v>114.9</v>
      </c>
    </row>
    <row r="566" spans="1:6" ht="25" hidden="1" x14ac:dyDescent="0.35">
      <c r="A566" s="201" t="s">
        <v>995</v>
      </c>
      <c r="B566" s="202">
        <v>9102</v>
      </c>
      <c r="C566" s="185">
        <v>100</v>
      </c>
      <c r="D566" s="185">
        <v>107.69</v>
      </c>
      <c r="E566" s="185">
        <v>113.76</v>
      </c>
      <c r="F566" s="186">
        <v>114.9</v>
      </c>
    </row>
    <row r="567" spans="1:6" ht="39" hidden="1" x14ac:dyDescent="0.35">
      <c r="A567" s="200" t="s">
        <v>697</v>
      </c>
      <c r="B567" s="198">
        <v>82</v>
      </c>
      <c r="C567" s="178">
        <v>100.05</v>
      </c>
      <c r="D567" s="178">
        <v>103.83</v>
      </c>
      <c r="E567" s="178">
        <v>104.23</v>
      </c>
      <c r="F567" s="182">
        <v>103.86</v>
      </c>
    </row>
    <row r="568" spans="1:6" hidden="1" x14ac:dyDescent="0.35">
      <c r="A568" s="201" t="s">
        <v>996</v>
      </c>
      <c r="B568" s="202">
        <v>9120</v>
      </c>
      <c r="C568" s="185">
        <v>100</v>
      </c>
      <c r="D568" s="185">
        <v>102.26</v>
      </c>
      <c r="E568" s="185">
        <v>102.26</v>
      </c>
      <c r="F568" s="186">
        <v>102.31</v>
      </c>
    </row>
    <row r="569" spans="1:6" ht="25" hidden="1" x14ac:dyDescent="0.35">
      <c r="A569" s="201" t="s">
        <v>997</v>
      </c>
      <c r="B569" s="202">
        <v>9107</v>
      </c>
      <c r="C569" s="185">
        <v>100</v>
      </c>
      <c r="D569" s="185">
        <v>106.3</v>
      </c>
      <c r="E569" s="185">
        <v>107.75</v>
      </c>
      <c r="F569" s="186">
        <v>107.5</v>
      </c>
    </row>
    <row r="570" spans="1:6" ht="25" hidden="1" x14ac:dyDescent="0.35">
      <c r="A570" s="201" t="s">
        <v>998</v>
      </c>
      <c r="B570" s="202">
        <v>9141</v>
      </c>
      <c r="C570" s="185">
        <v>101.6</v>
      </c>
      <c r="D570" s="185">
        <v>110.48</v>
      </c>
      <c r="E570" s="185">
        <v>112.48</v>
      </c>
      <c r="F570" s="186">
        <v>107.33</v>
      </c>
    </row>
    <row r="571" spans="1:6" ht="26" hidden="1" x14ac:dyDescent="0.35">
      <c r="A571" s="200" t="s">
        <v>700</v>
      </c>
      <c r="B571" s="198">
        <v>83</v>
      </c>
      <c r="C571" s="178">
        <v>100.52</v>
      </c>
      <c r="D571" s="178">
        <v>107.61</v>
      </c>
      <c r="E571" s="178">
        <v>109.68</v>
      </c>
      <c r="F571" s="182">
        <v>111.87</v>
      </c>
    </row>
    <row r="572" spans="1:6" ht="25" hidden="1" x14ac:dyDescent="0.35">
      <c r="A572" s="201" t="s">
        <v>999</v>
      </c>
      <c r="B572" s="202">
        <v>9136</v>
      </c>
      <c r="C572" s="185">
        <v>100</v>
      </c>
      <c r="D572" s="185">
        <v>104.18</v>
      </c>
      <c r="E572" s="185">
        <v>106.1</v>
      </c>
      <c r="F572" s="186">
        <v>109.7</v>
      </c>
    </row>
    <row r="573" spans="1:6" hidden="1" x14ac:dyDescent="0.35">
      <c r="A573" s="201" t="s">
        <v>702</v>
      </c>
      <c r="B573" s="202">
        <v>9137</v>
      </c>
      <c r="C573" s="185">
        <v>101</v>
      </c>
      <c r="D573" s="185">
        <v>104.81</v>
      </c>
      <c r="E573" s="185">
        <v>105.8</v>
      </c>
      <c r="F573" s="186">
        <v>106.82</v>
      </c>
    </row>
    <row r="574" spans="1:6" hidden="1" x14ac:dyDescent="0.35">
      <c r="A574" s="201" t="s">
        <v>703</v>
      </c>
      <c r="B574" s="202">
        <v>9143</v>
      </c>
      <c r="C574" s="185">
        <v>100.48</v>
      </c>
      <c r="D574" s="185">
        <v>113.92</v>
      </c>
      <c r="E574" s="185">
        <v>117.3</v>
      </c>
      <c r="F574" s="186">
        <v>119.34</v>
      </c>
    </row>
    <row r="575" spans="1:6" hidden="1" x14ac:dyDescent="0.35">
      <c r="A575" s="200" t="s">
        <v>704</v>
      </c>
      <c r="B575" s="198">
        <v>84</v>
      </c>
      <c r="C575" s="178">
        <v>100</v>
      </c>
      <c r="D575" s="178">
        <v>113.6</v>
      </c>
      <c r="E575" s="178">
        <v>115.13</v>
      </c>
      <c r="F575" s="182">
        <v>117.5</v>
      </c>
    </row>
    <row r="576" spans="1:6" hidden="1" x14ac:dyDescent="0.35">
      <c r="A576" s="201" t="s">
        <v>705</v>
      </c>
      <c r="B576" s="202">
        <v>9125</v>
      </c>
      <c r="C576" s="185">
        <v>100</v>
      </c>
      <c r="D576" s="185">
        <v>111.39</v>
      </c>
      <c r="E576" s="185">
        <v>112.43</v>
      </c>
      <c r="F576" s="186">
        <v>114.37</v>
      </c>
    </row>
    <row r="577" spans="1:6" hidden="1" x14ac:dyDescent="0.35">
      <c r="A577" s="201" t="s">
        <v>706</v>
      </c>
      <c r="B577" s="202">
        <v>9135</v>
      </c>
      <c r="C577" s="185">
        <v>100</v>
      </c>
      <c r="D577" s="185">
        <v>113.79</v>
      </c>
      <c r="E577" s="185">
        <v>115.35</v>
      </c>
      <c r="F577" s="186">
        <v>117.68</v>
      </c>
    </row>
    <row r="578" spans="1:6" hidden="1" x14ac:dyDescent="0.35">
      <c r="A578" s="200" t="s">
        <v>707</v>
      </c>
      <c r="B578" s="198">
        <v>85</v>
      </c>
      <c r="C578" s="178">
        <v>100.17</v>
      </c>
      <c r="D578" s="178">
        <v>107.61</v>
      </c>
      <c r="E578" s="178">
        <v>111.36</v>
      </c>
      <c r="F578" s="182">
        <v>109.26</v>
      </c>
    </row>
    <row r="579" spans="1:6" hidden="1" x14ac:dyDescent="0.35">
      <c r="A579" s="201" t="s">
        <v>708</v>
      </c>
      <c r="B579" s="202">
        <v>9128</v>
      </c>
      <c r="C579" s="185">
        <v>100</v>
      </c>
      <c r="D579" s="185">
        <v>113.91</v>
      </c>
      <c r="E579" s="185">
        <v>117.75</v>
      </c>
      <c r="F579" s="186">
        <v>110.95</v>
      </c>
    </row>
    <row r="580" spans="1:6" ht="25" hidden="1" x14ac:dyDescent="0.35">
      <c r="A580" s="201" t="s">
        <v>709</v>
      </c>
      <c r="B580" s="202">
        <v>9138</v>
      </c>
      <c r="C580" s="185">
        <v>100.33</v>
      </c>
      <c r="D580" s="185">
        <v>108.78</v>
      </c>
      <c r="E580" s="185">
        <v>116.94</v>
      </c>
      <c r="F580" s="186">
        <v>114.46</v>
      </c>
    </row>
    <row r="581" spans="1:6" hidden="1" x14ac:dyDescent="0.35">
      <c r="A581" s="201" t="s">
        <v>710</v>
      </c>
      <c r="B581" s="202">
        <v>9142</v>
      </c>
      <c r="C581" s="185">
        <v>100.06</v>
      </c>
      <c r="D581" s="185">
        <v>102.43</v>
      </c>
      <c r="E581" s="185">
        <v>103.59</v>
      </c>
      <c r="F581" s="186">
        <v>104.02</v>
      </c>
    </row>
    <row r="582" spans="1:6" hidden="1" x14ac:dyDescent="0.35">
      <c r="A582" s="201" t="s">
        <v>711</v>
      </c>
      <c r="B582" s="202">
        <v>9145</v>
      </c>
      <c r="C582" s="185">
        <v>100.48</v>
      </c>
      <c r="D582" s="185">
        <v>103.85</v>
      </c>
      <c r="E582" s="185">
        <v>104.84</v>
      </c>
      <c r="F582" s="186">
        <v>106.78</v>
      </c>
    </row>
    <row r="583" spans="1:6" hidden="1" x14ac:dyDescent="0.35">
      <c r="A583" s="200" t="s">
        <v>712</v>
      </c>
      <c r="B583" s="198">
        <v>86</v>
      </c>
      <c r="C583" s="178">
        <v>100.92</v>
      </c>
      <c r="D583" s="178">
        <v>107.87</v>
      </c>
      <c r="E583" s="178">
        <v>108.63</v>
      </c>
      <c r="F583" s="182">
        <v>108.97</v>
      </c>
    </row>
    <row r="584" spans="1:6" hidden="1" x14ac:dyDescent="0.35">
      <c r="A584" s="201" t="s">
        <v>713</v>
      </c>
      <c r="B584" s="202">
        <v>9129</v>
      </c>
      <c r="C584" s="185">
        <v>101.07</v>
      </c>
      <c r="D584" s="185">
        <v>108.63</v>
      </c>
      <c r="E584" s="185">
        <v>109.29</v>
      </c>
      <c r="F584" s="186">
        <v>108.66</v>
      </c>
    </row>
    <row r="585" spans="1:6" hidden="1" x14ac:dyDescent="0.35">
      <c r="A585" s="201" t="s">
        <v>714</v>
      </c>
      <c r="B585" s="202">
        <v>9134</v>
      </c>
      <c r="C585" s="185">
        <v>100.8</v>
      </c>
      <c r="D585" s="185">
        <v>107.28</v>
      </c>
      <c r="E585" s="185">
        <v>108.09</v>
      </c>
      <c r="F585" s="186">
        <v>109.1</v>
      </c>
    </row>
    <row r="586" spans="1:6" hidden="1" x14ac:dyDescent="0.35">
      <c r="A586" s="200" t="s">
        <v>715</v>
      </c>
      <c r="B586" s="198">
        <v>87</v>
      </c>
      <c r="C586" s="178">
        <v>102.13</v>
      </c>
      <c r="D586" s="178">
        <v>103.23</v>
      </c>
      <c r="E586" s="178">
        <v>128.32</v>
      </c>
      <c r="F586" s="182">
        <v>125.79</v>
      </c>
    </row>
    <row r="587" spans="1:6" hidden="1" x14ac:dyDescent="0.35">
      <c r="A587" s="201" t="s">
        <v>716</v>
      </c>
      <c r="B587" s="202">
        <v>9115</v>
      </c>
      <c r="C587" s="185">
        <v>102.13</v>
      </c>
      <c r="D587" s="185">
        <v>103.23</v>
      </c>
      <c r="E587" s="185">
        <v>128.32</v>
      </c>
      <c r="F587" s="186">
        <v>125.79</v>
      </c>
    </row>
    <row r="588" spans="1:6" hidden="1" x14ac:dyDescent="0.35">
      <c r="A588" s="200" t="s">
        <v>717</v>
      </c>
      <c r="B588" s="198">
        <v>88</v>
      </c>
      <c r="C588" s="178">
        <v>101.01</v>
      </c>
      <c r="D588" s="178">
        <v>105.92</v>
      </c>
      <c r="E588" s="178">
        <v>110.44</v>
      </c>
      <c r="F588" s="182">
        <v>110.36</v>
      </c>
    </row>
    <row r="589" spans="1:6" hidden="1" x14ac:dyDescent="0.35">
      <c r="A589" s="201" t="s">
        <v>718</v>
      </c>
      <c r="B589" s="202">
        <v>9116</v>
      </c>
      <c r="C589" s="185">
        <v>101.53</v>
      </c>
      <c r="D589" s="185">
        <v>107.76</v>
      </c>
      <c r="E589" s="185">
        <v>112.13</v>
      </c>
      <c r="F589" s="186">
        <v>111.05</v>
      </c>
    </row>
    <row r="590" spans="1:6" hidden="1" x14ac:dyDescent="0.35">
      <c r="A590" s="201" t="s">
        <v>719</v>
      </c>
      <c r="B590" s="202">
        <v>9118</v>
      </c>
      <c r="C590" s="185">
        <v>100.67</v>
      </c>
      <c r="D590" s="185">
        <v>109.12</v>
      </c>
      <c r="E590" s="185">
        <v>113.03</v>
      </c>
      <c r="F590" s="186">
        <v>112.64</v>
      </c>
    </row>
    <row r="591" spans="1:6" hidden="1" x14ac:dyDescent="0.35">
      <c r="A591" s="201" t="s">
        <v>720</v>
      </c>
      <c r="B591" s="202">
        <v>9144</v>
      </c>
      <c r="C591" s="185">
        <v>100.66</v>
      </c>
      <c r="D591" s="185">
        <v>103.57</v>
      </c>
      <c r="E591" s="185">
        <v>108.29</v>
      </c>
      <c r="F591" s="186">
        <v>109.2</v>
      </c>
    </row>
    <row r="592" spans="1:6" hidden="1" x14ac:dyDescent="0.35">
      <c r="A592" s="200" t="s">
        <v>721</v>
      </c>
      <c r="B592" s="198">
        <v>89</v>
      </c>
      <c r="C592" s="178">
        <v>100.17</v>
      </c>
      <c r="D592" s="178">
        <v>104.58</v>
      </c>
      <c r="E592" s="178">
        <v>114.92</v>
      </c>
      <c r="F592" s="182">
        <v>113.32</v>
      </c>
    </row>
    <row r="593" spans="1:6" hidden="1" x14ac:dyDescent="0.35">
      <c r="A593" s="201" t="s">
        <v>722</v>
      </c>
      <c r="B593" s="202">
        <v>9122</v>
      </c>
      <c r="C593" s="185">
        <v>100.35</v>
      </c>
      <c r="D593" s="185">
        <v>104.15</v>
      </c>
      <c r="E593" s="185">
        <v>109.83</v>
      </c>
      <c r="F593" s="186">
        <v>107.73</v>
      </c>
    </row>
    <row r="594" spans="1:6" hidden="1" x14ac:dyDescent="0.35">
      <c r="A594" s="201" t="s">
        <v>1000</v>
      </c>
      <c r="B594" s="202">
        <v>9121</v>
      </c>
      <c r="C594" s="185">
        <v>100</v>
      </c>
      <c r="D594" s="185">
        <v>105.28</v>
      </c>
      <c r="E594" s="185">
        <v>120.55</v>
      </c>
      <c r="F594" s="186">
        <v>119.42</v>
      </c>
    </row>
    <row r="595" spans="1:6" hidden="1" x14ac:dyDescent="0.35">
      <c r="A595" s="201" t="s">
        <v>724</v>
      </c>
      <c r="B595" s="202">
        <v>9146</v>
      </c>
      <c r="C595" s="185">
        <v>100</v>
      </c>
      <c r="D595" s="185">
        <v>101.09</v>
      </c>
      <c r="E595" s="185">
        <v>109.45</v>
      </c>
      <c r="F595" s="186">
        <v>109.3</v>
      </c>
    </row>
    <row r="596" spans="1:6" hidden="1" x14ac:dyDescent="0.35">
      <c r="A596" s="200" t="s">
        <v>725</v>
      </c>
      <c r="B596" s="198">
        <v>9190</v>
      </c>
      <c r="C596" s="178">
        <v>100.44</v>
      </c>
      <c r="D596" s="178">
        <v>103.67</v>
      </c>
      <c r="E596" s="178">
        <v>106.6</v>
      </c>
      <c r="F596" s="182">
        <v>107.38</v>
      </c>
    </row>
    <row r="597" spans="1:6" hidden="1" x14ac:dyDescent="0.35">
      <c r="A597" s="201" t="s">
        <v>726</v>
      </c>
      <c r="B597" s="202">
        <v>9191</v>
      </c>
      <c r="C597" s="185">
        <v>100</v>
      </c>
      <c r="D597" s="185">
        <v>104.53</v>
      </c>
      <c r="E597" s="185">
        <v>107.25</v>
      </c>
      <c r="F597" s="186">
        <v>107.11</v>
      </c>
    </row>
    <row r="598" spans="1:6" ht="25" hidden="1" x14ac:dyDescent="0.35">
      <c r="A598" s="201" t="s">
        <v>727</v>
      </c>
      <c r="B598" s="202">
        <v>9911</v>
      </c>
      <c r="C598" s="185">
        <v>101.07</v>
      </c>
      <c r="D598" s="185">
        <v>102.47</v>
      </c>
      <c r="E598" s="185">
        <v>105.48</v>
      </c>
      <c r="F598" s="186">
        <v>106.62</v>
      </c>
    </row>
    <row r="599" spans="1:6" hidden="1" x14ac:dyDescent="0.35">
      <c r="A599" s="200" t="s">
        <v>728</v>
      </c>
      <c r="B599" s="198">
        <v>9200</v>
      </c>
      <c r="C599" s="178">
        <v>95.5</v>
      </c>
      <c r="D599" s="178">
        <v>106.71</v>
      </c>
      <c r="E599" s="178">
        <v>103.14</v>
      </c>
      <c r="F599" s="182">
        <v>115.53</v>
      </c>
    </row>
    <row r="600" spans="1:6" hidden="1" x14ac:dyDescent="0.35">
      <c r="A600" s="200" t="s">
        <v>729</v>
      </c>
      <c r="B600" s="198">
        <v>90</v>
      </c>
      <c r="C600" s="178">
        <v>100.31</v>
      </c>
      <c r="D600" s="178">
        <v>102.37</v>
      </c>
      <c r="E600" s="178">
        <v>110.54</v>
      </c>
      <c r="F600" s="182">
        <v>116.16</v>
      </c>
    </row>
    <row r="601" spans="1:6" ht="37.5" hidden="1" x14ac:dyDescent="0.35">
      <c r="A601" s="201" t="s">
        <v>730</v>
      </c>
      <c r="B601" s="202">
        <v>9218</v>
      </c>
      <c r="C601" s="185">
        <v>100</v>
      </c>
      <c r="D601" s="185">
        <v>100</v>
      </c>
      <c r="E601" s="185">
        <v>150</v>
      </c>
      <c r="F601" s="186">
        <v>150</v>
      </c>
    </row>
    <row r="602" spans="1:6" hidden="1" x14ac:dyDescent="0.35">
      <c r="A602" s="200" t="s">
        <v>731</v>
      </c>
      <c r="B602" s="198">
        <v>9210</v>
      </c>
      <c r="C602" s="178">
        <v>100.27</v>
      </c>
      <c r="D602" s="178">
        <v>103.47</v>
      </c>
      <c r="E602" s="178">
        <v>109.62</v>
      </c>
      <c r="F602" s="182">
        <v>113.96</v>
      </c>
    </row>
    <row r="603" spans="1:6" ht="25" hidden="1" x14ac:dyDescent="0.35">
      <c r="A603" s="201" t="s">
        <v>732</v>
      </c>
      <c r="B603" s="202">
        <v>9215</v>
      </c>
      <c r="C603" s="185">
        <v>100</v>
      </c>
      <c r="D603" s="185">
        <v>111.34</v>
      </c>
      <c r="E603" s="185">
        <v>113.94</v>
      </c>
      <c r="F603" s="186">
        <v>114.89</v>
      </c>
    </row>
    <row r="604" spans="1:6" hidden="1" x14ac:dyDescent="0.35">
      <c r="A604" s="200" t="s">
        <v>1001</v>
      </c>
      <c r="B604" s="198">
        <v>9220</v>
      </c>
      <c r="C604" s="178">
        <v>100.3</v>
      </c>
      <c r="D604" s="178">
        <v>102.54</v>
      </c>
      <c r="E604" s="178">
        <v>109.11</v>
      </c>
      <c r="F604" s="182">
        <v>113.87</v>
      </c>
    </row>
    <row r="605" spans="1:6" hidden="1" x14ac:dyDescent="0.35">
      <c r="A605" s="201" t="s">
        <v>734</v>
      </c>
      <c r="B605" s="202">
        <v>9222</v>
      </c>
      <c r="C605" s="185">
        <v>100</v>
      </c>
      <c r="D605" s="185">
        <v>100.67</v>
      </c>
      <c r="E605" s="185">
        <v>109.19</v>
      </c>
      <c r="F605" s="186">
        <v>118.8</v>
      </c>
    </row>
    <row r="606" spans="1:6" hidden="1" x14ac:dyDescent="0.35">
      <c r="A606" s="201" t="s">
        <v>735</v>
      </c>
      <c r="B606" s="202">
        <v>9219</v>
      </c>
      <c r="C606" s="185">
        <v>100.95</v>
      </c>
      <c r="D606" s="185">
        <v>106.06</v>
      </c>
      <c r="E606" s="185">
        <v>109.68</v>
      </c>
      <c r="F606" s="186">
        <v>106.91</v>
      </c>
    </row>
    <row r="607" spans="1:6" hidden="1" x14ac:dyDescent="0.35">
      <c r="A607" s="201" t="s">
        <v>736</v>
      </c>
      <c r="B607" s="202">
        <v>9223</v>
      </c>
      <c r="C607" s="185">
        <v>98.03</v>
      </c>
      <c r="D607" s="185">
        <v>101.15</v>
      </c>
      <c r="E607" s="185">
        <v>101.87</v>
      </c>
      <c r="F607" s="186">
        <v>102.85</v>
      </c>
    </row>
    <row r="608" spans="1:6" hidden="1" x14ac:dyDescent="0.35">
      <c r="A608" s="200" t="s">
        <v>737</v>
      </c>
      <c r="B608" s="198">
        <v>9280</v>
      </c>
      <c r="C608" s="178">
        <v>100</v>
      </c>
      <c r="D608" s="178">
        <v>101.45</v>
      </c>
      <c r="E608" s="178">
        <v>101.45</v>
      </c>
      <c r="F608" s="182">
        <v>117.29</v>
      </c>
    </row>
    <row r="609" spans="1:6" hidden="1" x14ac:dyDescent="0.35">
      <c r="A609" s="201" t="s">
        <v>738</v>
      </c>
      <c r="B609" s="202">
        <v>9212</v>
      </c>
      <c r="C609" s="185">
        <v>100</v>
      </c>
      <c r="D609" s="185">
        <v>102.89</v>
      </c>
      <c r="E609" s="185">
        <v>102.89</v>
      </c>
      <c r="F609" s="186">
        <v>116.88</v>
      </c>
    </row>
    <row r="610" spans="1:6" hidden="1" x14ac:dyDescent="0.35">
      <c r="A610" s="201" t="s">
        <v>739</v>
      </c>
      <c r="B610" s="202">
        <v>9213</v>
      </c>
      <c r="C610" s="185">
        <v>100</v>
      </c>
      <c r="D610" s="185">
        <v>100</v>
      </c>
      <c r="E610" s="185">
        <v>100</v>
      </c>
      <c r="F610" s="186">
        <v>117.65</v>
      </c>
    </row>
    <row r="611" spans="1:6" hidden="1" x14ac:dyDescent="0.35">
      <c r="A611" s="200" t="s">
        <v>740</v>
      </c>
      <c r="B611" s="198">
        <v>9290</v>
      </c>
      <c r="C611" s="178">
        <v>82.74</v>
      </c>
      <c r="D611" s="178">
        <v>111.29</v>
      </c>
      <c r="E611" s="178">
        <v>116.05</v>
      </c>
      <c r="F611" s="182">
        <v>115.03</v>
      </c>
    </row>
    <row r="612" spans="1:6" hidden="1" x14ac:dyDescent="0.35">
      <c r="A612" s="201" t="s">
        <v>741</v>
      </c>
      <c r="B612" s="202">
        <v>9291</v>
      </c>
      <c r="C612" s="185">
        <v>100</v>
      </c>
      <c r="D612" s="185">
        <v>100</v>
      </c>
      <c r="E612" s="185">
        <v>100</v>
      </c>
      <c r="F612" s="186">
        <v>114.58</v>
      </c>
    </row>
    <row r="613" spans="1:6" s="196" customFormat="1" hidden="1" x14ac:dyDescent="0.35">
      <c r="A613" s="200" t="s">
        <v>742</v>
      </c>
      <c r="B613" s="198">
        <v>9250</v>
      </c>
      <c r="C613" s="178">
        <v>82.22</v>
      </c>
      <c r="D613" s="178">
        <v>111.75</v>
      </c>
      <c r="E613" s="178">
        <v>116.75</v>
      </c>
      <c r="F613" s="182">
        <v>115.04</v>
      </c>
    </row>
    <row r="614" spans="1:6" ht="37.5" hidden="1" x14ac:dyDescent="0.35">
      <c r="A614" s="201" t="s">
        <v>743</v>
      </c>
      <c r="B614" s="202">
        <v>9292</v>
      </c>
      <c r="C614" s="185">
        <v>91.17</v>
      </c>
      <c r="D614" s="185">
        <v>114.22</v>
      </c>
      <c r="E614" s="185">
        <v>118.85</v>
      </c>
      <c r="F614" s="186">
        <v>118.11</v>
      </c>
    </row>
    <row r="615" spans="1:6" ht="37.5" hidden="1" x14ac:dyDescent="0.35">
      <c r="A615" s="201" t="s">
        <v>744</v>
      </c>
      <c r="B615" s="202">
        <v>9293</v>
      </c>
      <c r="C615" s="185">
        <v>93.96</v>
      </c>
      <c r="D615" s="185">
        <v>118.19</v>
      </c>
      <c r="E615" s="185">
        <v>135.44999999999999</v>
      </c>
      <c r="F615" s="186">
        <v>118</v>
      </c>
    </row>
    <row r="616" spans="1:6" ht="37.5" hidden="1" x14ac:dyDescent="0.35">
      <c r="A616" s="201" t="s">
        <v>745</v>
      </c>
      <c r="B616" s="202">
        <v>9294</v>
      </c>
      <c r="C616" s="185">
        <v>72.739999999999995</v>
      </c>
      <c r="D616" s="185">
        <v>107.5</v>
      </c>
      <c r="E616" s="185">
        <v>107.24</v>
      </c>
      <c r="F616" s="186">
        <v>110.8</v>
      </c>
    </row>
    <row r="617" spans="1:6" ht="37.5" hidden="1" x14ac:dyDescent="0.35">
      <c r="A617" s="201" t="s">
        <v>746</v>
      </c>
      <c r="B617" s="202">
        <v>9295</v>
      </c>
      <c r="C617" s="185">
        <v>72.17</v>
      </c>
      <c r="D617" s="185">
        <v>106.26</v>
      </c>
      <c r="E617" s="185">
        <v>105.92</v>
      </c>
      <c r="F617" s="186">
        <v>110.2</v>
      </c>
    </row>
    <row r="618" spans="1:6" hidden="1" x14ac:dyDescent="0.35">
      <c r="A618" s="200" t="s">
        <v>747</v>
      </c>
      <c r="B618" s="203" t="s">
        <v>748</v>
      </c>
      <c r="C618" s="178">
        <v>100</v>
      </c>
      <c r="D618" s="178">
        <v>101.88</v>
      </c>
      <c r="E618" s="178">
        <v>113.04</v>
      </c>
      <c r="F618" s="182">
        <v>117.85</v>
      </c>
    </row>
    <row r="619" spans="1:6" ht="25" hidden="1" x14ac:dyDescent="0.35">
      <c r="A619" s="201" t="s">
        <v>749</v>
      </c>
      <c r="B619" s="202">
        <v>9312</v>
      </c>
      <c r="C619" s="185">
        <v>100</v>
      </c>
      <c r="D619" s="185">
        <v>106.45</v>
      </c>
      <c r="E619" s="185">
        <v>106.45</v>
      </c>
      <c r="F619" s="186">
        <v>111.02</v>
      </c>
    </row>
    <row r="620" spans="1:6" ht="25" hidden="1" x14ac:dyDescent="0.35">
      <c r="A620" s="201" t="s">
        <v>750</v>
      </c>
      <c r="B620" s="202">
        <v>9313</v>
      </c>
      <c r="C620" s="185">
        <v>100</v>
      </c>
      <c r="D620" s="185">
        <v>100.83</v>
      </c>
      <c r="E620" s="185">
        <v>117.25</v>
      </c>
      <c r="F620" s="186">
        <v>122.17</v>
      </c>
    </row>
    <row r="621" spans="1:6" hidden="1" x14ac:dyDescent="0.35">
      <c r="A621" s="200" t="s">
        <v>756</v>
      </c>
      <c r="B621" s="203" t="s">
        <v>757</v>
      </c>
      <c r="C621" s="178">
        <v>99.05</v>
      </c>
      <c r="D621" s="178">
        <v>99.9</v>
      </c>
      <c r="E621" s="178">
        <v>109.63</v>
      </c>
      <c r="F621" s="182">
        <v>113.17</v>
      </c>
    </row>
    <row r="622" spans="1:6" hidden="1" x14ac:dyDescent="0.35">
      <c r="A622" s="200" t="s">
        <v>758</v>
      </c>
      <c r="B622" s="198">
        <v>9320</v>
      </c>
      <c r="C622" s="178">
        <v>100</v>
      </c>
      <c r="D622" s="178">
        <v>103.78</v>
      </c>
      <c r="E622" s="178">
        <v>103.9</v>
      </c>
      <c r="F622" s="182">
        <v>102.91</v>
      </c>
    </row>
    <row r="623" spans="1:6" ht="25" hidden="1" x14ac:dyDescent="0.35">
      <c r="A623" s="201" t="s">
        <v>759</v>
      </c>
      <c r="B623" s="202">
        <v>9321</v>
      </c>
      <c r="C623" s="185">
        <v>100</v>
      </c>
      <c r="D623" s="185">
        <v>104.54</v>
      </c>
      <c r="E623" s="185">
        <v>104.84</v>
      </c>
      <c r="F623" s="186">
        <v>103.44</v>
      </c>
    </row>
    <row r="624" spans="1:6" ht="37.5" hidden="1" x14ac:dyDescent="0.35">
      <c r="A624" s="201" t="s">
        <v>760</v>
      </c>
      <c r="B624" s="202">
        <v>9322</v>
      </c>
      <c r="C624" s="185">
        <v>100</v>
      </c>
      <c r="D624" s="185">
        <v>101.87</v>
      </c>
      <c r="E624" s="185">
        <v>101.87</v>
      </c>
      <c r="F624" s="186">
        <v>101.61</v>
      </c>
    </row>
    <row r="625" spans="1:6" ht="37.5" hidden="1" x14ac:dyDescent="0.35">
      <c r="A625" s="201" t="s">
        <v>761</v>
      </c>
      <c r="B625" s="202">
        <v>9323</v>
      </c>
      <c r="C625" s="185">
        <v>100</v>
      </c>
      <c r="D625" s="185">
        <v>104.57</v>
      </c>
      <c r="E625" s="185">
        <v>104.57</v>
      </c>
      <c r="F625" s="186">
        <v>103.45</v>
      </c>
    </row>
    <row r="626" spans="1:6" ht="25" hidden="1" x14ac:dyDescent="0.35">
      <c r="A626" s="201" t="s">
        <v>762</v>
      </c>
      <c r="B626" s="202">
        <v>9324</v>
      </c>
      <c r="C626" s="185">
        <v>100</v>
      </c>
      <c r="D626" s="185">
        <v>104.48</v>
      </c>
      <c r="E626" s="185">
        <v>104.48</v>
      </c>
      <c r="F626" s="186">
        <v>103.41</v>
      </c>
    </row>
    <row r="627" spans="1:6" hidden="1" x14ac:dyDescent="0.35">
      <c r="A627" s="200" t="s">
        <v>763</v>
      </c>
      <c r="B627" s="198">
        <v>9330</v>
      </c>
      <c r="C627" s="178">
        <v>100</v>
      </c>
      <c r="D627" s="178">
        <v>107.78</v>
      </c>
      <c r="E627" s="178">
        <v>107.78</v>
      </c>
      <c r="F627" s="182">
        <v>107.78</v>
      </c>
    </row>
    <row r="628" spans="1:6" ht="37.5" hidden="1" x14ac:dyDescent="0.35">
      <c r="A628" s="201" t="s">
        <v>1002</v>
      </c>
      <c r="B628" s="202">
        <v>9332</v>
      </c>
      <c r="C628" s="185">
        <v>100</v>
      </c>
      <c r="D628" s="185">
        <v>107.78</v>
      </c>
      <c r="E628" s="185">
        <v>107.78</v>
      </c>
      <c r="F628" s="186">
        <v>107.78</v>
      </c>
    </row>
    <row r="629" spans="1:6" ht="37.5" hidden="1" x14ac:dyDescent="0.35">
      <c r="A629" s="201" t="s">
        <v>1003</v>
      </c>
      <c r="B629" s="202">
        <v>9333</v>
      </c>
      <c r="C629" s="185">
        <v>100</v>
      </c>
      <c r="D629" s="185">
        <v>107.78</v>
      </c>
      <c r="E629" s="185">
        <v>107.78</v>
      </c>
      <c r="F629" s="186">
        <v>107.78</v>
      </c>
    </row>
    <row r="630" spans="1:6" hidden="1" x14ac:dyDescent="0.35">
      <c r="A630" s="200" t="s">
        <v>765</v>
      </c>
      <c r="B630" s="198">
        <v>9390</v>
      </c>
      <c r="C630" s="178">
        <v>100</v>
      </c>
      <c r="D630" s="178">
        <v>103.98</v>
      </c>
      <c r="E630" s="178">
        <v>105.91</v>
      </c>
      <c r="F630" s="182">
        <v>107.15</v>
      </c>
    </row>
    <row r="631" spans="1:6" ht="25" hidden="1" x14ac:dyDescent="0.35">
      <c r="A631" s="201" t="s">
        <v>766</v>
      </c>
      <c r="B631" s="202">
        <v>9391</v>
      </c>
      <c r="C631" s="185">
        <v>100</v>
      </c>
      <c r="D631" s="185">
        <v>103.98</v>
      </c>
      <c r="E631" s="185">
        <v>105.91</v>
      </c>
      <c r="F631" s="186">
        <v>107.15</v>
      </c>
    </row>
    <row r="632" spans="1:6" hidden="1" x14ac:dyDescent="0.35">
      <c r="A632" s="200" t="s">
        <v>767</v>
      </c>
      <c r="B632" s="198">
        <v>9360</v>
      </c>
      <c r="C632" s="178">
        <v>96.12</v>
      </c>
      <c r="D632" s="178">
        <v>94.88</v>
      </c>
      <c r="E632" s="178">
        <v>111.23</v>
      </c>
      <c r="F632" s="182">
        <v>119.55</v>
      </c>
    </row>
    <row r="633" spans="1:6" ht="25" hidden="1" x14ac:dyDescent="0.35">
      <c r="A633" s="201" t="s">
        <v>768</v>
      </c>
      <c r="B633" s="202">
        <v>9365</v>
      </c>
      <c r="C633" s="185">
        <v>96.12</v>
      </c>
      <c r="D633" s="185">
        <v>94.88</v>
      </c>
      <c r="E633" s="185">
        <v>111.23</v>
      </c>
      <c r="F633" s="186">
        <v>119.55</v>
      </c>
    </row>
    <row r="634" spans="1:6" hidden="1" x14ac:dyDescent="0.35">
      <c r="A634" s="200" t="s">
        <v>769</v>
      </c>
      <c r="B634" s="198">
        <v>9370</v>
      </c>
      <c r="C634" s="178">
        <v>101.61</v>
      </c>
      <c r="D634" s="178">
        <v>103.91</v>
      </c>
      <c r="E634" s="178">
        <v>108.24</v>
      </c>
      <c r="F634" s="182">
        <v>108.09</v>
      </c>
    </row>
    <row r="635" spans="1:6" ht="25" hidden="1" x14ac:dyDescent="0.35">
      <c r="A635" s="201" t="s">
        <v>770</v>
      </c>
      <c r="B635" s="202">
        <v>9372</v>
      </c>
      <c r="C635" s="185">
        <v>103.36</v>
      </c>
      <c r="D635" s="185">
        <v>105.81</v>
      </c>
      <c r="E635" s="185">
        <v>109.29</v>
      </c>
      <c r="F635" s="186">
        <v>107.8</v>
      </c>
    </row>
    <row r="636" spans="1:6" hidden="1" x14ac:dyDescent="0.35">
      <c r="A636" s="201" t="s">
        <v>771</v>
      </c>
      <c r="B636" s="202">
        <v>9374</v>
      </c>
      <c r="C636" s="185">
        <v>100</v>
      </c>
      <c r="D636" s="185">
        <v>102.18</v>
      </c>
      <c r="E636" s="185">
        <v>107.03</v>
      </c>
      <c r="F636" s="186">
        <v>108.16</v>
      </c>
    </row>
    <row r="637" spans="1:6" ht="26" hidden="1" x14ac:dyDescent="0.35">
      <c r="A637" s="200" t="s">
        <v>772</v>
      </c>
      <c r="B637" s="203" t="s">
        <v>773</v>
      </c>
      <c r="C637" s="178">
        <v>100.28</v>
      </c>
      <c r="D637" s="178">
        <v>108.29</v>
      </c>
      <c r="E637" s="178">
        <v>109.72</v>
      </c>
      <c r="F637" s="182">
        <v>108.95</v>
      </c>
    </row>
    <row r="638" spans="1:6" hidden="1" x14ac:dyDescent="0.35">
      <c r="A638" s="200" t="s">
        <v>775</v>
      </c>
      <c r="B638" s="198">
        <v>9480</v>
      </c>
      <c r="C638" s="178">
        <v>100.61</v>
      </c>
      <c r="D638" s="178">
        <v>102.42</v>
      </c>
      <c r="E638" s="178">
        <v>105.16</v>
      </c>
      <c r="F638" s="182">
        <v>106.05</v>
      </c>
    </row>
    <row r="639" spans="1:6" ht="26" hidden="1" x14ac:dyDescent="0.35">
      <c r="A639" s="200" t="s">
        <v>776</v>
      </c>
      <c r="B639" s="198">
        <v>77</v>
      </c>
      <c r="C639" s="178">
        <v>100.24</v>
      </c>
      <c r="D639" s="178">
        <v>103.32</v>
      </c>
      <c r="E639" s="178">
        <v>104.58</v>
      </c>
      <c r="F639" s="182">
        <v>104.53</v>
      </c>
    </row>
    <row r="640" spans="1:6" ht="26" hidden="1" x14ac:dyDescent="0.35">
      <c r="A640" s="200" t="s">
        <v>777</v>
      </c>
      <c r="B640" s="198">
        <v>9411</v>
      </c>
      <c r="C640" s="178">
        <v>100.2</v>
      </c>
      <c r="D640" s="178">
        <v>102.37</v>
      </c>
      <c r="E640" s="178">
        <v>102.87</v>
      </c>
      <c r="F640" s="182">
        <v>102.5</v>
      </c>
    </row>
    <row r="641" spans="1:6" ht="37.5" hidden="1" x14ac:dyDescent="0.35">
      <c r="A641" s="201" t="s">
        <v>778</v>
      </c>
      <c r="B641" s="202">
        <v>9416</v>
      </c>
      <c r="C641" s="185">
        <v>100.34</v>
      </c>
      <c r="D641" s="185">
        <v>102.69</v>
      </c>
      <c r="E641" s="185">
        <v>103.81</v>
      </c>
      <c r="F641" s="186">
        <v>103.22</v>
      </c>
    </row>
    <row r="642" spans="1:6" ht="37.5" hidden="1" x14ac:dyDescent="0.35">
      <c r="A642" s="201" t="s">
        <v>779</v>
      </c>
      <c r="B642" s="202">
        <v>9417</v>
      </c>
      <c r="C642" s="185">
        <v>100</v>
      </c>
      <c r="D642" s="185">
        <v>101.92</v>
      </c>
      <c r="E642" s="185">
        <v>101.92</v>
      </c>
      <c r="F642" s="186">
        <v>101.92</v>
      </c>
    </row>
    <row r="643" spans="1:6" ht="50" hidden="1" x14ac:dyDescent="0.35">
      <c r="A643" s="201" t="s">
        <v>780</v>
      </c>
      <c r="B643" s="202">
        <v>9412</v>
      </c>
      <c r="C643" s="185">
        <v>100.33</v>
      </c>
      <c r="D643" s="185">
        <v>102.9</v>
      </c>
      <c r="E643" s="185">
        <v>104.62</v>
      </c>
      <c r="F643" s="186">
        <v>104.64</v>
      </c>
    </row>
    <row r="644" spans="1:6" ht="37.5" hidden="1" x14ac:dyDescent="0.35">
      <c r="A644" s="201" t="s">
        <v>781</v>
      </c>
      <c r="B644" s="202">
        <v>9413</v>
      </c>
      <c r="C644" s="185">
        <v>100</v>
      </c>
      <c r="D644" s="185">
        <v>105.53</v>
      </c>
      <c r="E644" s="185">
        <v>106.45</v>
      </c>
      <c r="F644" s="186">
        <v>105.16</v>
      </c>
    </row>
    <row r="645" spans="1:6" ht="25" hidden="1" x14ac:dyDescent="0.35">
      <c r="A645" s="201" t="s">
        <v>782</v>
      </c>
      <c r="B645" s="202">
        <v>9422</v>
      </c>
      <c r="C645" s="185">
        <v>100</v>
      </c>
      <c r="D645" s="185">
        <v>104.42</v>
      </c>
      <c r="E645" s="185">
        <v>104.42</v>
      </c>
      <c r="F645" s="186">
        <v>104.42</v>
      </c>
    </row>
    <row r="646" spans="1:6" hidden="1" x14ac:dyDescent="0.35">
      <c r="A646" s="200" t="s">
        <v>802</v>
      </c>
      <c r="B646" s="203" t="s">
        <v>803</v>
      </c>
      <c r="C646" s="178">
        <v>100.95</v>
      </c>
      <c r="D646" s="178">
        <v>101.63</v>
      </c>
      <c r="E646" s="178">
        <v>105.8</v>
      </c>
      <c r="F646" s="182">
        <v>107.67</v>
      </c>
    </row>
    <row r="647" spans="1:6" ht="25" hidden="1" x14ac:dyDescent="0.35">
      <c r="A647" s="201" t="s">
        <v>804</v>
      </c>
      <c r="B647" s="202">
        <v>9419</v>
      </c>
      <c r="C647" s="185">
        <v>100.53</v>
      </c>
      <c r="D647" s="185">
        <v>105.17</v>
      </c>
      <c r="E647" s="185">
        <v>108.72</v>
      </c>
      <c r="F647" s="186">
        <v>107.54</v>
      </c>
    </row>
    <row r="648" spans="1:6" ht="25" hidden="1" x14ac:dyDescent="0.35">
      <c r="A648" s="201" t="s">
        <v>805</v>
      </c>
      <c r="B648" s="202">
        <v>9421</v>
      </c>
      <c r="C648" s="185">
        <v>101.28</v>
      </c>
      <c r="D648" s="185">
        <v>99.03</v>
      </c>
      <c r="E648" s="185">
        <v>103.68</v>
      </c>
      <c r="F648" s="186">
        <v>107.86</v>
      </c>
    </row>
    <row r="649" spans="1:6" hidden="1" x14ac:dyDescent="0.35">
      <c r="A649" s="200" t="s">
        <v>806</v>
      </c>
      <c r="B649" s="198">
        <v>9490</v>
      </c>
      <c r="C649" s="178">
        <v>100.02</v>
      </c>
      <c r="D649" s="178">
        <v>105.76</v>
      </c>
      <c r="E649" s="178">
        <v>109.92</v>
      </c>
      <c r="F649" s="182">
        <v>111.64</v>
      </c>
    </row>
    <row r="650" spans="1:6" hidden="1" x14ac:dyDescent="0.35">
      <c r="A650" s="200" t="s">
        <v>807</v>
      </c>
      <c r="B650" s="203" t="s">
        <v>808</v>
      </c>
      <c r="C650" s="178">
        <v>100.03</v>
      </c>
      <c r="D650" s="178">
        <v>107.43</v>
      </c>
      <c r="E650" s="178"/>
      <c r="F650" s="182"/>
    </row>
    <row r="651" spans="1:6" ht="25" hidden="1" x14ac:dyDescent="0.35">
      <c r="A651" s="201" t="s">
        <v>809</v>
      </c>
      <c r="B651" s="202">
        <v>9462</v>
      </c>
      <c r="C651" s="185">
        <v>99.56</v>
      </c>
      <c r="D651" s="185">
        <v>100.37</v>
      </c>
      <c r="E651" s="185"/>
      <c r="F651" s="186"/>
    </row>
    <row r="652" spans="1:6" hidden="1" x14ac:dyDescent="0.35">
      <c r="A652" s="201" t="s">
        <v>810</v>
      </c>
      <c r="B652" s="202">
        <v>9463</v>
      </c>
      <c r="C652" s="185">
        <v>100</v>
      </c>
      <c r="D652" s="185">
        <v>109.8</v>
      </c>
      <c r="E652" s="185"/>
      <c r="F652" s="186"/>
    </row>
    <row r="653" spans="1:6" hidden="1" x14ac:dyDescent="0.35">
      <c r="A653" s="201" t="s">
        <v>811</v>
      </c>
      <c r="B653" s="202">
        <v>9464</v>
      </c>
      <c r="C653" s="185">
        <v>102.66</v>
      </c>
      <c r="D653" s="185">
        <v>110.25</v>
      </c>
      <c r="E653" s="185"/>
      <c r="F653" s="186"/>
    </row>
    <row r="654" spans="1:6" hidden="1" x14ac:dyDescent="0.35">
      <c r="A654" s="201" t="s">
        <v>812</v>
      </c>
      <c r="B654" s="202">
        <v>9465</v>
      </c>
      <c r="C654" s="185">
        <v>97.81</v>
      </c>
      <c r="D654" s="185">
        <v>105.79</v>
      </c>
      <c r="E654" s="185"/>
      <c r="F654" s="186"/>
    </row>
    <row r="655" spans="1:6" hidden="1" x14ac:dyDescent="0.35">
      <c r="A655" s="201" t="s">
        <v>813</v>
      </c>
      <c r="B655" s="202">
        <v>9466</v>
      </c>
      <c r="C655" s="185">
        <v>100</v>
      </c>
      <c r="D655" s="185">
        <v>108.61</v>
      </c>
      <c r="E655" s="185"/>
      <c r="F655" s="186"/>
    </row>
    <row r="656" spans="1:6" hidden="1" x14ac:dyDescent="0.35">
      <c r="A656" s="201" t="s">
        <v>814</v>
      </c>
      <c r="B656" s="202">
        <v>9415</v>
      </c>
      <c r="C656" s="185">
        <v>100</v>
      </c>
      <c r="D656" s="185">
        <v>101.75</v>
      </c>
      <c r="E656" s="185">
        <v>110.82</v>
      </c>
      <c r="F656" s="186">
        <v>110.53</v>
      </c>
    </row>
    <row r="657" spans="1:6" hidden="1" x14ac:dyDescent="0.35">
      <c r="A657" s="200" t="s">
        <v>783</v>
      </c>
      <c r="B657" s="198">
        <v>9470</v>
      </c>
      <c r="C657" s="178">
        <v>100</v>
      </c>
      <c r="D657" s="178">
        <v>113.72</v>
      </c>
      <c r="E657" s="178">
        <v>113.72</v>
      </c>
      <c r="F657" s="182">
        <v>111.77</v>
      </c>
    </row>
    <row r="658" spans="1:6" ht="26" hidden="1" x14ac:dyDescent="0.35">
      <c r="A658" s="200" t="s">
        <v>784</v>
      </c>
      <c r="B658" s="203" t="s">
        <v>785</v>
      </c>
      <c r="C658" s="178">
        <v>100</v>
      </c>
      <c r="D658" s="178">
        <v>108.65</v>
      </c>
      <c r="E658" s="178">
        <v>108.65</v>
      </c>
      <c r="F658" s="182">
        <v>108.72</v>
      </c>
    </row>
    <row r="659" spans="1:6" ht="25" hidden="1" x14ac:dyDescent="0.35">
      <c r="A659" s="201" t="s">
        <v>786</v>
      </c>
      <c r="B659" s="202">
        <v>9447</v>
      </c>
      <c r="C659" s="185">
        <v>100</v>
      </c>
      <c r="D659" s="185">
        <v>108.65</v>
      </c>
      <c r="E659" s="185">
        <v>108.65</v>
      </c>
      <c r="F659" s="186">
        <v>108.72</v>
      </c>
    </row>
    <row r="660" spans="1:6" hidden="1" x14ac:dyDescent="0.35">
      <c r="A660" s="201" t="s">
        <v>792</v>
      </c>
      <c r="B660" s="202">
        <v>9449</v>
      </c>
      <c r="C660" s="185">
        <v>100</v>
      </c>
      <c r="D660" s="185">
        <v>112.63</v>
      </c>
      <c r="E660" s="185">
        <v>112.63</v>
      </c>
      <c r="F660" s="186">
        <v>112.16</v>
      </c>
    </row>
    <row r="661" spans="1:6" ht="26" hidden="1" x14ac:dyDescent="0.35">
      <c r="A661" s="200" t="s">
        <v>787</v>
      </c>
      <c r="B661" s="198">
        <v>75</v>
      </c>
      <c r="C661" s="178">
        <v>100</v>
      </c>
      <c r="D661" s="178">
        <v>116.53</v>
      </c>
      <c r="E661" s="178">
        <v>116.53</v>
      </c>
      <c r="F661" s="182">
        <v>112.7</v>
      </c>
    </row>
    <row r="662" spans="1:6" hidden="1" x14ac:dyDescent="0.35">
      <c r="A662" s="201" t="s">
        <v>788</v>
      </c>
      <c r="B662" s="202">
        <v>9457</v>
      </c>
      <c r="C662" s="185">
        <v>100</v>
      </c>
      <c r="D662" s="185">
        <v>116.02</v>
      </c>
      <c r="E662" s="185">
        <v>116.02</v>
      </c>
      <c r="F662" s="186">
        <v>111.66</v>
      </c>
    </row>
    <row r="663" spans="1:6" hidden="1" x14ac:dyDescent="0.35">
      <c r="A663" s="201" t="s">
        <v>789</v>
      </c>
      <c r="B663" s="202">
        <v>9458</v>
      </c>
      <c r="C663" s="185">
        <v>100</v>
      </c>
      <c r="D663" s="185">
        <v>116.96</v>
      </c>
      <c r="E663" s="185">
        <v>116.96</v>
      </c>
      <c r="F663" s="186">
        <v>113.63</v>
      </c>
    </row>
    <row r="664" spans="1:6" hidden="1" x14ac:dyDescent="0.35">
      <c r="A664" s="200" t="s">
        <v>790</v>
      </c>
      <c r="B664" s="198">
        <v>76</v>
      </c>
      <c r="C664" s="178">
        <v>100</v>
      </c>
      <c r="D664" s="178">
        <v>113.1</v>
      </c>
      <c r="E664" s="178">
        <v>113.1</v>
      </c>
      <c r="F664" s="182">
        <v>112</v>
      </c>
    </row>
    <row r="665" spans="1:6" hidden="1" x14ac:dyDescent="0.35">
      <c r="A665" s="201" t="s">
        <v>791</v>
      </c>
      <c r="B665" s="202">
        <v>9448</v>
      </c>
      <c r="C665" s="185">
        <v>100</v>
      </c>
      <c r="D665" s="185">
        <v>113.1</v>
      </c>
      <c r="E665" s="185">
        <v>113.1</v>
      </c>
      <c r="F665" s="186">
        <v>112</v>
      </c>
    </row>
    <row r="666" spans="1:6" hidden="1" x14ac:dyDescent="0.35">
      <c r="A666" s="200" t="s">
        <v>793</v>
      </c>
      <c r="B666" s="198">
        <v>9460</v>
      </c>
      <c r="C666" s="178">
        <v>100</v>
      </c>
      <c r="D666" s="178">
        <v>110.3</v>
      </c>
      <c r="E666" s="178">
        <v>110.3</v>
      </c>
      <c r="F666" s="182">
        <v>110.96</v>
      </c>
    </row>
    <row r="667" spans="1:6" hidden="1" x14ac:dyDescent="0.35">
      <c r="A667" s="200" t="s">
        <v>794</v>
      </c>
      <c r="B667" s="198">
        <v>9450</v>
      </c>
      <c r="C667" s="178">
        <v>100</v>
      </c>
      <c r="D667" s="178">
        <v>110.3</v>
      </c>
      <c r="E667" s="178">
        <v>110.3</v>
      </c>
      <c r="F667" s="182">
        <v>110.96</v>
      </c>
    </row>
    <row r="668" spans="1:6" hidden="1" x14ac:dyDescent="0.35">
      <c r="A668" s="201" t="s">
        <v>795</v>
      </c>
      <c r="B668" s="202">
        <v>9454</v>
      </c>
      <c r="C668" s="185">
        <v>100</v>
      </c>
      <c r="D668" s="185">
        <v>110.31</v>
      </c>
      <c r="E668" s="185">
        <v>110.31</v>
      </c>
      <c r="F668" s="186">
        <v>110.96</v>
      </c>
    </row>
    <row r="669" spans="1:6" hidden="1" x14ac:dyDescent="0.35">
      <c r="A669" s="201" t="s">
        <v>796</v>
      </c>
      <c r="B669" s="202">
        <v>9459</v>
      </c>
      <c r="C669" s="185">
        <v>100</v>
      </c>
      <c r="D669" s="185">
        <v>110.3</v>
      </c>
      <c r="E669" s="185">
        <v>110.3</v>
      </c>
      <c r="F669" s="186">
        <v>110.96</v>
      </c>
    </row>
    <row r="670" spans="1:6" hidden="1" x14ac:dyDescent="0.35">
      <c r="A670" s="200" t="s">
        <v>797</v>
      </c>
      <c r="B670" s="198">
        <v>9475</v>
      </c>
      <c r="C670" s="178">
        <v>100</v>
      </c>
      <c r="D670" s="178">
        <v>115.01</v>
      </c>
      <c r="E670" s="178">
        <v>115.01</v>
      </c>
      <c r="F670" s="182">
        <v>110.28</v>
      </c>
    </row>
    <row r="671" spans="1:6" ht="37.5" hidden="1" x14ac:dyDescent="0.35">
      <c r="A671" s="201" t="s">
        <v>798</v>
      </c>
      <c r="B671" s="202">
        <v>9471</v>
      </c>
      <c r="C671" s="185">
        <v>100</v>
      </c>
      <c r="D671" s="185">
        <v>115.01</v>
      </c>
      <c r="E671" s="185">
        <v>115.01</v>
      </c>
      <c r="F671" s="186">
        <v>110.32</v>
      </c>
    </row>
    <row r="672" spans="1:6" ht="37.5" hidden="1" x14ac:dyDescent="0.35">
      <c r="A672" s="201" t="s">
        <v>799</v>
      </c>
      <c r="B672" s="202">
        <v>9472</v>
      </c>
      <c r="C672" s="185">
        <v>100</v>
      </c>
      <c r="D672" s="185">
        <v>114.94</v>
      </c>
      <c r="E672" s="185">
        <v>114.94</v>
      </c>
      <c r="F672" s="186">
        <v>110.43</v>
      </c>
    </row>
    <row r="673" spans="1:6" ht="37.5" hidden="1" x14ac:dyDescent="0.35">
      <c r="A673" s="201" t="s">
        <v>800</v>
      </c>
      <c r="B673" s="202">
        <v>9473</v>
      </c>
      <c r="C673" s="185">
        <v>100</v>
      </c>
      <c r="D673" s="185">
        <v>114.98</v>
      </c>
      <c r="E673" s="185">
        <v>114.98</v>
      </c>
      <c r="F673" s="186">
        <v>110.09</v>
      </c>
    </row>
    <row r="674" spans="1:6" ht="37.5" hidden="1" x14ac:dyDescent="0.35">
      <c r="A674" s="201" t="s">
        <v>801</v>
      </c>
      <c r="B674" s="202">
        <v>9474</v>
      </c>
      <c r="C674" s="185">
        <v>100</v>
      </c>
      <c r="D674" s="185">
        <v>115.07</v>
      </c>
      <c r="E674" s="185">
        <v>115.07</v>
      </c>
      <c r="F674" s="186">
        <v>110.41</v>
      </c>
    </row>
    <row r="675" spans="1:6" ht="26" hidden="1" x14ac:dyDescent="0.35">
      <c r="A675" s="200" t="s">
        <v>774</v>
      </c>
      <c r="B675" s="198">
        <v>9410</v>
      </c>
      <c r="C675" s="178">
        <v>100.07</v>
      </c>
      <c r="D675" s="178">
        <v>110.56</v>
      </c>
      <c r="E675" s="178">
        <v>111</v>
      </c>
      <c r="F675" s="182">
        <v>109.35</v>
      </c>
    </row>
    <row r="676" spans="1:6" hidden="1" x14ac:dyDescent="0.35">
      <c r="A676" s="200" t="s">
        <v>815</v>
      </c>
      <c r="B676" s="198">
        <v>9950</v>
      </c>
      <c r="C676" s="178">
        <v>100.21</v>
      </c>
      <c r="D676" s="178">
        <v>101.56</v>
      </c>
      <c r="E676" s="178">
        <v>110.76</v>
      </c>
      <c r="F676" s="182">
        <v>110.8</v>
      </c>
    </row>
    <row r="677" spans="1:6" hidden="1" x14ac:dyDescent="0.35">
      <c r="A677" s="200" t="s">
        <v>816</v>
      </c>
      <c r="B677" s="198">
        <v>9510</v>
      </c>
      <c r="C677" s="178">
        <v>100</v>
      </c>
      <c r="D677" s="178">
        <v>101.8</v>
      </c>
      <c r="E677" s="178">
        <v>110.17</v>
      </c>
      <c r="F677" s="182">
        <v>111</v>
      </c>
    </row>
    <row r="678" spans="1:6" hidden="1" x14ac:dyDescent="0.35">
      <c r="A678" s="201" t="s">
        <v>817</v>
      </c>
      <c r="B678" s="202">
        <v>9513</v>
      </c>
      <c r="C678" s="185">
        <v>100</v>
      </c>
      <c r="D678" s="185">
        <v>106.46</v>
      </c>
      <c r="E678" s="185">
        <v>106.46</v>
      </c>
      <c r="F678" s="186">
        <v>110</v>
      </c>
    </row>
    <row r="679" spans="1:6" ht="25" hidden="1" x14ac:dyDescent="0.35">
      <c r="A679" s="201" t="s">
        <v>818</v>
      </c>
      <c r="B679" s="202">
        <v>9515</v>
      </c>
      <c r="C679" s="185">
        <v>100</v>
      </c>
      <c r="D679" s="185">
        <v>100.71</v>
      </c>
      <c r="E679" s="185">
        <v>111.88</v>
      </c>
      <c r="F679" s="186">
        <v>111.72</v>
      </c>
    </row>
    <row r="680" spans="1:6" hidden="1" x14ac:dyDescent="0.35">
      <c r="A680" s="200" t="s">
        <v>819</v>
      </c>
      <c r="B680" s="198">
        <v>9500</v>
      </c>
      <c r="C680" s="178">
        <v>100.29</v>
      </c>
      <c r="D680" s="178">
        <v>101.47</v>
      </c>
      <c r="E680" s="178">
        <v>110.96</v>
      </c>
      <c r="F680" s="182">
        <v>110.74</v>
      </c>
    </row>
    <row r="681" spans="1:6" hidden="1" x14ac:dyDescent="0.35">
      <c r="A681" s="200" t="s">
        <v>820</v>
      </c>
      <c r="B681" s="198">
        <v>9920</v>
      </c>
      <c r="C681" s="178">
        <v>100</v>
      </c>
      <c r="D681" s="178">
        <v>100.13</v>
      </c>
      <c r="E681" s="178">
        <v>112.67</v>
      </c>
      <c r="F681" s="182">
        <v>112.63</v>
      </c>
    </row>
    <row r="682" spans="1:6" ht="25" hidden="1" x14ac:dyDescent="0.35">
      <c r="A682" s="201" t="s">
        <v>821</v>
      </c>
      <c r="B682" s="202">
        <v>9921</v>
      </c>
      <c r="C682" s="185">
        <v>100</v>
      </c>
      <c r="D682" s="185">
        <v>100</v>
      </c>
      <c r="E682" s="185">
        <v>107.14</v>
      </c>
      <c r="F682" s="186">
        <v>107.14</v>
      </c>
    </row>
    <row r="683" spans="1:6" ht="50" hidden="1" x14ac:dyDescent="0.35">
      <c r="A683" s="201" t="s">
        <v>822</v>
      </c>
      <c r="B683" s="202">
        <v>9923</v>
      </c>
      <c r="C683" s="185">
        <v>100</v>
      </c>
      <c r="D683" s="185">
        <v>100.58</v>
      </c>
      <c r="E683" s="185">
        <v>103.4</v>
      </c>
      <c r="F683" s="186">
        <v>103.25</v>
      </c>
    </row>
    <row r="684" spans="1:6" ht="37.5" hidden="1" x14ac:dyDescent="0.35">
      <c r="A684" s="201" t="s">
        <v>823</v>
      </c>
      <c r="B684" s="202">
        <v>9922</v>
      </c>
      <c r="C684" s="185">
        <v>100</v>
      </c>
      <c r="D684" s="185">
        <v>100</v>
      </c>
      <c r="E684" s="185">
        <v>114.91</v>
      </c>
      <c r="F684" s="186">
        <v>114.91</v>
      </c>
    </row>
    <row r="685" spans="1:6" hidden="1" x14ac:dyDescent="0.35">
      <c r="A685" s="200" t="s">
        <v>824</v>
      </c>
      <c r="B685" s="198">
        <v>9930</v>
      </c>
      <c r="C685" s="178">
        <v>100.5</v>
      </c>
      <c r="D685" s="178">
        <v>102.5</v>
      </c>
      <c r="E685" s="178">
        <v>109.9</v>
      </c>
      <c r="F685" s="182">
        <v>109.57</v>
      </c>
    </row>
    <row r="686" spans="1:6" ht="25" hidden="1" x14ac:dyDescent="0.35">
      <c r="A686" s="201" t="s">
        <v>825</v>
      </c>
      <c r="B686" s="202">
        <v>9931</v>
      </c>
      <c r="C686" s="185">
        <v>100.73</v>
      </c>
      <c r="D686" s="185">
        <v>101.63</v>
      </c>
      <c r="E686" s="185">
        <v>112.06</v>
      </c>
      <c r="F686" s="186">
        <v>111.46</v>
      </c>
    </row>
    <row r="687" spans="1:6" ht="25" hidden="1" x14ac:dyDescent="0.35">
      <c r="A687" s="201" t="s">
        <v>826</v>
      </c>
      <c r="B687" s="202">
        <v>9932</v>
      </c>
      <c r="C687" s="185">
        <v>100</v>
      </c>
      <c r="D687" s="185">
        <v>103.87</v>
      </c>
      <c r="E687" s="185">
        <v>107.29</v>
      </c>
      <c r="F687" s="186">
        <v>107.39</v>
      </c>
    </row>
    <row r="688" spans="1:6" ht="25" hidden="1" x14ac:dyDescent="0.35">
      <c r="A688" s="201" t="s">
        <v>827</v>
      </c>
      <c r="B688" s="202">
        <v>9933</v>
      </c>
      <c r="C688" s="185">
        <v>100.66</v>
      </c>
      <c r="D688" s="185">
        <v>102.5</v>
      </c>
      <c r="E688" s="185">
        <v>109.04</v>
      </c>
      <c r="F688" s="186">
        <v>108.49</v>
      </c>
    </row>
    <row r="689" spans="1:6" hidden="1" x14ac:dyDescent="0.35">
      <c r="A689" s="200" t="s">
        <v>828</v>
      </c>
      <c r="B689" s="198">
        <v>9940</v>
      </c>
      <c r="C689" s="178">
        <v>100</v>
      </c>
      <c r="D689" s="178">
        <v>100.03</v>
      </c>
      <c r="E689" s="178">
        <v>110.87</v>
      </c>
      <c r="F689" s="182">
        <v>110.86</v>
      </c>
    </row>
    <row r="690" spans="1:6" ht="37.5" hidden="1" x14ac:dyDescent="0.35">
      <c r="A690" s="201" t="s">
        <v>829</v>
      </c>
      <c r="B690" s="202">
        <v>9941</v>
      </c>
      <c r="C690" s="185">
        <v>100</v>
      </c>
      <c r="D690" s="185">
        <v>102.25</v>
      </c>
      <c r="E690" s="185">
        <v>122.73</v>
      </c>
      <c r="F690" s="186">
        <v>122.05</v>
      </c>
    </row>
    <row r="691" spans="1:6" ht="37.5" hidden="1" x14ac:dyDescent="0.35">
      <c r="A691" s="201" t="s">
        <v>830</v>
      </c>
      <c r="B691" s="202">
        <v>9942</v>
      </c>
      <c r="C691" s="185">
        <v>100</v>
      </c>
      <c r="D691" s="185">
        <v>100</v>
      </c>
      <c r="E691" s="185">
        <v>110.72</v>
      </c>
      <c r="F691" s="186">
        <v>110.72</v>
      </c>
    </row>
    <row r="692" spans="1:6" hidden="1" x14ac:dyDescent="0.35">
      <c r="A692" s="200" t="s">
        <v>831</v>
      </c>
      <c r="B692" s="198">
        <v>9520</v>
      </c>
      <c r="C692" s="178">
        <v>99.95</v>
      </c>
      <c r="D692" s="178">
        <v>106.02</v>
      </c>
      <c r="E692" s="178">
        <v>114.48</v>
      </c>
      <c r="F692" s="182">
        <v>115.43</v>
      </c>
    </row>
    <row r="693" spans="1:6" hidden="1" x14ac:dyDescent="0.35">
      <c r="A693" s="201" t="s">
        <v>832</v>
      </c>
      <c r="B693" s="202">
        <v>9521</v>
      </c>
      <c r="C693" s="185">
        <v>99.89</v>
      </c>
      <c r="D693" s="185">
        <v>106.23</v>
      </c>
      <c r="E693" s="185">
        <v>117.14</v>
      </c>
      <c r="F693" s="186">
        <v>118.44</v>
      </c>
    </row>
    <row r="694" spans="1:6" hidden="1" x14ac:dyDescent="0.35">
      <c r="A694" s="201" t="s">
        <v>833</v>
      </c>
      <c r="B694" s="202">
        <v>9523</v>
      </c>
      <c r="C694" s="185">
        <v>100</v>
      </c>
      <c r="D694" s="185">
        <v>105.7</v>
      </c>
      <c r="E694" s="185">
        <v>114.53</v>
      </c>
      <c r="F694" s="186">
        <v>112.69</v>
      </c>
    </row>
    <row r="695" spans="1:6" hidden="1" x14ac:dyDescent="0.35">
      <c r="A695" s="201" t="s">
        <v>834</v>
      </c>
      <c r="B695" s="202">
        <v>9525</v>
      </c>
      <c r="C695" s="185">
        <v>100</v>
      </c>
      <c r="D695" s="185">
        <v>106.94</v>
      </c>
      <c r="E695" s="185">
        <v>106.94</v>
      </c>
      <c r="F695" s="186">
        <v>116.72</v>
      </c>
    </row>
    <row r="696" spans="1:6" hidden="1" x14ac:dyDescent="0.35">
      <c r="A696" s="200" t="s">
        <v>835</v>
      </c>
      <c r="B696" s="198">
        <v>9540</v>
      </c>
      <c r="C696" s="178">
        <v>98.23</v>
      </c>
      <c r="D696" s="178">
        <v>102.85</v>
      </c>
      <c r="E696" s="178">
        <v>92.03</v>
      </c>
      <c r="F696" s="182">
        <v>103.8</v>
      </c>
    </row>
    <row r="697" spans="1:6" hidden="1" x14ac:dyDescent="0.35">
      <c r="A697" s="201" t="s">
        <v>836</v>
      </c>
      <c r="B697" s="202">
        <v>9541</v>
      </c>
      <c r="C697" s="185">
        <v>98.3</v>
      </c>
      <c r="D697" s="185">
        <v>125.26</v>
      </c>
      <c r="E697" s="185">
        <v>104.48</v>
      </c>
      <c r="F697" s="186">
        <v>121.9</v>
      </c>
    </row>
    <row r="698" spans="1:6" hidden="1" x14ac:dyDescent="0.35">
      <c r="A698" s="201" t="s">
        <v>952</v>
      </c>
      <c r="B698" s="202">
        <v>9551</v>
      </c>
      <c r="C698" s="185">
        <v>111.68</v>
      </c>
      <c r="D698" s="185">
        <v>85.06</v>
      </c>
      <c r="E698" s="185">
        <v>121.24</v>
      </c>
      <c r="F698" s="186">
        <v>104.41</v>
      </c>
    </row>
    <row r="699" spans="1:6" hidden="1" x14ac:dyDescent="0.35">
      <c r="A699" s="201" t="s">
        <v>838</v>
      </c>
      <c r="B699" s="202">
        <v>9552</v>
      </c>
      <c r="C699" s="185">
        <v>105.94</v>
      </c>
      <c r="D699" s="185">
        <v>129.5</v>
      </c>
      <c r="E699" s="185">
        <v>95.22</v>
      </c>
      <c r="F699" s="186">
        <v>97.63</v>
      </c>
    </row>
    <row r="700" spans="1:6" hidden="1" x14ac:dyDescent="0.35">
      <c r="A700" s="201" t="s">
        <v>839</v>
      </c>
      <c r="B700" s="202">
        <v>9553</v>
      </c>
      <c r="C700" s="185">
        <v>89.77</v>
      </c>
      <c r="D700" s="185">
        <v>93.82</v>
      </c>
      <c r="E700" s="185">
        <v>90.23</v>
      </c>
      <c r="F700" s="186">
        <v>99.91</v>
      </c>
    </row>
    <row r="701" spans="1:6" hidden="1" x14ac:dyDescent="0.35">
      <c r="A701" s="201" t="s">
        <v>840</v>
      </c>
      <c r="B701" s="202">
        <v>9555</v>
      </c>
      <c r="C701" s="185">
        <v>95.93</v>
      </c>
      <c r="D701" s="185">
        <v>115.63</v>
      </c>
      <c r="E701" s="185">
        <v>82.98</v>
      </c>
      <c r="F701" s="186">
        <v>85.42</v>
      </c>
    </row>
    <row r="702" spans="1:6" ht="25" hidden="1" x14ac:dyDescent="0.35">
      <c r="A702" s="201" t="s">
        <v>841</v>
      </c>
      <c r="B702" s="202">
        <v>9556</v>
      </c>
      <c r="C702" s="185">
        <v>101.65</v>
      </c>
      <c r="D702" s="185">
        <v>101.72</v>
      </c>
      <c r="E702" s="185">
        <v>103.54</v>
      </c>
      <c r="F702" s="186">
        <v>95.58</v>
      </c>
    </row>
    <row r="703" spans="1:6" ht="25" hidden="1" x14ac:dyDescent="0.35">
      <c r="A703" s="201" t="s">
        <v>842</v>
      </c>
      <c r="B703" s="202">
        <v>9559</v>
      </c>
      <c r="C703" s="185">
        <v>95.37</v>
      </c>
      <c r="D703" s="185">
        <v>82.3</v>
      </c>
      <c r="E703" s="185">
        <v>84.27</v>
      </c>
      <c r="F703" s="186">
        <v>94.87</v>
      </c>
    </row>
    <row r="704" spans="1:6" hidden="1" x14ac:dyDescent="0.35">
      <c r="A704" s="200" t="s">
        <v>843</v>
      </c>
      <c r="B704" s="198">
        <v>9550</v>
      </c>
      <c r="C704" s="178">
        <v>93.47</v>
      </c>
      <c r="D704" s="178">
        <v>121.02</v>
      </c>
      <c r="E704" s="178">
        <v>96.17</v>
      </c>
      <c r="F704" s="182">
        <v>105.91</v>
      </c>
    </row>
    <row r="705" spans="1:6" hidden="1" x14ac:dyDescent="0.35">
      <c r="A705" s="201" t="s">
        <v>844</v>
      </c>
      <c r="B705" s="202">
        <v>9534</v>
      </c>
      <c r="C705" s="185">
        <v>104.49</v>
      </c>
      <c r="D705" s="185">
        <v>134.1</v>
      </c>
      <c r="E705" s="185">
        <v>141.86000000000001</v>
      </c>
      <c r="F705" s="186">
        <v>129.19999999999999</v>
      </c>
    </row>
    <row r="706" spans="1:6" hidden="1" x14ac:dyDescent="0.35">
      <c r="A706" s="201" t="s">
        <v>845</v>
      </c>
      <c r="B706" s="202">
        <v>9535</v>
      </c>
      <c r="C706" s="185">
        <v>99</v>
      </c>
      <c r="D706" s="185">
        <v>102.6</v>
      </c>
      <c r="E706" s="185">
        <v>109.33</v>
      </c>
      <c r="F706" s="186">
        <v>114.14</v>
      </c>
    </row>
    <row r="707" spans="1:6" ht="25" hidden="1" x14ac:dyDescent="0.35">
      <c r="A707" s="201" t="s">
        <v>846</v>
      </c>
      <c r="B707" s="202">
        <v>9536</v>
      </c>
      <c r="C707" s="185">
        <v>91.22</v>
      </c>
      <c r="D707" s="185">
        <v>122.56</v>
      </c>
      <c r="E707" s="185">
        <v>91.53</v>
      </c>
      <c r="F707" s="186">
        <v>103.39</v>
      </c>
    </row>
    <row r="708" spans="1:6" hidden="1" x14ac:dyDescent="0.35">
      <c r="A708" s="201" t="s">
        <v>847</v>
      </c>
      <c r="B708" s="202">
        <v>9532</v>
      </c>
      <c r="C708" s="185">
        <v>100</v>
      </c>
      <c r="D708" s="185">
        <v>116.71</v>
      </c>
      <c r="E708" s="185">
        <v>116.71</v>
      </c>
      <c r="F708" s="186">
        <v>118.17</v>
      </c>
    </row>
    <row r="709" spans="1:6" hidden="1" x14ac:dyDescent="0.35">
      <c r="A709" s="200" t="s">
        <v>848</v>
      </c>
      <c r="B709" s="198">
        <v>9600</v>
      </c>
      <c r="C709" s="178">
        <v>97.45</v>
      </c>
      <c r="D709" s="178">
        <v>107.39</v>
      </c>
      <c r="E709" s="178"/>
      <c r="F709" s="182"/>
    </row>
    <row r="710" spans="1:6" hidden="1" x14ac:dyDescent="0.35">
      <c r="A710" s="201" t="s">
        <v>849</v>
      </c>
      <c r="B710" s="202">
        <v>9606</v>
      </c>
      <c r="C710" s="185">
        <v>99.15</v>
      </c>
      <c r="D710" s="185">
        <v>107.61</v>
      </c>
      <c r="E710" s="185"/>
      <c r="F710" s="186"/>
    </row>
    <row r="711" spans="1:6" hidden="1" x14ac:dyDescent="0.35">
      <c r="A711" s="201" t="s">
        <v>850</v>
      </c>
      <c r="B711" s="202">
        <v>9607</v>
      </c>
      <c r="C711" s="185">
        <v>92.57</v>
      </c>
      <c r="D711" s="185">
        <v>106.71</v>
      </c>
      <c r="E711" s="185"/>
      <c r="F711" s="186"/>
    </row>
    <row r="712" spans="1:6" hidden="1" x14ac:dyDescent="0.35">
      <c r="A712" s="200" t="s">
        <v>851</v>
      </c>
      <c r="B712" s="198">
        <v>9700</v>
      </c>
      <c r="C712" s="178">
        <v>100.12</v>
      </c>
      <c r="D712" s="178">
        <v>107.81</v>
      </c>
      <c r="E712" s="178">
        <v>109.69</v>
      </c>
      <c r="F712" s="182">
        <v>111.03</v>
      </c>
    </row>
    <row r="713" spans="1:6" ht="25" hidden="1" x14ac:dyDescent="0.35">
      <c r="A713" s="201" t="s">
        <v>852</v>
      </c>
      <c r="B713" s="202">
        <v>9711</v>
      </c>
      <c r="C713" s="185">
        <v>100.69</v>
      </c>
      <c r="D713" s="185">
        <v>109.38</v>
      </c>
      <c r="E713" s="185">
        <v>113.05</v>
      </c>
      <c r="F713" s="186">
        <v>113.87</v>
      </c>
    </row>
    <row r="714" spans="1:6" ht="25" hidden="1" x14ac:dyDescent="0.35">
      <c r="A714" s="201" t="s">
        <v>853</v>
      </c>
      <c r="B714" s="202">
        <v>9712</v>
      </c>
      <c r="C714" s="185">
        <v>100.39</v>
      </c>
      <c r="D714" s="185">
        <v>112.52</v>
      </c>
      <c r="E714" s="185">
        <v>113.82</v>
      </c>
      <c r="F714" s="186">
        <v>111.71</v>
      </c>
    </row>
    <row r="715" spans="1:6" ht="25" hidden="1" x14ac:dyDescent="0.35">
      <c r="A715" s="201" t="s">
        <v>854</v>
      </c>
      <c r="B715" s="202">
        <v>9794</v>
      </c>
      <c r="C715" s="185">
        <v>100</v>
      </c>
      <c r="D715" s="185">
        <v>107.92</v>
      </c>
      <c r="E715" s="185">
        <v>107.88</v>
      </c>
      <c r="F715" s="186">
        <v>107.68</v>
      </c>
    </row>
    <row r="716" spans="1:6" hidden="1" x14ac:dyDescent="0.35">
      <c r="A716" s="201" t="s">
        <v>855</v>
      </c>
      <c r="B716" s="202">
        <v>9795</v>
      </c>
      <c r="C716" s="185">
        <v>100.29</v>
      </c>
      <c r="D716" s="185">
        <v>106.61</v>
      </c>
      <c r="E716" s="185">
        <v>107.02</v>
      </c>
      <c r="F716" s="186">
        <v>113.02</v>
      </c>
    </row>
    <row r="717" spans="1:6" hidden="1" x14ac:dyDescent="0.35">
      <c r="A717" s="201" t="s">
        <v>856</v>
      </c>
      <c r="B717" s="202">
        <v>9713</v>
      </c>
      <c r="C717" s="185">
        <v>100</v>
      </c>
      <c r="D717" s="185">
        <v>103.76</v>
      </c>
      <c r="E717" s="185">
        <v>103.76</v>
      </c>
      <c r="F717" s="186">
        <v>109.54</v>
      </c>
    </row>
    <row r="718" spans="1:6" hidden="1" x14ac:dyDescent="0.35">
      <c r="A718" s="201" t="s">
        <v>857</v>
      </c>
      <c r="B718" s="202">
        <v>9714</v>
      </c>
      <c r="C718" s="185">
        <v>100.23</v>
      </c>
      <c r="D718" s="185">
        <v>103.38</v>
      </c>
      <c r="E718" s="185">
        <v>104.11</v>
      </c>
      <c r="F718" s="186">
        <v>105.36</v>
      </c>
    </row>
    <row r="719" spans="1:6" ht="25" hidden="1" x14ac:dyDescent="0.35">
      <c r="A719" s="201" t="s">
        <v>858</v>
      </c>
      <c r="B719" s="202">
        <v>9723</v>
      </c>
      <c r="C719" s="185">
        <v>100</v>
      </c>
      <c r="D719" s="185">
        <v>104.8</v>
      </c>
      <c r="E719" s="185">
        <v>104.8</v>
      </c>
      <c r="F719" s="186">
        <v>104.2</v>
      </c>
    </row>
    <row r="720" spans="1:6" ht="25" hidden="1" x14ac:dyDescent="0.35">
      <c r="A720" s="201" t="s">
        <v>859</v>
      </c>
      <c r="B720" s="202">
        <v>9761</v>
      </c>
      <c r="C720" s="185">
        <v>100.26</v>
      </c>
      <c r="D720" s="185">
        <v>108.76</v>
      </c>
      <c r="E720" s="185">
        <v>113.38</v>
      </c>
      <c r="F720" s="186">
        <v>114.5</v>
      </c>
    </row>
    <row r="721" spans="1:6" ht="25" hidden="1" x14ac:dyDescent="0.35">
      <c r="A721" s="201" t="s">
        <v>860</v>
      </c>
      <c r="B721" s="202">
        <v>9763</v>
      </c>
      <c r="C721" s="185">
        <v>100.04</v>
      </c>
      <c r="D721" s="185">
        <v>108.33</v>
      </c>
      <c r="E721" s="185">
        <v>110.72</v>
      </c>
      <c r="F721" s="186">
        <v>115.66</v>
      </c>
    </row>
    <row r="722" spans="1:6" hidden="1" x14ac:dyDescent="0.35">
      <c r="A722" s="201" t="s">
        <v>861</v>
      </c>
      <c r="B722" s="202">
        <v>9796</v>
      </c>
      <c r="C722" s="185">
        <v>99.95</v>
      </c>
      <c r="D722" s="185">
        <v>109.61</v>
      </c>
      <c r="E722" s="185">
        <v>112.38</v>
      </c>
      <c r="F722" s="186">
        <v>113.52</v>
      </c>
    </row>
    <row r="723" spans="1:6" hidden="1" x14ac:dyDescent="0.35">
      <c r="A723" s="201" t="s">
        <v>862</v>
      </c>
      <c r="B723" s="202">
        <v>9772</v>
      </c>
      <c r="C723" s="185">
        <v>100.13</v>
      </c>
      <c r="D723" s="185">
        <v>109.98</v>
      </c>
      <c r="E723" s="185">
        <v>111.37</v>
      </c>
      <c r="F723" s="186">
        <v>111.57</v>
      </c>
    </row>
    <row r="724" spans="1:6" hidden="1" x14ac:dyDescent="0.35">
      <c r="A724" s="201" t="s">
        <v>863</v>
      </c>
      <c r="B724" s="202">
        <v>9773</v>
      </c>
      <c r="C724" s="185">
        <v>100.25</v>
      </c>
      <c r="D724" s="185">
        <v>105.61</v>
      </c>
      <c r="E724" s="185">
        <v>106.66</v>
      </c>
      <c r="F724" s="186">
        <v>107.79</v>
      </c>
    </row>
    <row r="725" spans="1:6" hidden="1" x14ac:dyDescent="0.35">
      <c r="A725" s="201" t="s">
        <v>864</v>
      </c>
      <c r="B725" s="202">
        <v>9792</v>
      </c>
      <c r="C725" s="185">
        <v>100.18</v>
      </c>
      <c r="D725" s="185">
        <v>108.95</v>
      </c>
      <c r="E725" s="185">
        <v>108.95</v>
      </c>
      <c r="F725" s="186">
        <v>111.12</v>
      </c>
    </row>
    <row r="726" spans="1:6" hidden="1" x14ac:dyDescent="0.35">
      <c r="A726" s="201" t="s">
        <v>865</v>
      </c>
      <c r="B726" s="202">
        <v>9793</v>
      </c>
      <c r="C726" s="185">
        <v>94.24</v>
      </c>
      <c r="D726" s="185">
        <v>118</v>
      </c>
      <c r="E726" s="185">
        <v>113.2</v>
      </c>
      <c r="F726" s="186">
        <v>111.93</v>
      </c>
    </row>
    <row r="727" spans="1:6" hidden="1" x14ac:dyDescent="0.35">
      <c r="A727" s="200" t="s">
        <v>866</v>
      </c>
      <c r="B727" s="198">
        <v>9780</v>
      </c>
      <c r="C727" s="178">
        <v>100</v>
      </c>
      <c r="D727" s="178">
        <v>117.57</v>
      </c>
      <c r="E727" s="178">
        <v>118.82</v>
      </c>
      <c r="F727" s="182">
        <v>115.23</v>
      </c>
    </row>
    <row r="728" spans="1:6" hidden="1" x14ac:dyDescent="0.35">
      <c r="A728" s="201" t="s">
        <v>867</v>
      </c>
      <c r="B728" s="202">
        <v>9781</v>
      </c>
      <c r="C728" s="185">
        <v>100</v>
      </c>
      <c r="D728" s="185">
        <v>112.75</v>
      </c>
      <c r="E728" s="185">
        <v>112.5</v>
      </c>
      <c r="F728" s="186">
        <v>111.84</v>
      </c>
    </row>
    <row r="729" spans="1:6" hidden="1" x14ac:dyDescent="0.35">
      <c r="A729" s="201" t="s">
        <v>868</v>
      </c>
      <c r="B729" s="202">
        <v>9782</v>
      </c>
      <c r="C729" s="185">
        <v>100</v>
      </c>
      <c r="D729" s="185">
        <v>126.4</v>
      </c>
      <c r="E729" s="185">
        <v>130.47999999999999</v>
      </c>
      <c r="F729" s="186">
        <v>121.37</v>
      </c>
    </row>
    <row r="730" spans="1:6" hidden="1" x14ac:dyDescent="0.35">
      <c r="A730" s="200" t="s">
        <v>869</v>
      </c>
      <c r="B730" s="198">
        <v>9800</v>
      </c>
      <c r="C730" s="178">
        <v>100</v>
      </c>
      <c r="D730" s="178">
        <v>133.34</v>
      </c>
      <c r="E730" s="178">
        <v>133.34</v>
      </c>
      <c r="F730" s="182">
        <v>133.16999999999999</v>
      </c>
    </row>
    <row r="731" spans="1:6" ht="25" hidden="1" x14ac:dyDescent="0.35">
      <c r="A731" s="201" t="s">
        <v>870</v>
      </c>
      <c r="B731" s="202">
        <v>9801</v>
      </c>
      <c r="C731" s="185">
        <v>100</v>
      </c>
      <c r="D731" s="185">
        <v>148.15</v>
      </c>
      <c r="E731" s="185">
        <v>148.15</v>
      </c>
      <c r="F731" s="186">
        <v>148.15</v>
      </c>
    </row>
    <row r="732" spans="1:6" ht="25" hidden="1" x14ac:dyDescent="0.35">
      <c r="A732" s="201" t="s">
        <v>872</v>
      </c>
      <c r="B732" s="202">
        <v>9802</v>
      </c>
      <c r="C732" s="185">
        <v>100</v>
      </c>
      <c r="D732" s="185">
        <v>115.41</v>
      </c>
      <c r="E732" s="185">
        <v>115.41</v>
      </c>
      <c r="F732" s="186">
        <v>114.67</v>
      </c>
    </row>
    <row r="733" spans="1:6" ht="25" hidden="1" x14ac:dyDescent="0.35">
      <c r="A733" s="201" t="s">
        <v>871</v>
      </c>
      <c r="B733" s="202">
        <v>9804</v>
      </c>
      <c r="C733" s="185">
        <v>100</v>
      </c>
      <c r="D733" s="185">
        <v>133.88</v>
      </c>
      <c r="E733" s="185">
        <v>133.88</v>
      </c>
      <c r="F733" s="186">
        <v>133.88</v>
      </c>
    </row>
    <row r="734" spans="1:6" hidden="1" x14ac:dyDescent="0.35">
      <c r="A734" s="200" t="s">
        <v>873</v>
      </c>
      <c r="B734" s="198">
        <v>9850</v>
      </c>
      <c r="C734" s="178">
        <v>98.93</v>
      </c>
      <c r="D734" s="178">
        <v>102.58</v>
      </c>
      <c r="E734" s="178">
        <v>120.23</v>
      </c>
      <c r="F734" s="182">
        <v>132.97999999999999</v>
      </c>
    </row>
    <row r="735" spans="1:6" ht="37.5" hidden="1" x14ac:dyDescent="0.35">
      <c r="A735" s="201" t="s">
        <v>874</v>
      </c>
      <c r="B735" s="202">
        <v>9853</v>
      </c>
      <c r="C735" s="185">
        <v>98.93</v>
      </c>
      <c r="D735" s="185">
        <v>102.55</v>
      </c>
      <c r="E735" s="185">
        <v>120.43</v>
      </c>
      <c r="F735" s="186">
        <v>133.37</v>
      </c>
    </row>
    <row r="736" spans="1:6" ht="25" hidden="1" x14ac:dyDescent="0.35">
      <c r="A736" s="201" t="s">
        <v>1004</v>
      </c>
      <c r="B736" s="202">
        <v>9854</v>
      </c>
      <c r="C736" s="185">
        <v>100</v>
      </c>
      <c r="D736" s="185">
        <v>114.06</v>
      </c>
      <c r="E736" s="185">
        <v>114.06</v>
      </c>
      <c r="F736" s="186">
        <v>104.66</v>
      </c>
    </row>
    <row r="737" spans="1:6" hidden="1" x14ac:dyDescent="0.35">
      <c r="A737" s="200" t="s">
        <v>876</v>
      </c>
      <c r="B737" s="198">
        <v>9880</v>
      </c>
      <c r="C737" s="178">
        <v>100.75</v>
      </c>
      <c r="D737" s="178">
        <v>103.29</v>
      </c>
      <c r="E737" s="178">
        <v>105.03</v>
      </c>
      <c r="F737" s="182">
        <v>103.49</v>
      </c>
    </row>
    <row r="738" spans="1:6" ht="25" hidden="1" x14ac:dyDescent="0.35">
      <c r="A738" s="201" t="s">
        <v>877</v>
      </c>
      <c r="B738" s="202">
        <v>9881</v>
      </c>
      <c r="C738" s="185">
        <v>100</v>
      </c>
      <c r="D738" s="185">
        <v>102.48</v>
      </c>
      <c r="E738" s="185">
        <v>107.18</v>
      </c>
      <c r="F738" s="186">
        <v>106.61</v>
      </c>
    </row>
    <row r="739" spans="1:6" ht="37.5" hidden="1" x14ac:dyDescent="0.35">
      <c r="A739" s="201" t="s">
        <v>878</v>
      </c>
      <c r="B739" s="202">
        <v>9882</v>
      </c>
      <c r="C739" s="185">
        <v>101.55</v>
      </c>
      <c r="D739" s="185">
        <v>110</v>
      </c>
      <c r="E739" s="185">
        <v>114.86</v>
      </c>
      <c r="F739" s="186">
        <v>111.57</v>
      </c>
    </row>
    <row r="740" spans="1:6" ht="50" hidden="1" x14ac:dyDescent="0.35">
      <c r="A740" s="201" t="s">
        <v>879</v>
      </c>
      <c r="B740" s="202">
        <v>9883</v>
      </c>
      <c r="C740" s="185">
        <v>100</v>
      </c>
      <c r="D740" s="185">
        <v>97.1</v>
      </c>
      <c r="E740" s="185">
        <v>97.1</v>
      </c>
      <c r="F740" s="186">
        <v>97.1</v>
      </c>
    </row>
    <row r="741" spans="1:6" hidden="1" x14ac:dyDescent="0.35">
      <c r="A741" s="200" t="s">
        <v>880</v>
      </c>
      <c r="B741" s="198">
        <v>9900</v>
      </c>
      <c r="C741" s="178">
        <v>100</v>
      </c>
      <c r="D741" s="178">
        <v>104.92</v>
      </c>
      <c r="E741" s="178">
        <v>110.33</v>
      </c>
      <c r="F741" s="182">
        <v>109.3</v>
      </c>
    </row>
    <row r="742" spans="1:6" hidden="1" x14ac:dyDescent="0.35">
      <c r="A742" s="201" t="s">
        <v>881</v>
      </c>
      <c r="B742" s="202">
        <v>9901</v>
      </c>
      <c r="C742" s="185">
        <v>100</v>
      </c>
      <c r="D742" s="185">
        <v>103.37</v>
      </c>
      <c r="E742" s="185">
        <v>106.6</v>
      </c>
      <c r="F742" s="186">
        <v>105.77</v>
      </c>
    </row>
    <row r="743" spans="1:6" hidden="1" x14ac:dyDescent="0.35">
      <c r="A743" s="201" t="s">
        <v>882</v>
      </c>
      <c r="B743" s="202">
        <v>9903</v>
      </c>
      <c r="C743" s="185">
        <v>100</v>
      </c>
      <c r="D743" s="185">
        <v>105.88</v>
      </c>
      <c r="E743" s="185">
        <v>112.65</v>
      </c>
      <c r="F743" s="186">
        <v>111.49</v>
      </c>
    </row>
    <row r="744" spans="1:6" hidden="1" x14ac:dyDescent="0.35">
      <c r="A744" s="200" t="s">
        <v>883</v>
      </c>
      <c r="B744" s="198">
        <v>9990</v>
      </c>
      <c r="C744" s="178">
        <v>100.37</v>
      </c>
      <c r="D744" s="178">
        <v>125.95</v>
      </c>
      <c r="E744" s="178">
        <v>131.36000000000001</v>
      </c>
      <c r="F744" s="182">
        <v>130.97999999999999</v>
      </c>
    </row>
    <row r="745" spans="1:6" ht="25" hidden="1" x14ac:dyDescent="0.35">
      <c r="A745" s="201" t="s">
        <v>884</v>
      </c>
      <c r="B745" s="202">
        <v>9991</v>
      </c>
      <c r="C745" s="185">
        <v>100</v>
      </c>
      <c r="D745" s="185">
        <v>142.86000000000001</v>
      </c>
      <c r="E745" s="185">
        <v>142.86000000000001</v>
      </c>
      <c r="F745" s="186">
        <v>142.86000000000001</v>
      </c>
    </row>
    <row r="746" spans="1:6" hidden="1" x14ac:dyDescent="0.35">
      <c r="A746" s="201" t="s">
        <v>885</v>
      </c>
      <c r="B746" s="202">
        <v>9992</v>
      </c>
      <c r="C746" s="185">
        <v>101.26</v>
      </c>
      <c r="D746" s="185">
        <v>107.68</v>
      </c>
      <c r="E746" s="185">
        <v>115.91</v>
      </c>
      <c r="F746" s="186">
        <v>113.66</v>
      </c>
    </row>
    <row r="747" spans="1:6" hidden="1" x14ac:dyDescent="0.35">
      <c r="A747" s="201" t="s">
        <v>886</v>
      </c>
      <c r="B747" s="202">
        <v>9993</v>
      </c>
      <c r="C747" s="185">
        <v>100</v>
      </c>
      <c r="D747" s="185">
        <v>113.6</v>
      </c>
      <c r="E747" s="185">
        <v>118.13</v>
      </c>
      <c r="F747" s="186">
        <v>117.95</v>
      </c>
    </row>
    <row r="748" spans="1:6" hidden="1" x14ac:dyDescent="0.35">
      <c r="A748" s="200" t="s">
        <v>887</v>
      </c>
      <c r="B748" s="198">
        <v>9530</v>
      </c>
      <c r="C748" s="178">
        <v>96.53</v>
      </c>
      <c r="D748" s="178">
        <v>108.7</v>
      </c>
      <c r="E748" s="178">
        <v>103.27</v>
      </c>
      <c r="F748" s="182">
        <v>112.47</v>
      </c>
    </row>
    <row r="749" spans="1:6" hidden="1" x14ac:dyDescent="0.35">
      <c r="A749" s="200" t="s">
        <v>888</v>
      </c>
      <c r="B749" s="198">
        <v>9560</v>
      </c>
      <c r="C749" s="178">
        <v>96.46</v>
      </c>
      <c r="D749" s="178">
        <v>108.97</v>
      </c>
      <c r="E749" s="178">
        <v>103.86</v>
      </c>
      <c r="F749" s="182">
        <v>112.91</v>
      </c>
    </row>
    <row r="750" spans="1:6" ht="26" hidden="1" x14ac:dyDescent="0.35">
      <c r="A750" s="204" t="s">
        <v>889</v>
      </c>
      <c r="B750" s="205">
        <v>7430</v>
      </c>
      <c r="C750" s="191">
        <v>100.05</v>
      </c>
      <c r="D750" s="191">
        <v>102.9</v>
      </c>
      <c r="E750" s="191">
        <v>103.34</v>
      </c>
      <c r="F750" s="192">
        <v>107.77</v>
      </c>
    </row>
    <row r="751" spans="1:6" x14ac:dyDescent="0.35">
      <c r="A751" s="206"/>
      <c r="B751" s="206"/>
      <c r="C751" s="206"/>
      <c r="D751" s="206"/>
      <c r="E751" s="206"/>
      <c r="F751" s="206"/>
    </row>
    <row r="752" spans="1:6" ht="30.75" customHeight="1" x14ac:dyDescent="0.35">
      <c r="A752" s="293" t="s">
        <v>946</v>
      </c>
      <c r="B752" s="293"/>
      <c r="C752" s="293"/>
      <c r="D752" s="293"/>
      <c r="E752" s="293"/>
      <c r="F752" s="293"/>
    </row>
    <row r="753" spans="1:6" x14ac:dyDescent="0.35">
      <c r="A753" s="290" t="s">
        <v>947</v>
      </c>
      <c r="B753" s="290"/>
      <c r="C753" s="290"/>
      <c r="D753" s="290"/>
      <c r="E753" s="290"/>
      <c r="F753" s="290"/>
    </row>
    <row r="754" spans="1:6" x14ac:dyDescent="0.35">
      <c r="A754" s="290" t="s">
        <v>948</v>
      </c>
      <c r="B754" s="290"/>
      <c r="C754" s="290"/>
      <c r="D754" s="290"/>
      <c r="E754" s="290"/>
      <c r="F754" s="290"/>
    </row>
    <row r="755" spans="1:6" x14ac:dyDescent="0.35">
      <c r="A755" s="289">
        <v>45911</v>
      </c>
      <c r="B755" s="289"/>
      <c r="C755" s="289"/>
      <c r="D755" s="290"/>
      <c r="E755" s="290"/>
      <c r="F755" s="290"/>
    </row>
  </sheetData>
  <autoFilter ref="A4:F750">
    <filterColumn colId="0">
      <filters>
        <filter val="Дизельное топливо, л"/>
      </filters>
    </filterColumn>
  </autoFilter>
  <mergeCells count="6">
    <mergeCell ref="A755:F755"/>
    <mergeCell ref="A1:F1"/>
    <mergeCell ref="A2:F2"/>
    <mergeCell ref="A752:F752"/>
    <mergeCell ref="A753:F753"/>
    <mergeCell ref="A754:F75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opLeftCell="C61" workbookViewId="0">
      <selection activeCell="E6" sqref="E6"/>
    </sheetView>
  </sheetViews>
  <sheetFormatPr defaultRowHeight="12.5" x14ac:dyDescent="0.25"/>
  <cols>
    <col min="1" max="1" width="4.1796875" customWidth="1"/>
    <col min="2" max="2" width="14.26953125" customWidth="1"/>
    <col min="3" max="3" width="10.7265625" customWidth="1"/>
    <col min="4" max="4" width="36.1796875" customWidth="1"/>
    <col min="5" max="5" width="10.1796875" style="38" customWidth="1"/>
    <col min="6" max="6" width="13.54296875" customWidth="1"/>
    <col min="7" max="7" width="13.7265625" customWidth="1"/>
    <col min="8" max="8" width="11.1796875" style="38" customWidth="1"/>
    <col min="9" max="9" width="11.7265625" customWidth="1"/>
    <col min="10" max="10" width="13.7265625" customWidth="1"/>
  </cols>
  <sheetData>
    <row r="1" spans="1:10" ht="27.25" customHeight="1" x14ac:dyDescent="0.25">
      <c r="A1" s="233" t="s">
        <v>61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13" thickBot="1" x14ac:dyDescent="0.3">
      <c r="B2" s="1"/>
      <c r="D2" s="1"/>
    </row>
    <row r="3" spans="1:10" ht="52.5" x14ac:dyDescent="0.25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5" customHeight="1" x14ac:dyDescent="0.25">
      <c r="A4" s="236">
        <v>1</v>
      </c>
      <c r="B4" s="239" t="s">
        <v>2</v>
      </c>
      <c r="C4" s="234" t="s">
        <v>23</v>
      </c>
      <c r="D4" s="14" t="s">
        <v>56</v>
      </c>
      <c r="E4" s="44">
        <v>202</v>
      </c>
      <c r="F4" s="15">
        <v>1374.11</v>
      </c>
      <c r="G4" s="15">
        <f>E4*F4</f>
        <v>277570.21999999997</v>
      </c>
      <c r="H4" s="40">
        <v>202</v>
      </c>
      <c r="I4" s="15">
        <f>F4*1.125</f>
        <v>1545.87</v>
      </c>
      <c r="J4" s="16">
        <f>H4*I4</f>
        <v>312265.74</v>
      </c>
    </row>
    <row r="5" spans="1:10" ht="35.25" customHeight="1" x14ac:dyDescent="0.25">
      <c r="A5" s="237"/>
      <c r="B5" s="240"/>
      <c r="C5" s="240"/>
      <c r="D5" s="14" t="s">
        <v>57</v>
      </c>
      <c r="E5" s="44">
        <v>27</v>
      </c>
      <c r="F5" s="15">
        <v>1374.11</v>
      </c>
      <c r="G5" s="15">
        <f>E5*F5</f>
        <v>37100.97</v>
      </c>
      <c r="H5" s="40">
        <v>27</v>
      </c>
      <c r="I5" s="15">
        <f>F5*1.125</f>
        <v>1545.87</v>
      </c>
      <c r="J5" s="16">
        <f>H5*I5</f>
        <v>41738.49</v>
      </c>
    </row>
    <row r="6" spans="1:10" ht="29.25" customHeight="1" x14ac:dyDescent="0.25">
      <c r="A6" s="237"/>
      <c r="B6" s="240"/>
      <c r="C6" s="235"/>
      <c r="D6" s="14" t="s">
        <v>24</v>
      </c>
      <c r="E6" s="44">
        <v>590</v>
      </c>
      <c r="F6" s="15">
        <v>1374.11</v>
      </c>
      <c r="G6" s="15">
        <f>E6*F6</f>
        <v>810724.9</v>
      </c>
      <c r="H6" s="40">
        <v>590</v>
      </c>
      <c r="I6" s="15">
        <f>F6*1.125</f>
        <v>1545.87</v>
      </c>
      <c r="J6" s="16">
        <f>H6*I6</f>
        <v>912063.3</v>
      </c>
    </row>
    <row r="7" spans="1:10" x14ac:dyDescent="0.25">
      <c r="A7" s="237"/>
      <c r="B7" s="240"/>
      <c r="C7" s="19" t="s">
        <v>3</v>
      </c>
      <c r="D7" s="14"/>
      <c r="E7" s="45">
        <f>SUM(E4:E6)</f>
        <v>819</v>
      </c>
      <c r="F7" s="15"/>
      <c r="G7" s="23">
        <f>SUM(G4:G6)</f>
        <v>1125396.0900000001</v>
      </c>
      <c r="H7" s="41">
        <f>SUM(H4:H6)</f>
        <v>819</v>
      </c>
      <c r="I7" s="15"/>
      <c r="J7" s="35">
        <f>SUM(J4:J6)</f>
        <v>1266067.53</v>
      </c>
    </row>
    <row r="8" spans="1:10" ht="35.25" customHeight="1" x14ac:dyDescent="0.25">
      <c r="A8" s="237"/>
      <c r="B8" s="240"/>
      <c r="C8" s="234" t="s">
        <v>4</v>
      </c>
      <c r="D8" s="14" t="s">
        <v>56</v>
      </c>
      <c r="E8" s="44">
        <v>731</v>
      </c>
      <c r="F8" s="15">
        <v>2573.8000000000002</v>
      </c>
      <c r="G8" s="15">
        <f>E8*F8</f>
        <v>1881447.8</v>
      </c>
      <c r="H8" s="40">
        <v>926</v>
      </c>
      <c r="I8" s="15">
        <f>F8*1.125</f>
        <v>2895.53</v>
      </c>
      <c r="J8" s="16">
        <f>H8*I8</f>
        <v>2681260.7799999998</v>
      </c>
    </row>
    <row r="9" spans="1:10" ht="36" customHeight="1" x14ac:dyDescent="0.25">
      <c r="A9" s="237"/>
      <c r="B9" s="240"/>
      <c r="C9" s="240"/>
      <c r="D9" s="14" t="s">
        <v>58</v>
      </c>
      <c r="E9" s="44">
        <v>100</v>
      </c>
      <c r="F9" s="15">
        <v>2573.8000000000002</v>
      </c>
      <c r="G9" s="15">
        <f>E9*F9</f>
        <v>257380</v>
      </c>
      <c r="H9" s="40">
        <v>100</v>
      </c>
      <c r="I9" s="15">
        <f>F9*1.125</f>
        <v>2895.53</v>
      </c>
      <c r="J9" s="16">
        <f>H9*I9</f>
        <v>289553</v>
      </c>
    </row>
    <row r="10" spans="1:10" ht="29.25" customHeight="1" x14ac:dyDescent="0.25">
      <c r="A10" s="237"/>
      <c r="B10" s="240"/>
      <c r="C10" s="235"/>
      <c r="D10" s="14" t="s">
        <v>26</v>
      </c>
      <c r="E10" s="44">
        <v>1100</v>
      </c>
      <c r="F10" s="15">
        <v>2573.8000000000002</v>
      </c>
      <c r="G10" s="15">
        <f>E10*F10</f>
        <v>2831180</v>
      </c>
      <c r="H10" s="40">
        <v>1110</v>
      </c>
      <c r="I10" s="15">
        <f>F10*1.125</f>
        <v>2895.53</v>
      </c>
      <c r="J10" s="16">
        <f>H10*I10</f>
        <v>3214038.3</v>
      </c>
    </row>
    <row r="11" spans="1:10" x14ac:dyDescent="0.25">
      <c r="A11" s="237"/>
      <c r="B11" s="240"/>
      <c r="C11" s="19" t="s">
        <v>3</v>
      </c>
      <c r="D11" s="14"/>
      <c r="E11" s="45">
        <f>SUM(E8:E10)</f>
        <v>1931</v>
      </c>
      <c r="F11" s="15"/>
      <c r="G11" s="23">
        <f>SUM(G8:G10)</f>
        <v>4970007.8</v>
      </c>
      <c r="H11" s="41">
        <f>SUM(H8:H10)</f>
        <v>2136</v>
      </c>
      <c r="I11" s="15"/>
      <c r="J11" s="35">
        <f>SUM(J8:J10)</f>
        <v>6184852.0800000001</v>
      </c>
    </row>
    <row r="12" spans="1:10" ht="33" customHeight="1" x14ac:dyDescent="0.25">
      <c r="A12" s="237"/>
      <c r="B12" s="240"/>
      <c r="C12" s="20" t="s">
        <v>25</v>
      </c>
      <c r="D12" s="49" t="s">
        <v>27</v>
      </c>
      <c r="E12" s="44">
        <v>800</v>
      </c>
      <c r="F12" s="15">
        <v>12812.39</v>
      </c>
      <c r="G12" s="15">
        <f>E12*F12</f>
        <v>10249912</v>
      </c>
      <c r="H12" s="40">
        <v>1180</v>
      </c>
      <c r="I12" s="15">
        <f>F12*1.125</f>
        <v>14413.94</v>
      </c>
      <c r="J12" s="16">
        <f>H12*I12</f>
        <v>17008449.199999999</v>
      </c>
    </row>
    <row r="13" spans="1:10" x14ac:dyDescent="0.25">
      <c r="A13" s="237"/>
      <c r="B13" s="240"/>
      <c r="C13" s="19" t="s">
        <v>3</v>
      </c>
      <c r="D13" s="14"/>
      <c r="E13" s="45">
        <f>SUM(E12)</f>
        <v>800</v>
      </c>
      <c r="F13" s="15"/>
      <c r="G13" s="23">
        <f>SUM(G12)</f>
        <v>10249912</v>
      </c>
      <c r="H13" s="41">
        <f>SUM(H12)</f>
        <v>1180</v>
      </c>
      <c r="I13" s="15"/>
      <c r="J13" s="35">
        <f>SUM(J12)</f>
        <v>17008449.199999999</v>
      </c>
    </row>
    <row r="14" spans="1:10" ht="34" customHeight="1" x14ac:dyDescent="0.25">
      <c r="A14" s="237"/>
      <c r="B14" s="240"/>
      <c r="C14" s="234" t="s">
        <v>5</v>
      </c>
      <c r="D14" s="14" t="s">
        <v>56</v>
      </c>
      <c r="E14" s="44">
        <v>864</v>
      </c>
      <c r="F14" s="15">
        <v>9325</v>
      </c>
      <c r="G14" s="15">
        <f>E14*F14</f>
        <v>8056800</v>
      </c>
      <c r="H14" s="40">
        <v>864</v>
      </c>
      <c r="I14" s="15">
        <f>F14*1.125</f>
        <v>10490.63</v>
      </c>
      <c r="J14" s="16">
        <f>H14*I14</f>
        <v>9063904.3200000003</v>
      </c>
    </row>
    <row r="15" spans="1:10" ht="32.25" customHeight="1" x14ac:dyDescent="0.25">
      <c r="A15" s="237"/>
      <c r="B15" s="240"/>
      <c r="C15" s="240"/>
      <c r="D15" s="14" t="s">
        <v>58</v>
      </c>
      <c r="E15" s="44">
        <v>87</v>
      </c>
      <c r="F15" s="15">
        <v>9325</v>
      </c>
      <c r="G15" s="15">
        <f>E15*F15</f>
        <v>811275</v>
      </c>
      <c r="H15" s="40">
        <v>87</v>
      </c>
      <c r="I15" s="15">
        <f>F15*1.125</f>
        <v>10490.63</v>
      </c>
      <c r="J15" s="16">
        <f>H15*I15</f>
        <v>912684.81</v>
      </c>
    </row>
    <row r="16" spans="1:10" ht="27.25" customHeight="1" x14ac:dyDescent="0.25">
      <c r="A16" s="237"/>
      <c r="B16" s="240"/>
      <c r="C16" s="235"/>
      <c r="D16" s="14" t="s">
        <v>28</v>
      </c>
      <c r="E16" s="44">
        <v>2210</v>
      </c>
      <c r="F16" s="15">
        <v>9325</v>
      </c>
      <c r="G16" s="15">
        <f>E16*F16</f>
        <v>20608250</v>
      </c>
      <c r="H16" s="40">
        <v>2210</v>
      </c>
      <c r="I16" s="15">
        <f>F16*1.125</f>
        <v>10490.63</v>
      </c>
      <c r="J16" s="16">
        <f>H16*I16</f>
        <v>23184292.300000001</v>
      </c>
    </row>
    <row r="17" spans="1:10" x14ac:dyDescent="0.25">
      <c r="A17" s="237"/>
      <c r="B17" s="240"/>
      <c r="C17" s="19" t="s">
        <v>3</v>
      </c>
      <c r="D17" s="14"/>
      <c r="E17" s="45">
        <f>SUM(E14:E16)</f>
        <v>3161</v>
      </c>
      <c r="F17" s="15"/>
      <c r="G17" s="23">
        <f>SUM(G14:G16)</f>
        <v>29476325</v>
      </c>
      <c r="H17" s="41">
        <f>SUM(H14:H16)</f>
        <v>3161</v>
      </c>
      <c r="I17" s="15"/>
      <c r="J17" s="35">
        <f>SUM(J14:J16)</f>
        <v>33160881.43</v>
      </c>
    </row>
    <row r="18" spans="1:10" ht="34" customHeight="1" x14ac:dyDescent="0.25">
      <c r="A18" s="237"/>
      <c r="B18" s="240"/>
      <c r="C18" s="234" t="s">
        <v>6</v>
      </c>
      <c r="D18" s="14" t="s">
        <v>58</v>
      </c>
      <c r="E18" s="44">
        <v>78</v>
      </c>
      <c r="F18" s="15">
        <v>15372.06</v>
      </c>
      <c r="G18" s="15">
        <f>E18*F18</f>
        <v>1199020.68</v>
      </c>
      <c r="H18" s="40">
        <v>78</v>
      </c>
      <c r="I18" s="15">
        <f>F18*1.125</f>
        <v>17293.57</v>
      </c>
      <c r="J18" s="16">
        <f>H18*I18</f>
        <v>1348898.46</v>
      </c>
    </row>
    <row r="19" spans="1:10" ht="24" customHeight="1" x14ac:dyDescent="0.25">
      <c r="A19" s="237"/>
      <c r="B19" s="240"/>
      <c r="C19" s="235"/>
      <c r="D19" s="14" t="s">
        <v>29</v>
      </c>
      <c r="E19" s="44">
        <v>1510</v>
      </c>
      <c r="F19" s="15">
        <v>15372.06</v>
      </c>
      <c r="G19" s="15">
        <f>E19*F19</f>
        <v>23211810.600000001</v>
      </c>
      <c r="H19" s="40">
        <v>1510</v>
      </c>
      <c r="I19" s="15">
        <f>F19*1.125</f>
        <v>17293.57</v>
      </c>
      <c r="J19" s="16">
        <f>H19*I19</f>
        <v>26113290.699999999</v>
      </c>
    </row>
    <row r="20" spans="1:10" x14ac:dyDescent="0.25">
      <c r="A20" s="237"/>
      <c r="B20" s="240"/>
      <c r="C20" s="19" t="s">
        <v>3</v>
      </c>
      <c r="D20" s="14"/>
      <c r="E20" s="45">
        <f>SUM(E18:E19)</f>
        <v>1588</v>
      </c>
      <c r="F20" s="15"/>
      <c r="G20" s="23">
        <f>SUM(G18:G19)</f>
        <v>24410831.280000001</v>
      </c>
      <c r="H20" s="41">
        <f>SUM(H18:H19)</f>
        <v>1588</v>
      </c>
      <c r="I20" s="15"/>
      <c r="J20" s="35">
        <f>SUM(J18:J19)</f>
        <v>27462189.16</v>
      </c>
    </row>
    <row r="21" spans="1:10" ht="26.25" customHeight="1" x14ac:dyDescent="0.25">
      <c r="A21" s="237"/>
      <c r="B21" s="240"/>
      <c r="C21" s="21" t="s">
        <v>7</v>
      </c>
      <c r="D21" s="14" t="s">
        <v>30</v>
      </c>
      <c r="E21" s="44">
        <v>170</v>
      </c>
      <c r="F21" s="15">
        <v>13767.06</v>
      </c>
      <c r="G21" s="15">
        <f>E21*F21</f>
        <v>2340400.2000000002</v>
      </c>
      <c r="H21" s="40">
        <v>170</v>
      </c>
      <c r="I21" s="15">
        <f>F21*1.125</f>
        <v>15487.94</v>
      </c>
      <c r="J21" s="16">
        <f>H21*I21</f>
        <v>2632949.7999999998</v>
      </c>
    </row>
    <row r="22" spans="1:10" x14ac:dyDescent="0.25">
      <c r="A22" s="237"/>
      <c r="B22" s="235"/>
      <c r="C22" s="19" t="s">
        <v>3</v>
      </c>
      <c r="D22" s="14"/>
      <c r="E22" s="45">
        <f>SUM(E21)</f>
        <v>170</v>
      </c>
      <c r="F22" s="15"/>
      <c r="G22" s="23">
        <f>SUM(G21)</f>
        <v>2340400.2000000002</v>
      </c>
      <c r="H22" s="41">
        <f>SUM(H21)</f>
        <v>170</v>
      </c>
      <c r="I22" s="15"/>
      <c r="J22" s="35">
        <f>SUM(J21)</f>
        <v>2632949.7999999998</v>
      </c>
    </row>
    <row r="23" spans="1:10" x14ac:dyDescent="0.25">
      <c r="A23" s="238"/>
      <c r="B23" s="22" t="s">
        <v>3</v>
      </c>
      <c r="C23" s="19"/>
      <c r="D23" s="22"/>
      <c r="E23" s="45">
        <f>E7+E11+E13+E17+E20+E22</f>
        <v>8469</v>
      </c>
      <c r="F23" s="23"/>
      <c r="G23" s="23">
        <f>G7+G11+G13+G17+G20+G22</f>
        <v>72572872.370000005</v>
      </c>
      <c r="H23" s="41">
        <f>H7+H11+H13+H17+H20+H22</f>
        <v>9054</v>
      </c>
      <c r="I23" s="15"/>
      <c r="J23" s="35">
        <f>J7+J11+J13+J17+J20+J22</f>
        <v>87715389.200000003</v>
      </c>
    </row>
    <row r="24" spans="1:10" ht="34" customHeight="1" x14ac:dyDescent="0.25">
      <c r="A24" s="236">
        <v>2</v>
      </c>
      <c r="B24" s="239" t="s">
        <v>8</v>
      </c>
      <c r="C24" s="234" t="s">
        <v>9</v>
      </c>
      <c r="D24" s="14" t="s">
        <v>56</v>
      </c>
      <c r="E24" s="44">
        <v>228</v>
      </c>
      <c r="F24" s="15">
        <v>8254</v>
      </c>
      <c r="G24" s="15">
        <f>E24*F24</f>
        <v>1881912</v>
      </c>
      <c r="H24" s="40">
        <v>228</v>
      </c>
      <c r="I24" s="15">
        <f>F24*1.125</f>
        <v>9285.75</v>
      </c>
      <c r="J24" s="16">
        <f>H24*I24</f>
        <v>2117151</v>
      </c>
    </row>
    <row r="25" spans="1:10" ht="33" customHeight="1" x14ac:dyDescent="0.25">
      <c r="A25" s="237"/>
      <c r="B25" s="240"/>
      <c r="C25" s="240"/>
      <c r="D25" s="14" t="s">
        <v>57</v>
      </c>
      <c r="E25" s="44">
        <v>42</v>
      </c>
      <c r="F25" s="15">
        <v>8254</v>
      </c>
      <c r="G25" s="15">
        <f>E25*F25</f>
        <v>346668</v>
      </c>
      <c r="H25" s="40">
        <v>42</v>
      </c>
      <c r="I25" s="15">
        <f>F25*1.125</f>
        <v>9285.75</v>
      </c>
      <c r="J25" s="16">
        <f>H25*I25</f>
        <v>390001.5</v>
      </c>
    </row>
    <row r="26" spans="1:10" ht="27.25" customHeight="1" x14ac:dyDescent="0.25">
      <c r="A26" s="237"/>
      <c r="B26" s="240"/>
      <c r="C26" s="235"/>
      <c r="D26" s="14" t="s">
        <v>32</v>
      </c>
      <c r="E26" s="44">
        <v>1400</v>
      </c>
      <c r="F26" s="15">
        <v>8254</v>
      </c>
      <c r="G26" s="15">
        <f>E26*F26</f>
        <v>11555600</v>
      </c>
      <c r="H26" s="40">
        <v>1400</v>
      </c>
      <c r="I26" s="15">
        <f>F26*1.125</f>
        <v>9285.75</v>
      </c>
      <c r="J26" s="16">
        <f>H26*I26</f>
        <v>13000050</v>
      </c>
    </row>
    <row r="27" spans="1:10" x14ac:dyDescent="0.25">
      <c r="A27" s="237"/>
      <c r="B27" s="240"/>
      <c r="C27" s="19" t="s">
        <v>3</v>
      </c>
      <c r="D27" s="14"/>
      <c r="E27" s="45">
        <f>SUM(E24:E26)</f>
        <v>1670</v>
      </c>
      <c r="F27" s="15"/>
      <c r="G27" s="23">
        <f>SUM(G24:G26)</f>
        <v>13784180</v>
      </c>
      <c r="H27" s="41">
        <f>SUM(H24:H26)</f>
        <v>1670</v>
      </c>
      <c r="I27" s="15"/>
      <c r="J27" s="35">
        <f>SUM(J24:J26)</f>
        <v>15507202.5</v>
      </c>
    </row>
    <row r="28" spans="1:10" ht="32.25" customHeight="1" x14ac:dyDescent="0.25">
      <c r="A28" s="237"/>
      <c r="B28" s="240"/>
      <c r="C28" s="234" t="s">
        <v>10</v>
      </c>
      <c r="D28" s="14" t="s">
        <v>56</v>
      </c>
      <c r="E28" s="44">
        <v>1010</v>
      </c>
      <c r="F28" s="15">
        <v>7885</v>
      </c>
      <c r="G28" s="15">
        <f>E28*F28</f>
        <v>7963850</v>
      </c>
      <c r="H28" s="40">
        <v>1010</v>
      </c>
      <c r="I28" s="15">
        <f>F28*1.125</f>
        <v>8870.6299999999992</v>
      </c>
      <c r="J28" s="16">
        <f>H28*I28</f>
        <v>8959336.3000000007</v>
      </c>
    </row>
    <row r="29" spans="1:10" ht="37.75" customHeight="1" x14ac:dyDescent="0.25">
      <c r="A29" s="237"/>
      <c r="B29" s="240"/>
      <c r="C29" s="240"/>
      <c r="D29" s="14" t="s">
        <v>57</v>
      </c>
      <c r="E29" s="44">
        <v>80</v>
      </c>
      <c r="F29" s="15">
        <v>7885</v>
      </c>
      <c r="G29" s="15">
        <f>E29*F29</f>
        <v>630800</v>
      </c>
      <c r="H29" s="40">
        <v>80</v>
      </c>
      <c r="I29" s="15">
        <f>F29*1.125</f>
        <v>8870.6299999999992</v>
      </c>
      <c r="J29" s="16">
        <f>H29*I29</f>
        <v>709650.4</v>
      </c>
    </row>
    <row r="30" spans="1:10" ht="27.25" customHeight="1" x14ac:dyDescent="0.25">
      <c r="A30" s="237"/>
      <c r="B30" s="240"/>
      <c r="C30" s="235"/>
      <c r="D30" s="14" t="s">
        <v>33</v>
      </c>
      <c r="E30" s="44">
        <v>1360</v>
      </c>
      <c r="F30" s="15">
        <v>7885</v>
      </c>
      <c r="G30" s="15">
        <f>E30*F30</f>
        <v>10723600</v>
      </c>
      <c r="H30" s="40">
        <v>1360</v>
      </c>
      <c r="I30" s="15">
        <f>F30*1.125</f>
        <v>8870.6299999999992</v>
      </c>
      <c r="J30" s="16">
        <f>H30*I30</f>
        <v>12064056.800000001</v>
      </c>
    </row>
    <row r="31" spans="1:10" x14ac:dyDescent="0.25">
      <c r="A31" s="237"/>
      <c r="B31" s="240"/>
      <c r="C31" s="19" t="s">
        <v>3</v>
      </c>
      <c r="D31" s="14"/>
      <c r="E31" s="45">
        <f>SUM(E28:E30)</f>
        <v>2450</v>
      </c>
      <c r="F31" s="15"/>
      <c r="G31" s="23">
        <f>SUM(G28:G30)</f>
        <v>19318250</v>
      </c>
      <c r="H31" s="41">
        <f>SUM(H28:H30)</f>
        <v>2450</v>
      </c>
      <c r="I31" s="15"/>
      <c r="J31" s="35">
        <f>SUM(J28:J30)</f>
        <v>21733043.5</v>
      </c>
    </row>
    <row r="32" spans="1:10" ht="32.25" customHeight="1" x14ac:dyDescent="0.25">
      <c r="A32" s="237"/>
      <c r="B32" s="240"/>
      <c r="C32" s="234" t="s">
        <v>11</v>
      </c>
      <c r="D32" s="14" t="s">
        <v>56</v>
      </c>
      <c r="E32" s="44">
        <v>208</v>
      </c>
      <c r="F32" s="15">
        <v>6102</v>
      </c>
      <c r="G32" s="15">
        <f>E32*F32</f>
        <v>1269216</v>
      </c>
      <c r="H32" s="40">
        <v>208</v>
      </c>
      <c r="I32" s="15">
        <f>F32*1.125</f>
        <v>6864.75</v>
      </c>
      <c r="J32" s="16">
        <f>H32*I32</f>
        <v>1427868</v>
      </c>
    </row>
    <row r="33" spans="1:10" ht="36" customHeight="1" x14ac:dyDescent="0.25">
      <c r="A33" s="237"/>
      <c r="B33" s="240"/>
      <c r="C33" s="240"/>
      <c r="D33" s="14" t="s">
        <v>57</v>
      </c>
      <c r="E33" s="44">
        <v>39</v>
      </c>
      <c r="F33" s="15">
        <v>6102</v>
      </c>
      <c r="G33" s="15">
        <f>E33*F33</f>
        <v>237978</v>
      </c>
      <c r="H33" s="40">
        <v>39</v>
      </c>
      <c r="I33" s="15">
        <f>F33*1.125</f>
        <v>6864.75</v>
      </c>
      <c r="J33" s="16">
        <f>H33*I33</f>
        <v>267725.25</v>
      </c>
    </row>
    <row r="34" spans="1:10" ht="24" customHeight="1" x14ac:dyDescent="0.25">
      <c r="A34" s="237"/>
      <c r="B34" s="240"/>
      <c r="C34" s="235"/>
      <c r="D34" s="14" t="s">
        <v>34</v>
      </c>
      <c r="E34" s="44">
        <v>1020</v>
      </c>
      <c r="F34" s="15">
        <v>6102</v>
      </c>
      <c r="G34" s="15">
        <f>E34*F34</f>
        <v>6224040</v>
      </c>
      <c r="H34" s="40">
        <v>1020</v>
      </c>
      <c r="I34" s="15">
        <f>F34*1.125</f>
        <v>6864.75</v>
      </c>
      <c r="J34" s="16">
        <f>H34*I34</f>
        <v>7002045</v>
      </c>
    </row>
    <row r="35" spans="1:10" x14ac:dyDescent="0.25">
      <c r="A35" s="237"/>
      <c r="B35" s="240"/>
      <c r="C35" s="19" t="s">
        <v>3</v>
      </c>
      <c r="D35" s="14"/>
      <c r="E35" s="45">
        <f>SUM(E32:E34)</f>
        <v>1267</v>
      </c>
      <c r="F35" s="15"/>
      <c r="G35" s="23">
        <f>SUM(G32:G34)</f>
        <v>7731234</v>
      </c>
      <c r="H35" s="41">
        <f>SUM(H32:H34)</f>
        <v>1267</v>
      </c>
      <c r="I35" s="15"/>
      <c r="J35" s="35">
        <f>SUM(J32:J34)</f>
        <v>8697638.25</v>
      </c>
    </row>
    <row r="36" spans="1:10" ht="39" customHeight="1" x14ac:dyDescent="0.25">
      <c r="A36" s="237"/>
      <c r="B36" s="240"/>
      <c r="C36" s="234" t="s">
        <v>7</v>
      </c>
      <c r="D36" s="14" t="s">
        <v>56</v>
      </c>
      <c r="E36" s="44">
        <v>201</v>
      </c>
      <c r="F36" s="15">
        <v>5342</v>
      </c>
      <c r="G36" s="15">
        <f>E36*F36</f>
        <v>1073742</v>
      </c>
      <c r="H36" s="40">
        <v>201</v>
      </c>
      <c r="I36" s="15">
        <f>F36*1.125</f>
        <v>6009.75</v>
      </c>
      <c r="J36" s="16">
        <f>H36*I36</f>
        <v>1207959.75</v>
      </c>
    </row>
    <row r="37" spans="1:10" ht="39" customHeight="1" x14ac:dyDescent="0.25">
      <c r="A37" s="237"/>
      <c r="B37" s="240"/>
      <c r="C37" s="240"/>
      <c r="D37" s="14" t="s">
        <v>57</v>
      </c>
      <c r="E37" s="44">
        <v>42</v>
      </c>
      <c r="F37" s="15">
        <v>5342</v>
      </c>
      <c r="G37" s="15">
        <f>E37*F37</f>
        <v>224364</v>
      </c>
      <c r="H37" s="40">
        <v>42</v>
      </c>
      <c r="I37" s="15">
        <f>F37*1.125</f>
        <v>6009.75</v>
      </c>
      <c r="J37" s="16">
        <f>H37*I37</f>
        <v>252409.5</v>
      </c>
    </row>
    <row r="38" spans="1:10" ht="27.75" customHeight="1" x14ac:dyDescent="0.25">
      <c r="A38" s="237"/>
      <c r="B38" s="240"/>
      <c r="C38" s="235"/>
      <c r="D38" s="14" t="s">
        <v>35</v>
      </c>
      <c r="E38" s="44">
        <v>1250</v>
      </c>
      <c r="F38" s="15">
        <v>5342</v>
      </c>
      <c r="G38" s="15">
        <f>E38*F38</f>
        <v>6677500</v>
      </c>
      <c r="H38" s="40">
        <v>1250</v>
      </c>
      <c r="I38" s="15">
        <f>F38*1.125</f>
        <v>6009.75</v>
      </c>
      <c r="J38" s="16">
        <f>H38*I38</f>
        <v>7512187.5</v>
      </c>
    </row>
    <row r="39" spans="1:10" x14ac:dyDescent="0.25">
      <c r="A39" s="237"/>
      <c r="B39" s="240"/>
      <c r="C39" s="19" t="s">
        <v>3</v>
      </c>
      <c r="D39" s="14"/>
      <c r="E39" s="45">
        <f>SUM(E36:E38)</f>
        <v>1493</v>
      </c>
      <c r="F39" s="15"/>
      <c r="G39" s="23">
        <f>SUM(G36:G38)</f>
        <v>7975606</v>
      </c>
      <c r="H39" s="41">
        <f>SUM(H36:H38)</f>
        <v>1493</v>
      </c>
      <c r="I39" s="15"/>
      <c r="J39" s="35">
        <f>SUM(J36:J38)</f>
        <v>8972556.75</v>
      </c>
    </row>
    <row r="40" spans="1:10" ht="36.75" customHeight="1" x14ac:dyDescent="0.25">
      <c r="A40" s="237"/>
      <c r="B40" s="240"/>
      <c r="C40" s="234" t="s">
        <v>12</v>
      </c>
      <c r="D40" s="14" t="s">
        <v>56</v>
      </c>
      <c r="E40" s="44">
        <v>336</v>
      </c>
      <c r="F40" s="15">
        <v>6238</v>
      </c>
      <c r="G40" s="15">
        <f>E40*F40</f>
        <v>2095968</v>
      </c>
      <c r="H40" s="40">
        <v>336</v>
      </c>
      <c r="I40" s="15">
        <f>F40*1.125</f>
        <v>7017.75</v>
      </c>
      <c r="J40" s="16">
        <f>H40*I40</f>
        <v>2357964</v>
      </c>
    </row>
    <row r="41" spans="1:10" ht="35.25" customHeight="1" x14ac:dyDescent="0.25">
      <c r="A41" s="237"/>
      <c r="B41" s="240"/>
      <c r="C41" s="240"/>
      <c r="D41" s="14" t="s">
        <v>57</v>
      </c>
      <c r="E41" s="44">
        <v>49</v>
      </c>
      <c r="F41" s="15">
        <v>6238</v>
      </c>
      <c r="G41" s="15">
        <f>E41*F41</f>
        <v>305662</v>
      </c>
      <c r="H41" s="40">
        <v>49</v>
      </c>
      <c r="I41" s="15">
        <f>F41*1.125</f>
        <v>7017.75</v>
      </c>
      <c r="J41" s="16">
        <f>H41*I41</f>
        <v>343869.75</v>
      </c>
    </row>
    <row r="42" spans="1:10" ht="27.75" customHeight="1" x14ac:dyDescent="0.25">
      <c r="A42" s="237"/>
      <c r="B42" s="240"/>
      <c r="C42" s="235"/>
      <c r="D42" s="14" t="s">
        <v>36</v>
      </c>
      <c r="E42" s="44">
        <v>920</v>
      </c>
      <c r="F42" s="15">
        <v>6238</v>
      </c>
      <c r="G42" s="15">
        <f>E42*F42</f>
        <v>5738960</v>
      </c>
      <c r="H42" s="40">
        <v>920</v>
      </c>
      <c r="I42" s="15">
        <f>F42*1.125</f>
        <v>7017.75</v>
      </c>
      <c r="J42" s="16">
        <f>H42*I42</f>
        <v>6456330</v>
      </c>
    </row>
    <row r="43" spans="1:10" x14ac:dyDescent="0.25">
      <c r="A43" s="237"/>
      <c r="B43" s="240"/>
      <c r="C43" s="19" t="s">
        <v>3</v>
      </c>
      <c r="D43" s="14"/>
      <c r="E43" s="45">
        <f>SUM(E40:E42)</f>
        <v>1305</v>
      </c>
      <c r="F43" s="15"/>
      <c r="G43" s="23">
        <f>SUM(G40:G42)</f>
        <v>8140590</v>
      </c>
      <c r="H43" s="41">
        <f>SUM(H40:H42)</f>
        <v>1305</v>
      </c>
      <c r="I43" s="15"/>
      <c r="J43" s="35">
        <f>SUM(J40:J42)</f>
        <v>9158163.75</v>
      </c>
    </row>
    <row r="44" spans="1:10" ht="37.75" customHeight="1" x14ac:dyDescent="0.25">
      <c r="A44" s="237"/>
      <c r="B44" s="240"/>
      <c r="C44" s="234" t="s">
        <v>13</v>
      </c>
      <c r="D44" s="14" t="s">
        <v>56</v>
      </c>
      <c r="E44" s="44">
        <v>1440</v>
      </c>
      <c r="F44" s="15">
        <v>8577</v>
      </c>
      <c r="G44" s="15">
        <f>E44*F44</f>
        <v>12350880</v>
      </c>
      <c r="H44" s="40">
        <v>1440</v>
      </c>
      <c r="I44" s="15">
        <f>F44*1.125</f>
        <v>9649.1299999999992</v>
      </c>
      <c r="J44" s="16">
        <f>H44*I44</f>
        <v>13894747.199999999</v>
      </c>
    </row>
    <row r="45" spans="1:10" ht="32.25" customHeight="1" x14ac:dyDescent="0.25">
      <c r="A45" s="237"/>
      <c r="B45" s="240"/>
      <c r="C45" s="240"/>
      <c r="D45" s="14" t="s">
        <v>57</v>
      </c>
      <c r="E45" s="44">
        <v>102</v>
      </c>
      <c r="F45" s="15">
        <v>8577</v>
      </c>
      <c r="G45" s="15">
        <f>E45*F45</f>
        <v>874854</v>
      </c>
      <c r="H45" s="40">
        <v>102</v>
      </c>
      <c r="I45" s="15">
        <f>F45*1.125</f>
        <v>9649.1299999999992</v>
      </c>
      <c r="J45" s="16">
        <f>H45*I45</f>
        <v>984211.26</v>
      </c>
    </row>
    <row r="46" spans="1:10" ht="25.5" customHeight="1" x14ac:dyDescent="0.25">
      <c r="A46" s="237"/>
      <c r="B46" s="240"/>
      <c r="C46" s="235"/>
      <c r="D46" s="14" t="s">
        <v>37</v>
      </c>
      <c r="E46" s="44">
        <v>1800</v>
      </c>
      <c r="F46" s="15">
        <v>8577</v>
      </c>
      <c r="G46" s="15">
        <f>E46*F46</f>
        <v>15438600</v>
      </c>
      <c r="H46" s="40">
        <v>1820</v>
      </c>
      <c r="I46" s="15">
        <f>F46*1.125</f>
        <v>9649.1299999999992</v>
      </c>
      <c r="J46" s="16">
        <f>H46*I46</f>
        <v>17561416.600000001</v>
      </c>
    </row>
    <row r="47" spans="1:10" x14ac:dyDescent="0.25">
      <c r="A47" s="237"/>
      <c r="B47" s="240"/>
      <c r="C47" s="19" t="s">
        <v>3</v>
      </c>
      <c r="D47" s="14"/>
      <c r="E47" s="45">
        <f>SUM(E44:E46)</f>
        <v>3342</v>
      </c>
      <c r="F47" s="15"/>
      <c r="G47" s="23">
        <f>SUM(G44:G46)</f>
        <v>28664334</v>
      </c>
      <c r="H47" s="41">
        <f>SUM(H44:H46)</f>
        <v>3362</v>
      </c>
      <c r="I47" s="15"/>
      <c r="J47" s="35">
        <f>SUM(J44:J46)</f>
        <v>32440375.059999999</v>
      </c>
    </row>
    <row r="48" spans="1:10" ht="36" customHeight="1" x14ac:dyDescent="0.25">
      <c r="A48" s="237"/>
      <c r="B48" s="240"/>
      <c r="C48" s="234" t="s">
        <v>14</v>
      </c>
      <c r="D48" s="14" t="s">
        <v>56</v>
      </c>
      <c r="E48" s="44">
        <v>314</v>
      </c>
      <c r="F48" s="15">
        <v>8724</v>
      </c>
      <c r="G48" s="15">
        <f>E48*F48</f>
        <v>2739336</v>
      </c>
      <c r="H48" s="40">
        <v>314</v>
      </c>
      <c r="I48" s="15">
        <f>F48*1.125</f>
        <v>9814.5</v>
      </c>
      <c r="J48" s="16">
        <f>H48*I48</f>
        <v>3081753</v>
      </c>
    </row>
    <row r="49" spans="1:10" ht="35.25" customHeight="1" x14ac:dyDescent="0.25">
      <c r="A49" s="237"/>
      <c r="B49" s="240"/>
      <c r="C49" s="240"/>
      <c r="D49" s="14" t="s">
        <v>57</v>
      </c>
      <c r="E49" s="44">
        <v>80</v>
      </c>
      <c r="F49" s="15">
        <v>8724</v>
      </c>
      <c r="G49" s="15">
        <f>E49*F49</f>
        <v>697920</v>
      </c>
      <c r="H49" s="40">
        <v>80</v>
      </c>
      <c r="I49" s="15">
        <f>F49*1.125</f>
        <v>9814.5</v>
      </c>
      <c r="J49" s="16">
        <f>H49*I49</f>
        <v>785160</v>
      </c>
    </row>
    <row r="50" spans="1:10" ht="26.25" customHeight="1" x14ac:dyDescent="0.25">
      <c r="A50" s="237"/>
      <c r="B50" s="240"/>
      <c r="C50" s="235"/>
      <c r="D50" s="14" t="s">
        <v>38</v>
      </c>
      <c r="E50" s="44">
        <v>1430</v>
      </c>
      <c r="F50" s="15">
        <v>8724</v>
      </c>
      <c r="G50" s="15">
        <f>E50*F50</f>
        <v>12475320</v>
      </c>
      <c r="H50" s="40">
        <v>1450</v>
      </c>
      <c r="I50" s="15">
        <f>F50*1.125</f>
        <v>9814.5</v>
      </c>
      <c r="J50" s="16">
        <f>H50*I50</f>
        <v>14231025</v>
      </c>
    </row>
    <row r="51" spans="1:10" x14ac:dyDescent="0.25">
      <c r="A51" s="237"/>
      <c r="B51" s="240"/>
      <c r="C51" s="19" t="s">
        <v>3</v>
      </c>
      <c r="D51" s="14"/>
      <c r="E51" s="45">
        <f>SUM(E48:E50)</f>
        <v>1824</v>
      </c>
      <c r="F51" s="15"/>
      <c r="G51" s="23">
        <f>SUM(G48:G50)</f>
        <v>15912576</v>
      </c>
      <c r="H51" s="41">
        <f>SUM(H48:H50)</f>
        <v>1844</v>
      </c>
      <c r="I51" s="15"/>
      <c r="J51" s="35">
        <f>SUM(J48:J50)</f>
        <v>18097938</v>
      </c>
    </row>
    <row r="52" spans="1:10" ht="34.5" customHeight="1" x14ac:dyDescent="0.25">
      <c r="A52" s="237"/>
      <c r="B52" s="240"/>
      <c r="C52" s="234" t="s">
        <v>15</v>
      </c>
      <c r="D52" s="14" t="s">
        <v>56</v>
      </c>
      <c r="E52" s="44">
        <v>336</v>
      </c>
      <c r="F52" s="15">
        <v>9006</v>
      </c>
      <c r="G52" s="15">
        <f>E52*F52</f>
        <v>3026016</v>
      </c>
      <c r="H52" s="40">
        <v>336</v>
      </c>
      <c r="I52" s="15">
        <f>F52*1.125</f>
        <v>10131.75</v>
      </c>
      <c r="J52" s="16">
        <f>H52*I52</f>
        <v>3404268</v>
      </c>
    </row>
    <row r="53" spans="1:10" ht="35.25" customHeight="1" x14ac:dyDescent="0.25">
      <c r="A53" s="237"/>
      <c r="B53" s="240"/>
      <c r="C53" s="240"/>
      <c r="D53" s="14" t="s">
        <v>57</v>
      </c>
      <c r="E53" s="44">
        <v>21</v>
      </c>
      <c r="F53" s="15">
        <v>9006</v>
      </c>
      <c r="G53" s="15">
        <f>E53*F53</f>
        <v>189126</v>
      </c>
      <c r="H53" s="40">
        <v>21</v>
      </c>
      <c r="I53" s="15">
        <f>F53*1.125</f>
        <v>10131.75</v>
      </c>
      <c r="J53" s="16">
        <f>H53*I53</f>
        <v>212766.75</v>
      </c>
    </row>
    <row r="54" spans="1:10" ht="23.5" customHeight="1" x14ac:dyDescent="0.25">
      <c r="A54" s="237"/>
      <c r="B54" s="240"/>
      <c r="C54" s="235"/>
      <c r="D54" s="14" t="s">
        <v>39</v>
      </c>
      <c r="E54" s="44">
        <v>1120</v>
      </c>
      <c r="F54" s="15">
        <v>9006</v>
      </c>
      <c r="G54" s="15">
        <f>E54*F54</f>
        <v>10086720</v>
      </c>
      <c r="H54" s="40">
        <v>1120</v>
      </c>
      <c r="I54" s="15">
        <f>F54*1.125</f>
        <v>10131.75</v>
      </c>
      <c r="J54" s="16">
        <f>H54*I54</f>
        <v>11347560</v>
      </c>
    </row>
    <row r="55" spans="1:10" x14ac:dyDescent="0.25">
      <c r="A55" s="237"/>
      <c r="B55" s="235"/>
      <c r="C55" s="19" t="s">
        <v>3</v>
      </c>
      <c r="D55" s="14"/>
      <c r="E55" s="45">
        <f>SUM(E52:E54)</f>
        <v>1477</v>
      </c>
      <c r="F55" s="15"/>
      <c r="G55" s="23">
        <f>SUM(G52:G54)</f>
        <v>13301862</v>
      </c>
      <c r="H55" s="41">
        <f>SUM(H52:H54)</f>
        <v>1477</v>
      </c>
      <c r="I55" s="15"/>
      <c r="J55" s="35">
        <f>SUM(J52:J54)</f>
        <v>14964594.75</v>
      </c>
    </row>
    <row r="56" spans="1:10" x14ac:dyDescent="0.25">
      <c r="A56" s="238"/>
      <c r="B56" s="22" t="s">
        <v>3</v>
      </c>
      <c r="C56" s="21"/>
      <c r="D56" s="14"/>
      <c r="E56" s="45">
        <f>E27+E31+E35+E39+E43+E47+E51+E55</f>
        <v>14828</v>
      </c>
      <c r="F56" s="15"/>
      <c r="G56" s="23">
        <f>G27+G31+G35+G39+G43+G47+G51+G55</f>
        <v>114828632</v>
      </c>
      <c r="H56" s="41">
        <f>H27+H31+H35+H39+H43+H47+H51+H55</f>
        <v>14868</v>
      </c>
      <c r="I56" s="15"/>
      <c r="J56" s="35">
        <f>J27+J31+J35+J39+J43+J47+J51+J55</f>
        <v>129571512.56</v>
      </c>
    </row>
    <row r="57" spans="1:10" ht="22.5" customHeight="1" x14ac:dyDescent="0.25">
      <c r="A57" s="236">
        <v>3</v>
      </c>
      <c r="B57" s="239" t="s">
        <v>16</v>
      </c>
      <c r="C57" s="24" t="s">
        <v>17</v>
      </c>
      <c r="D57" s="24" t="s">
        <v>53</v>
      </c>
      <c r="E57" s="46">
        <v>591</v>
      </c>
      <c r="F57" s="15">
        <v>2806.97</v>
      </c>
      <c r="G57" s="15">
        <f>E57*F57</f>
        <v>1658919.27</v>
      </c>
      <c r="H57" s="42">
        <v>760</v>
      </c>
      <c r="I57" s="15">
        <f>F57*1.125</f>
        <v>3157.84</v>
      </c>
      <c r="J57" s="16">
        <f>H57*I57</f>
        <v>2399958.4</v>
      </c>
    </row>
    <row r="58" spans="1:10" x14ac:dyDescent="0.25">
      <c r="A58" s="237"/>
      <c r="B58" s="240"/>
      <c r="C58" s="19" t="s">
        <v>3</v>
      </c>
      <c r="D58" s="14"/>
      <c r="E58" s="45">
        <f>E57</f>
        <v>591</v>
      </c>
      <c r="F58" s="15"/>
      <c r="G58" s="23">
        <f>G57</f>
        <v>1658919.27</v>
      </c>
      <c r="H58" s="41">
        <f>H57</f>
        <v>760</v>
      </c>
      <c r="I58" s="15"/>
      <c r="J58" s="35">
        <f>J57</f>
        <v>2399958.4</v>
      </c>
    </row>
    <row r="59" spans="1:10" ht="35.25" customHeight="1" x14ac:dyDescent="0.25">
      <c r="A59" s="237"/>
      <c r="B59" s="240"/>
      <c r="C59" s="234" t="s">
        <v>18</v>
      </c>
      <c r="D59" s="14" t="s">
        <v>56</v>
      </c>
      <c r="E59" s="44">
        <v>12</v>
      </c>
      <c r="F59" s="15">
        <v>2745.16</v>
      </c>
      <c r="G59" s="15">
        <f>E59*F59</f>
        <v>32941.919999999998</v>
      </c>
      <c r="H59" s="40">
        <v>12</v>
      </c>
      <c r="I59" s="15">
        <f>F59*1.125</f>
        <v>3088.31</v>
      </c>
      <c r="J59" s="16">
        <f>H59*I59</f>
        <v>37059.72</v>
      </c>
    </row>
    <row r="60" spans="1:10" ht="25.5" customHeight="1" x14ac:dyDescent="0.25">
      <c r="A60" s="237"/>
      <c r="B60" s="240"/>
      <c r="C60" s="235"/>
      <c r="D60" s="14" t="s">
        <v>40</v>
      </c>
      <c r="E60" s="44">
        <v>1038</v>
      </c>
      <c r="F60" s="15">
        <v>2745.16</v>
      </c>
      <c r="G60" s="15">
        <f>E60*F60</f>
        <v>2849476.08</v>
      </c>
      <c r="H60" s="40">
        <v>1360</v>
      </c>
      <c r="I60" s="15">
        <f>F60*1.125</f>
        <v>3088.31</v>
      </c>
      <c r="J60" s="16">
        <f>H60*I60</f>
        <v>4200101.5999999996</v>
      </c>
    </row>
    <row r="61" spans="1:10" x14ac:dyDescent="0.25">
      <c r="A61" s="237"/>
      <c r="B61" s="240"/>
      <c r="C61" s="19" t="s">
        <v>3</v>
      </c>
      <c r="D61" s="14"/>
      <c r="E61" s="45">
        <f>SUM(E59:E60)</f>
        <v>1050</v>
      </c>
      <c r="F61" s="15"/>
      <c r="G61" s="23">
        <f>SUM(G59:G60)</f>
        <v>2882418</v>
      </c>
      <c r="H61" s="41">
        <f>SUM(H59:H60)</f>
        <v>1372</v>
      </c>
      <c r="I61" s="15"/>
      <c r="J61" s="35">
        <f>SUM(J59:J60)</f>
        <v>4237161.32</v>
      </c>
    </row>
    <row r="62" spans="1:10" ht="34.5" customHeight="1" x14ac:dyDescent="0.25">
      <c r="A62" s="237"/>
      <c r="B62" s="240"/>
      <c r="C62" s="234" t="s">
        <v>19</v>
      </c>
      <c r="D62" s="14" t="s">
        <v>56</v>
      </c>
      <c r="E62" s="44">
        <v>660</v>
      </c>
      <c r="F62" s="15">
        <v>2602.0500000000002</v>
      </c>
      <c r="G62" s="15">
        <f>E62*F62</f>
        <v>1717353</v>
      </c>
      <c r="H62" s="40">
        <v>660</v>
      </c>
      <c r="I62" s="15">
        <f>F62*1.125</f>
        <v>2927.31</v>
      </c>
      <c r="J62" s="16">
        <f>H62*I62</f>
        <v>1932024.6</v>
      </c>
    </row>
    <row r="63" spans="1:10" ht="34.5" customHeight="1" x14ac:dyDescent="0.25">
      <c r="A63" s="237"/>
      <c r="B63" s="240"/>
      <c r="C63" s="240"/>
      <c r="D63" s="14" t="s">
        <v>58</v>
      </c>
      <c r="E63" s="44">
        <v>120</v>
      </c>
      <c r="F63" s="15">
        <v>2602.0500000000002</v>
      </c>
      <c r="G63" s="15">
        <f>E63*F63</f>
        <v>312246</v>
      </c>
      <c r="H63" s="40">
        <v>120</v>
      </c>
      <c r="I63" s="15">
        <f>F63*1.125</f>
        <v>2927.31</v>
      </c>
      <c r="J63" s="16">
        <f>H63*I63</f>
        <v>351277.2</v>
      </c>
    </row>
    <row r="64" spans="1:10" ht="23.5" customHeight="1" x14ac:dyDescent="0.25">
      <c r="A64" s="237"/>
      <c r="B64" s="240"/>
      <c r="C64" s="235"/>
      <c r="D64" s="14" t="s">
        <v>41</v>
      </c>
      <c r="E64" s="44">
        <v>1110</v>
      </c>
      <c r="F64" s="15">
        <v>2602.0500000000002</v>
      </c>
      <c r="G64" s="15">
        <f>E64*F64</f>
        <v>2888275.5</v>
      </c>
      <c r="H64" s="40">
        <v>1120</v>
      </c>
      <c r="I64" s="15">
        <f>F64*1.125</f>
        <v>2927.31</v>
      </c>
      <c r="J64" s="16">
        <f>H64*I64</f>
        <v>3278587.2</v>
      </c>
    </row>
    <row r="65" spans="1:10" x14ac:dyDescent="0.25">
      <c r="A65" s="237"/>
      <c r="B65" s="240"/>
      <c r="C65" s="19" t="s">
        <v>3</v>
      </c>
      <c r="D65" s="14"/>
      <c r="E65" s="45">
        <f>SUM(E62:E64)</f>
        <v>1890</v>
      </c>
      <c r="F65" s="15"/>
      <c r="G65" s="23">
        <f>SUM(G62:G64)</f>
        <v>4917874.5</v>
      </c>
      <c r="H65" s="41">
        <f>SUM(H62:H64)</f>
        <v>1900</v>
      </c>
      <c r="I65" s="15"/>
      <c r="J65" s="35">
        <f>SUM(J62:J64)</f>
        <v>5561889</v>
      </c>
    </row>
    <row r="66" spans="1:10" ht="24" customHeight="1" x14ac:dyDescent="0.25">
      <c r="A66" s="237"/>
      <c r="B66" s="240"/>
      <c r="C66" s="13" t="s">
        <v>20</v>
      </c>
      <c r="D66" s="14" t="s">
        <v>42</v>
      </c>
      <c r="E66" s="44">
        <v>120</v>
      </c>
      <c r="F66" s="15">
        <v>2721.47</v>
      </c>
      <c r="G66" s="15">
        <f>E66*F66</f>
        <v>326576.40000000002</v>
      </c>
      <c r="H66" s="40">
        <v>120</v>
      </c>
      <c r="I66" s="15">
        <f>F66*1.125</f>
        <v>3061.65</v>
      </c>
      <c r="J66" s="16">
        <f>H66*I66</f>
        <v>367398</v>
      </c>
    </row>
    <row r="67" spans="1:10" x14ac:dyDescent="0.25">
      <c r="A67" s="237"/>
      <c r="B67" s="240"/>
      <c r="C67" s="19" t="s">
        <v>3</v>
      </c>
      <c r="D67" s="14"/>
      <c r="E67" s="45">
        <f>SUM(E66)</f>
        <v>120</v>
      </c>
      <c r="F67" s="15"/>
      <c r="G67" s="23">
        <f>SUM(G66)</f>
        <v>326576.40000000002</v>
      </c>
      <c r="H67" s="41">
        <f>SUM(H66)</f>
        <v>120</v>
      </c>
      <c r="I67" s="15"/>
      <c r="J67" s="35">
        <f>SUM(J66)</f>
        <v>367398</v>
      </c>
    </row>
    <row r="68" spans="1:10" ht="36" customHeight="1" x14ac:dyDescent="0.25">
      <c r="A68" s="237"/>
      <c r="B68" s="240"/>
      <c r="C68" s="234" t="s">
        <v>21</v>
      </c>
      <c r="D68" s="14" t="s">
        <v>56</v>
      </c>
      <c r="E68" s="44">
        <v>200</v>
      </c>
      <c r="F68" s="15">
        <v>3827.22</v>
      </c>
      <c r="G68" s="15">
        <f>E68*F68</f>
        <v>765444</v>
      </c>
      <c r="H68" s="40">
        <v>200</v>
      </c>
      <c r="I68" s="15">
        <f>F68*1.125</f>
        <v>4305.62</v>
      </c>
      <c r="J68" s="16">
        <f>H68*I68</f>
        <v>861124</v>
      </c>
    </row>
    <row r="69" spans="1:10" ht="34" customHeight="1" x14ac:dyDescent="0.25">
      <c r="A69" s="237"/>
      <c r="B69" s="240"/>
      <c r="C69" s="240"/>
      <c r="D69" s="14" t="s">
        <v>58</v>
      </c>
      <c r="E69" s="44">
        <v>50</v>
      </c>
      <c r="F69" s="15">
        <v>3827.22</v>
      </c>
      <c r="G69" s="15">
        <f>E69*F69</f>
        <v>191361</v>
      </c>
      <c r="H69" s="40">
        <v>50</v>
      </c>
      <c r="I69" s="15">
        <f>F69*1.125</f>
        <v>4305.62</v>
      </c>
      <c r="J69" s="16">
        <f>H69*I69</f>
        <v>215281</v>
      </c>
    </row>
    <row r="70" spans="1:10" ht="21" customHeight="1" x14ac:dyDescent="0.25">
      <c r="A70" s="237"/>
      <c r="B70" s="240"/>
      <c r="C70" s="235"/>
      <c r="D70" s="14" t="s">
        <v>43</v>
      </c>
      <c r="E70" s="44">
        <v>570</v>
      </c>
      <c r="F70" s="15">
        <v>3827.22</v>
      </c>
      <c r="G70" s="15">
        <f>E70*F70</f>
        <v>2181515.4</v>
      </c>
      <c r="H70" s="40">
        <v>680</v>
      </c>
      <c r="I70" s="15">
        <f>F70*1.125</f>
        <v>4305.62</v>
      </c>
      <c r="J70" s="16">
        <f>H70*I70</f>
        <v>2927821.6</v>
      </c>
    </row>
    <row r="71" spans="1:10" x14ac:dyDescent="0.25">
      <c r="A71" s="237"/>
      <c r="B71" s="240"/>
      <c r="C71" s="19" t="s">
        <v>3</v>
      </c>
      <c r="D71" s="14"/>
      <c r="E71" s="45">
        <f>SUM(E68:E70)</f>
        <v>820</v>
      </c>
      <c r="F71" s="15"/>
      <c r="G71" s="23">
        <f>SUM(G68:G70)</f>
        <v>3138320.4</v>
      </c>
      <c r="H71" s="41">
        <f>SUM(H68:H70)</f>
        <v>930</v>
      </c>
      <c r="I71" s="15"/>
      <c r="J71" s="35">
        <f>SUM(J68:J70)</f>
        <v>4004226.6</v>
      </c>
    </row>
    <row r="72" spans="1:10" ht="34" customHeight="1" x14ac:dyDescent="0.25">
      <c r="A72" s="237"/>
      <c r="B72" s="240"/>
      <c r="C72" s="234" t="s">
        <v>22</v>
      </c>
      <c r="D72" s="14" t="s">
        <v>56</v>
      </c>
      <c r="E72" s="44">
        <v>60</v>
      </c>
      <c r="F72" s="15">
        <v>3544.17</v>
      </c>
      <c r="G72" s="15">
        <f>E72*F72</f>
        <v>212650.2</v>
      </c>
      <c r="H72" s="40">
        <v>60</v>
      </c>
      <c r="I72" s="15">
        <f>F72*1.125</f>
        <v>3987.19</v>
      </c>
      <c r="J72" s="16">
        <f>H72*I72</f>
        <v>239231.4</v>
      </c>
    </row>
    <row r="73" spans="1:10" ht="32.25" customHeight="1" x14ac:dyDescent="0.25">
      <c r="A73" s="237"/>
      <c r="B73" s="240"/>
      <c r="C73" s="240"/>
      <c r="D73" s="14" t="s">
        <v>58</v>
      </c>
      <c r="E73" s="44">
        <v>30</v>
      </c>
      <c r="F73" s="15">
        <v>3544.17</v>
      </c>
      <c r="G73" s="15">
        <f>E73*F73</f>
        <v>106325.1</v>
      </c>
      <c r="H73" s="40">
        <v>30</v>
      </c>
      <c r="I73" s="15">
        <f>F73*1.125</f>
        <v>3987.19</v>
      </c>
      <c r="J73" s="16">
        <f>H73*I73</f>
        <v>119615.7</v>
      </c>
    </row>
    <row r="74" spans="1:10" ht="27.25" customHeight="1" x14ac:dyDescent="0.25">
      <c r="A74" s="237"/>
      <c r="B74" s="240"/>
      <c r="C74" s="235"/>
      <c r="D74" s="14" t="s">
        <v>44</v>
      </c>
      <c r="E74" s="44">
        <v>716</v>
      </c>
      <c r="F74" s="15">
        <v>3544.17</v>
      </c>
      <c r="G74" s="15">
        <f>E74*F74</f>
        <v>2537625.7200000002</v>
      </c>
      <c r="H74" s="40">
        <v>720</v>
      </c>
      <c r="I74" s="15">
        <f>F74*1.125</f>
        <v>3987.19</v>
      </c>
      <c r="J74" s="16">
        <f>H74*I74</f>
        <v>2870776.8</v>
      </c>
    </row>
    <row r="75" spans="1:10" x14ac:dyDescent="0.25">
      <c r="A75" s="237"/>
      <c r="B75" s="235"/>
      <c r="C75" s="19" t="s">
        <v>3</v>
      </c>
      <c r="D75" s="14"/>
      <c r="E75" s="45">
        <f>SUM(E72:E74)</f>
        <v>806</v>
      </c>
      <c r="F75" s="15"/>
      <c r="G75" s="23">
        <f>SUM(G72:G74)</f>
        <v>2856601.02</v>
      </c>
      <c r="H75" s="41">
        <f>SUM(H72:H74)</f>
        <v>810</v>
      </c>
      <c r="I75" s="15"/>
      <c r="J75" s="35">
        <f>SUM(J72:J74)</f>
        <v>3229623.9</v>
      </c>
    </row>
    <row r="76" spans="1:10" ht="13" thickBot="1" x14ac:dyDescent="0.3">
      <c r="A76" s="237"/>
      <c r="B76" s="25" t="s">
        <v>3</v>
      </c>
      <c r="C76" s="26"/>
      <c r="D76" s="27"/>
      <c r="E76" s="47">
        <f>E58+E61+E65+E67+E71+E75</f>
        <v>5277</v>
      </c>
      <c r="F76" s="53"/>
      <c r="G76" s="54">
        <f>G58+G61+G65+G67+G71+G75</f>
        <v>15780709.59</v>
      </c>
      <c r="H76" s="55">
        <f>H58+H61+H65+H67+H71+H75</f>
        <v>5892</v>
      </c>
      <c r="I76" s="53"/>
      <c r="J76" s="56">
        <f>J58+J61+J65+J67+J71+J75</f>
        <v>19800257.219999999</v>
      </c>
    </row>
    <row r="77" spans="1:10" ht="13" thickBot="1" x14ac:dyDescent="0.3">
      <c r="A77" s="29" t="s">
        <v>31</v>
      </c>
      <c r="B77" s="30"/>
      <c r="C77" s="31"/>
      <c r="D77" s="32"/>
      <c r="E77" s="48">
        <f>E23+E56+E76</f>
        <v>28574</v>
      </c>
      <c r="F77" s="33"/>
      <c r="G77" s="57">
        <f>G23+G56+G76</f>
        <v>203182213.96000001</v>
      </c>
      <c r="H77" s="48">
        <f>H23+H56+H76</f>
        <v>29814</v>
      </c>
      <c r="I77" s="33"/>
      <c r="J77" s="58">
        <f>J23+J56+J76</f>
        <v>237087158.97999999</v>
      </c>
    </row>
  </sheetData>
  <mergeCells count="23">
    <mergeCell ref="A24:A56"/>
    <mergeCell ref="C32:C34"/>
    <mergeCell ref="A57:A76"/>
    <mergeCell ref="B57:B75"/>
    <mergeCell ref="C59:C60"/>
    <mergeCell ref="C62:C64"/>
    <mergeCell ref="C68:C70"/>
    <mergeCell ref="C72:C74"/>
    <mergeCell ref="C36:C38"/>
    <mergeCell ref="C40:C42"/>
    <mergeCell ref="C44:C46"/>
    <mergeCell ref="B24:B55"/>
    <mergeCell ref="C24:C26"/>
    <mergeCell ref="C28:C30"/>
    <mergeCell ref="C48:C50"/>
    <mergeCell ref="C52:C54"/>
    <mergeCell ref="A1:J1"/>
    <mergeCell ref="A4:A23"/>
    <mergeCell ref="B4:B22"/>
    <mergeCell ref="C4:C6"/>
    <mergeCell ref="C8:C10"/>
    <mergeCell ref="C14:C16"/>
    <mergeCell ref="C18:C19"/>
  </mergeCells>
  <phoneticPr fontId="0" type="noConversion"/>
  <pageMargins left="0.75" right="0.75" top="1" bottom="1" header="0.5" footer="0.5"/>
  <pageSetup paperSize="9" scale="62" fitToHeight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7"/>
  <sheetViews>
    <sheetView view="pageBreakPreview" zoomScale="90" zoomScaleNormal="90" zoomScaleSheetLayoutView="90" workbookViewId="0">
      <selection activeCell="R775" sqref="R775"/>
    </sheetView>
  </sheetViews>
  <sheetFormatPr defaultColWidth="9.1796875" defaultRowHeight="14.5" x14ac:dyDescent="0.35"/>
  <cols>
    <col min="1" max="1" width="43" style="208" customWidth="1"/>
    <col min="2" max="2" width="10.453125" style="208" customWidth="1"/>
    <col min="3" max="3" width="14.1796875" style="208" customWidth="1"/>
    <col min="4" max="4" width="19" style="208" customWidth="1"/>
    <col min="5" max="5" width="12.7265625" style="208" bestFit="1" customWidth="1"/>
    <col min="6" max="16384" width="9.1796875" style="208"/>
  </cols>
  <sheetData>
    <row r="1" spans="1:6" ht="60" customHeight="1" x14ac:dyDescent="0.35">
      <c r="A1" s="294" t="s">
        <v>1009</v>
      </c>
      <c r="B1" s="294"/>
      <c r="C1" s="294"/>
      <c r="D1" s="294"/>
    </row>
    <row r="2" spans="1:6" ht="56.25" customHeight="1" x14ac:dyDescent="0.35">
      <c r="A2" s="174" t="s">
        <v>1010</v>
      </c>
      <c r="B2" s="174" t="s">
        <v>1011</v>
      </c>
      <c r="C2" s="209" t="s">
        <v>1012</v>
      </c>
      <c r="D2" s="209" t="s">
        <v>1013</v>
      </c>
    </row>
    <row r="3" spans="1:6" ht="15" customHeight="1" x14ac:dyDescent="0.35">
      <c r="A3" s="210" t="s">
        <v>1014</v>
      </c>
      <c r="B3" s="211"/>
      <c r="C3" s="211"/>
      <c r="D3" s="212"/>
    </row>
    <row r="4" spans="1:6" hidden="1" x14ac:dyDescent="0.35">
      <c r="A4" s="183" t="s">
        <v>144</v>
      </c>
      <c r="B4" s="184">
        <v>111</v>
      </c>
      <c r="C4" s="185">
        <v>745.4</v>
      </c>
      <c r="D4" s="186">
        <v>100</v>
      </c>
      <c r="E4" s="213"/>
      <c r="F4" s="213"/>
    </row>
    <row r="5" spans="1:6" hidden="1" x14ac:dyDescent="0.35">
      <c r="A5" s="183" t="s">
        <v>147</v>
      </c>
      <c r="B5" s="184">
        <v>113</v>
      </c>
      <c r="C5" s="185">
        <v>469.09</v>
      </c>
      <c r="D5" s="186">
        <v>100</v>
      </c>
      <c r="E5" s="213"/>
      <c r="F5" s="213"/>
    </row>
    <row r="6" spans="1:6" hidden="1" x14ac:dyDescent="0.35">
      <c r="A6" s="183" t="s">
        <v>149</v>
      </c>
      <c r="B6" s="184">
        <v>116</v>
      </c>
      <c r="C6" s="185">
        <v>839.62</v>
      </c>
      <c r="D6" s="186">
        <v>100</v>
      </c>
      <c r="E6" s="213"/>
      <c r="F6" s="213"/>
    </row>
    <row r="7" spans="1:6" hidden="1" x14ac:dyDescent="0.35">
      <c r="A7" s="183" t="s">
        <v>151</v>
      </c>
      <c r="B7" s="184">
        <v>114</v>
      </c>
      <c r="C7" s="185">
        <v>261.97000000000003</v>
      </c>
      <c r="D7" s="186">
        <v>100.45</v>
      </c>
      <c r="E7" s="213"/>
      <c r="F7" s="213"/>
    </row>
    <row r="8" spans="1:6" hidden="1" x14ac:dyDescent="0.35">
      <c r="A8" s="183" t="s">
        <v>162</v>
      </c>
      <c r="B8" s="184">
        <v>202</v>
      </c>
      <c r="C8" s="185">
        <v>569.23</v>
      </c>
      <c r="D8" s="186">
        <v>100</v>
      </c>
      <c r="E8" s="213"/>
      <c r="F8" s="213"/>
    </row>
    <row r="9" spans="1:6" hidden="1" x14ac:dyDescent="0.35">
      <c r="A9" s="183" t="s">
        <v>163</v>
      </c>
      <c r="B9" s="184">
        <v>204</v>
      </c>
      <c r="C9" s="185">
        <v>796.78</v>
      </c>
      <c r="D9" s="186">
        <v>98.37</v>
      </c>
      <c r="E9" s="213"/>
      <c r="F9" s="213"/>
    </row>
    <row r="10" spans="1:6" hidden="1" x14ac:dyDescent="0.35">
      <c r="A10" s="183" t="s">
        <v>166</v>
      </c>
      <c r="B10" s="184">
        <v>201</v>
      </c>
      <c r="C10" s="185">
        <v>584.94000000000005</v>
      </c>
      <c r="D10" s="186">
        <v>100.08</v>
      </c>
      <c r="E10" s="213"/>
      <c r="F10" s="213"/>
    </row>
    <row r="11" spans="1:6" hidden="1" x14ac:dyDescent="0.35">
      <c r="A11" s="183" t="s">
        <v>172</v>
      </c>
      <c r="B11" s="184">
        <v>302</v>
      </c>
      <c r="C11" s="185">
        <v>1483.31</v>
      </c>
      <c r="D11" s="186">
        <v>100.15</v>
      </c>
      <c r="E11" s="213"/>
      <c r="F11" s="213"/>
    </row>
    <row r="12" spans="1:6" hidden="1" x14ac:dyDescent="0.35">
      <c r="A12" s="183" t="s">
        <v>182</v>
      </c>
      <c r="B12" s="184">
        <v>411</v>
      </c>
      <c r="C12" s="185">
        <v>420.39</v>
      </c>
      <c r="D12" s="186">
        <v>100.01</v>
      </c>
      <c r="E12" s="213"/>
      <c r="F12" s="213"/>
    </row>
    <row r="13" spans="1:6" hidden="1" x14ac:dyDescent="0.35">
      <c r="A13" s="183" t="s">
        <v>194</v>
      </c>
      <c r="B13" s="184">
        <v>701</v>
      </c>
      <c r="C13" s="185">
        <v>1319.9</v>
      </c>
      <c r="D13" s="186">
        <v>100</v>
      </c>
      <c r="E13" s="213"/>
      <c r="F13" s="213"/>
    </row>
    <row r="14" spans="1:6" hidden="1" x14ac:dyDescent="0.35">
      <c r="A14" s="183" t="s">
        <v>195</v>
      </c>
      <c r="B14" s="184">
        <v>803</v>
      </c>
      <c r="C14" s="185">
        <v>170.43</v>
      </c>
      <c r="D14" s="186">
        <v>99.75</v>
      </c>
      <c r="E14" s="213"/>
      <c r="F14" s="213"/>
    </row>
    <row r="15" spans="1:6" hidden="1" x14ac:dyDescent="0.35">
      <c r="A15" s="183" t="s">
        <v>198</v>
      </c>
      <c r="B15" s="184">
        <v>1001</v>
      </c>
      <c r="C15" s="185">
        <v>323.95</v>
      </c>
      <c r="D15" s="186">
        <v>99.95</v>
      </c>
      <c r="E15" s="213"/>
      <c r="F15" s="213"/>
    </row>
    <row r="16" spans="1:6" ht="25" hidden="1" x14ac:dyDescent="0.35">
      <c r="A16" s="183" t="s">
        <v>204</v>
      </c>
      <c r="B16" s="184">
        <v>1111</v>
      </c>
      <c r="C16" s="185">
        <v>104.86</v>
      </c>
      <c r="D16" s="186">
        <v>99.94</v>
      </c>
      <c r="E16" s="213"/>
      <c r="F16" s="213"/>
    </row>
    <row r="17" spans="1:6" ht="25" hidden="1" x14ac:dyDescent="0.35">
      <c r="A17" s="183" t="s">
        <v>205</v>
      </c>
      <c r="B17" s="184">
        <v>1131</v>
      </c>
      <c r="C17" s="185">
        <v>146.68</v>
      </c>
      <c r="D17" s="186">
        <v>99.84</v>
      </c>
      <c r="E17" s="213"/>
      <c r="F17" s="213"/>
    </row>
    <row r="18" spans="1:6" hidden="1" x14ac:dyDescent="0.35">
      <c r="A18" s="183" t="s">
        <v>207</v>
      </c>
      <c r="B18" s="184">
        <v>1102</v>
      </c>
      <c r="C18" s="185">
        <v>402.56</v>
      </c>
      <c r="D18" s="186">
        <v>100.12</v>
      </c>
      <c r="E18" s="213"/>
      <c r="F18" s="213"/>
    </row>
    <row r="19" spans="1:6" hidden="1" x14ac:dyDescent="0.35">
      <c r="A19" s="183" t="s">
        <v>208</v>
      </c>
      <c r="B19" s="184">
        <v>1132</v>
      </c>
      <c r="C19" s="185">
        <v>129.5</v>
      </c>
      <c r="D19" s="186">
        <v>99.62</v>
      </c>
      <c r="E19" s="213"/>
      <c r="F19" s="213"/>
    </row>
    <row r="20" spans="1:6" hidden="1" x14ac:dyDescent="0.35">
      <c r="A20" s="183" t="s">
        <v>213</v>
      </c>
      <c r="B20" s="184">
        <v>1124</v>
      </c>
      <c r="C20" s="185">
        <v>614.20000000000005</v>
      </c>
      <c r="D20" s="186">
        <v>99.95</v>
      </c>
      <c r="E20" s="213"/>
      <c r="F20" s="213"/>
    </row>
    <row r="21" spans="1:6" hidden="1" x14ac:dyDescent="0.35">
      <c r="A21" s="183" t="s">
        <v>218</v>
      </c>
      <c r="B21" s="184">
        <v>1123</v>
      </c>
      <c r="C21" s="185">
        <v>1635.49</v>
      </c>
      <c r="D21" s="186">
        <v>100.07</v>
      </c>
      <c r="E21" s="213"/>
      <c r="F21" s="213"/>
    </row>
    <row r="22" spans="1:6" hidden="1" x14ac:dyDescent="0.35">
      <c r="A22" s="183" t="s">
        <v>220</v>
      </c>
      <c r="B22" s="184">
        <v>1204</v>
      </c>
      <c r="C22" s="185">
        <v>1055.5999999999999</v>
      </c>
      <c r="D22" s="186">
        <v>100</v>
      </c>
      <c r="E22" s="213"/>
      <c r="F22" s="213"/>
    </row>
    <row r="23" spans="1:6" hidden="1" x14ac:dyDescent="0.35">
      <c r="A23" s="183" t="s">
        <v>226</v>
      </c>
      <c r="B23" s="184">
        <v>1303</v>
      </c>
      <c r="C23" s="185">
        <v>817.25</v>
      </c>
      <c r="D23" s="186">
        <v>100.24</v>
      </c>
      <c r="E23" s="213"/>
      <c r="F23" s="213"/>
    </row>
    <row r="24" spans="1:6" ht="25" hidden="1" x14ac:dyDescent="0.35">
      <c r="A24" s="183" t="s">
        <v>230</v>
      </c>
      <c r="B24" s="184">
        <v>1402</v>
      </c>
      <c r="C24" s="185">
        <v>753.61</v>
      </c>
      <c r="D24" s="186">
        <v>100.94</v>
      </c>
      <c r="E24" s="213"/>
      <c r="F24" s="213"/>
    </row>
    <row r="25" spans="1:6" hidden="1" x14ac:dyDescent="0.35">
      <c r="A25" s="183" t="s">
        <v>232</v>
      </c>
      <c r="B25" s="184">
        <v>1501</v>
      </c>
      <c r="C25" s="185">
        <v>105.14</v>
      </c>
      <c r="D25" s="186">
        <v>95.45</v>
      </c>
      <c r="E25" s="213"/>
      <c r="F25" s="213"/>
    </row>
    <row r="26" spans="1:6" hidden="1" x14ac:dyDescent="0.35">
      <c r="A26" s="183" t="s">
        <v>234</v>
      </c>
      <c r="B26" s="184">
        <v>1601</v>
      </c>
      <c r="C26" s="185">
        <v>80.67</v>
      </c>
      <c r="D26" s="186">
        <v>100.46</v>
      </c>
      <c r="E26" s="213"/>
      <c r="F26" s="213"/>
    </row>
    <row r="27" spans="1:6" hidden="1" x14ac:dyDescent="0.35">
      <c r="A27" s="183" t="s">
        <v>245</v>
      </c>
      <c r="B27" s="184">
        <v>1701</v>
      </c>
      <c r="C27" s="185">
        <v>357.12</v>
      </c>
      <c r="D27" s="186">
        <v>99.72</v>
      </c>
      <c r="E27" s="213"/>
      <c r="F27" s="213"/>
    </row>
    <row r="28" spans="1:6" hidden="1" x14ac:dyDescent="0.35">
      <c r="A28" s="183" t="s">
        <v>257</v>
      </c>
      <c r="B28" s="184">
        <v>1903</v>
      </c>
      <c r="C28" s="185">
        <v>1366.32</v>
      </c>
      <c r="D28" s="186">
        <v>100.09</v>
      </c>
      <c r="E28" s="213"/>
      <c r="F28" s="213"/>
    </row>
    <row r="29" spans="1:6" hidden="1" x14ac:dyDescent="0.35">
      <c r="A29" s="183" t="s">
        <v>264</v>
      </c>
      <c r="B29" s="184">
        <v>2002</v>
      </c>
      <c r="C29" s="185">
        <v>39.29</v>
      </c>
      <c r="D29" s="186">
        <v>99.85</v>
      </c>
      <c r="E29" s="213"/>
      <c r="F29" s="213"/>
    </row>
    <row r="30" spans="1:6" hidden="1" x14ac:dyDescent="0.35">
      <c r="A30" s="183" t="s">
        <v>268</v>
      </c>
      <c r="B30" s="184">
        <v>2101</v>
      </c>
      <c r="C30" s="185">
        <v>64.75</v>
      </c>
      <c r="D30" s="186">
        <v>100.4</v>
      </c>
      <c r="E30" s="213"/>
      <c r="F30" s="213"/>
    </row>
    <row r="31" spans="1:6" ht="25" hidden="1" x14ac:dyDescent="0.35">
      <c r="A31" s="183" t="s">
        <v>270</v>
      </c>
      <c r="B31" s="184">
        <v>2201</v>
      </c>
      <c r="C31" s="185">
        <v>145.51</v>
      </c>
      <c r="D31" s="186">
        <v>100.69</v>
      </c>
      <c r="E31" s="213"/>
      <c r="F31" s="213"/>
    </row>
    <row r="32" spans="1:6" ht="25" hidden="1" x14ac:dyDescent="0.35">
      <c r="A32" s="183" t="s">
        <v>272</v>
      </c>
      <c r="B32" s="184">
        <v>2207</v>
      </c>
      <c r="C32" s="185">
        <v>143.51</v>
      </c>
      <c r="D32" s="186">
        <v>100</v>
      </c>
      <c r="E32" s="213"/>
      <c r="F32" s="213"/>
    </row>
    <row r="33" spans="1:6" hidden="1" x14ac:dyDescent="0.35">
      <c r="A33" s="183" t="s">
        <v>278</v>
      </c>
      <c r="B33" s="184">
        <v>2301</v>
      </c>
      <c r="C33" s="185">
        <v>145.25</v>
      </c>
      <c r="D33" s="186">
        <v>101.29</v>
      </c>
      <c r="E33" s="213"/>
      <c r="F33" s="213"/>
    </row>
    <row r="34" spans="1:6" hidden="1" x14ac:dyDescent="0.35">
      <c r="A34" s="183" t="s">
        <v>280</v>
      </c>
      <c r="B34" s="184">
        <v>2303</v>
      </c>
      <c r="C34" s="185">
        <v>88.16</v>
      </c>
      <c r="D34" s="186">
        <v>99.95</v>
      </c>
      <c r="E34" s="213"/>
      <c r="F34" s="213"/>
    </row>
    <row r="35" spans="1:6" hidden="1" x14ac:dyDescent="0.35">
      <c r="A35" s="183" t="s">
        <v>282</v>
      </c>
      <c r="B35" s="184">
        <v>2307</v>
      </c>
      <c r="C35" s="185">
        <v>93.32</v>
      </c>
      <c r="D35" s="186">
        <v>100</v>
      </c>
      <c r="E35" s="213"/>
      <c r="F35" s="213"/>
    </row>
    <row r="36" spans="1:6" hidden="1" x14ac:dyDescent="0.35">
      <c r="A36" s="183" t="s">
        <v>286</v>
      </c>
      <c r="B36" s="184">
        <v>2401</v>
      </c>
      <c r="C36" s="185">
        <v>131.21</v>
      </c>
      <c r="D36" s="186">
        <v>100</v>
      </c>
      <c r="E36" s="213"/>
      <c r="F36" s="213"/>
    </row>
    <row r="37" spans="1:6" ht="25" hidden="1" x14ac:dyDescent="0.35">
      <c r="A37" s="183" t="s">
        <v>287</v>
      </c>
      <c r="B37" s="184">
        <v>2403</v>
      </c>
      <c r="C37" s="185">
        <v>126.29</v>
      </c>
      <c r="D37" s="186">
        <v>100.06</v>
      </c>
      <c r="E37" s="213"/>
      <c r="F37" s="213"/>
    </row>
    <row r="38" spans="1:6" hidden="1" x14ac:dyDescent="0.35">
      <c r="A38" s="183" t="s">
        <v>289</v>
      </c>
      <c r="B38" s="184">
        <v>2501</v>
      </c>
      <c r="C38" s="185">
        <v>64.36</v>
      </c>
      <c r="D38" s="186">
        <v>105.82</v>
      </c>
      <c r="E38" s="213"/>
      <c r="F38" s="213"/>
    </row>
    <row r="39" spans="1:6" hidden="1" x14ac:dyDescent="0.35">
      <c r="A39" s="183" t="s">
        <v>291</v>
      </c>
      <c r="B39" s="184">
        <v>2601</v>
      </c>
      <c r="C39" s="185">
        <v>62.56</v>
      </c>
      <c r="D39" s="186">
        <v>99.84</v>
      </c>
      <c r="E39" s="213"/>
      <c r="F39" s="213"/>
    </row>
    <row r="40" spans="1:6" hidden="1" x14ac:dyDescent="0.35">
      <c r="A40" s="183" t="s">
        <v>292</v>
      </c>
      <c r="B40" s="184">
        <v>2603</v>
      </c>
      <c r="C40" s="185">
        <v>51.8</v>
      </c>
      <c r="D40" s="186">
        <v>103.19</v>
      </c>
      <c r="E40" s="213"/>
      <c r="F40" s="213"/>
    </row>
    <row r="41" spans="1:6" hidden="1" x14ac:dyDescent="0.35">
      <c r="A41" s="183" t="s">
        <v>293</v>
      </c>
      <c r="B41" s="184">
        <v>2604</v>
      </c>
      <c r="C41" s="185">
        <v>77.83</v>
      </c>
      <c r="D41" s="186">
        <v>99.52</v>
      </c>
      <c r="E41" s="213"/>
      <c r="F41" s="213"/>
    </row>
    <row r="42" spans="1:6" hidden="1" x14ac:dyDescent="0.35">
      <c r="A42" s="183" t="s">
        <v>294</v>
      </c>
      <c r="B42" s="184">
        <v>2605</v>
      </c>
      <c r="C42" s="185">
        <v>74.66</v>
      </c>
      <c r="D42" s="186">
        <v>101.81</v>
      </c>
      <c r="E42" s="213"/>
      <c r="F42" s="213"/>
    </row>
    <row r="43" spans="1:6" hidden="1" x14ac:dyDescent="0.35">
      <c r="A43" s="183" t="s">
        <v>296</v>
      </c>
      <c r="B43" s="184">
        <v>2621</v>
      </c>
      <c r="C43" s="185">
        <v>232.19</v>
      </c>
      <c r="D43" s="186">
        <v>109.8</v>
      </c>
      <c r="E43" s="213"/>
      <c r="F43" s="213"/>
    </row>
    <row r="44" spans="1:6" hidden="1" x14ac:dyDescent="0.35">
      <c r="A44" s="183" t="s">
        <v>297</v>
      </c>
      <c r="B44" s="184">
        <v>2623</v>
      </c>
      <c r="C44" s="185">
        <v>318.68</v>
      </c>
      <c r="D44" s="186">
        <v>98.63</v>
      </c>
      <c r="E44" s="213"/>
      <c r="F44" s="213"/>
    </row>
    <row r="45" spans="1:6" hidden="1" x14ac:dyDescent="0.35">
      <c r="A45" s="183" t="s">
        <v>303</v>
      </c>
      <c r="B45" s="184">
        <v>2701</v>
      </c>
      <c r="C45" s="185">
        <v>229.58</v>
      </c>
      <c r="D45" s="186">
        <v>98.81</v>
      </c>
      <c r="E45" s="213"/>
      <c r="F45" s="213"/>
    </row>
    <row r="46" spans="1:6" hidden="1" x14ac:dyDescent="0.35">
      <c r="A46" s="183" t="s">
        <v>308</v>
      </c>
      <c r="B46" s="184">
        <v>2711</v>
      </c>
      <c r="C46" s="185">
        <v>177.35</v>
      </c>
      <c r="D46" s="186">
        <v>101.94</v>
      </c>
      <c r="E46" s="213"/>
      <c r="F46" s="213"/>
    </row>
    <row r="47" spans="1:6" hidden="1" x14ac:dyDescent="0.35">
      <c r="A47" s="183" t="s">
        <v>314</v>
      </c>
      <c r="B47" s="184">
        <v>2812</v>
      </c>
      <c r="C47" s="185">
        <v>1005.05</v>
      </c>
      <c r="D47" s="186">
        <v>99.71</v>
      </c>
      <c r="E47" s="213"/>
      <c r="F47" s="213"/>
    </row>
    <row r="48" spans="1:6" ht="25" hidden="1" x14ac:dyDescent="0.35">
      <c r="A48" s="183" t="s">
        <v>335</v>
      </c>
      <c r="B48" s="184">
        <v>3606</v>
      </c>
      <c r="C48" s="185">
        <v>589.07000000000005</v>
      </c>
      <c r="D48" s="186">
        <v>100</v>
      </c>
      <c r="E48" s="213"/>
      <c r="F48" s="213"/>
    </row>
    <row r="49" spans="1:6" ht="25" hidden="1" x14ac:dyDescent="0.35">
      <c r="A49" s="183" t="s">
        <v>377</v>
      </c>
      <c r="B49" s="184">
        <v>4155</v>
      </c>
      <c r="C49" s="185">
        <v>1870.21</v>
      </c>
      <c r="D49" s="186">
        <v>100.1</v>
      </c>
      <c r="E49" s="213"/>
      <c r="F49" s="213"/>
    </row>
    <row r="50" spans="1:6" hidden="1" x14ac:dyDescent="0.35">
      <c r="A50" s="183" t="s">
        <v>389</v>
      </c>
      <c r="B50" s="184">
        <v>4176</v>
      </c>
      <c r="C50" s="185">
        <v>385.7</v>
      </c>
      <c r="D50" s="186">
        <v>100.35</v>
      </c>
      <c r="E50" s="213"/>
      <c r="F50" s="213"/>
    </row>
    <row r="51" spans="1:6" ht="25" hidden="1" x14ac:dyDescent="0.35">
      <c r="A51" s="183" t="s">
        <v>404</v>
      </c>
      <c r="B51" s="184">
        <v>4404</v>
      </c>
      <c r="C51" s="185">
        <v>2721.58</v>
      </c>
      <c r="D51" s="186">
        <v>99.93</v>
      </c>
      <c r="E51" s="213"/>
      <c r="F51" s="213"/>
    </row>
    <row r="52" spans="1:6" hidden="1" x14ac:dyDescent="0.35">
      <c r="A52" s="183" t="s">
        <v>412</v>
      </c>
      <c r="B52" s="184">
        <v>4502</v>
      </c>
      <c r="C52" s="185">
        <v>588.5</v>
      </c>
      <c r="D52" s="186">
        <v>98.35</v>
      </c>
      <c r="E52" s="213"/>
      <c r="F52" s="213"/>
    </row>
    <row r="53" spans="1:6" hidden="1" x14ac:dyDescent="0.35">
      <c r="A53" s="183" t="s">
        <v>416</v>
      </c>
      <c r="B53" s="184">
        <v>4503</v>
      </c>
      <c r="C53" s="185">
        <v>505.05</v>
      </c>
      <c r="D53" s="186">
        <v>100</v>
      </c>
      <c r="E53" s="213"/>
      <c r="F53" s="213"/>
    </row>
    <row r="54" spans="1:6" hidden="1" x14ac:dyDescent="0.35">
      <c r="A54" s="183" t="s">
        <v>419</v>
      </c>
      <c r="B54" s="184">
        <v>4603</v>
      </c>
      <c r="C54" s="185">
        <v>143.34</v>
      </c>
      <c r="D54" s="186">
        <v>100.07</v>
      </c>
      <c r="E54" s="213"/>
      <c r="F54" s="213"/>
    </row>
    <row r="55" spans="1:6" hidden="1" x14ac:dyDescent="0.35">
      <c r="A55" s="183" t="s">
        <v>421</v>
      </c>
      <c r="B55" s="184">
        <v>4601</v>
      </c>
      <c r="C55" s="185">
        <v>325.43</v>
      </c>
      <c r="D55" s="186">
        <v>100.12</v>
      </c>
      <c r="E55" s="213"/>
      <c r="F55" s="213"/>
    </row>
    <row r="56" spans="1:6" hidden="1" x14ac:dyDescent="0.35">
      <c r="A56" s="183" t="s">
        <v>440</v>
      </c>
      <c r="B56" s="184">
        <v>4744</v>
      </c>
      <c r="C56" s="185">
        <v>1928.55</v>
      </c>
      <c r="D56" s="186">
        <v>100.05</v>
      </c>
      <c r="E56" s="213"/>
      <c r="F56" s="213"/>
    </row>
    <row r="57" spans="1:6" hidden="1" x14ac:dyDescent="0.35">
      <c r="A57" s="183" t="s">
        <v>445</v>
      </c>
      <c r="B57" s="184">
        <v>4773</v>
      </c>
      <c r="C57" s="185">
        <v>3731.18</v>
      </c>
      <c r="D57" s="186">
        <v>99.86</v>
      </c>
      <c r="E57" s="213"/>
      <c r="F57" s="213"/>
    </row>
    <row r="58" spans="1:6" hidden="1" x14ac:dyDescent="0.35">
      <c r="A58" s="183" t="s">
        <v>450</v>
      </c>
      <c r="B58" s="184">
        <v>5001</v>
      </c>
      <c r="C58" s="185">
        <v>82.63</v>
      </c>
      <c r="D58" s="186">
        <v>102.02</v>
      </c>
      <c r="E58" s="213"/>
      <c r="F58" s="213"/>
    </row>
    <row r="59" spans="1:6" hidden="1" x14ac:dyDescent="0.35">
      <c r="A59" s="183" t="s">
        <v>451</v>
      </c>
      <c r="B59" s="184">
        <v>5101</v>
      </c>
      <c r="C59" s="185">
        <v>238.23</v>
      </c>
      <c r="D59" s="186">
        <v>100.1</v>
      </c>
      <c r="E59" s="213"/>
      <c r="F59" s="213"/>
    </row>
    <row r="60" spans="1:6" hidden="1" x14ac:dyDescent="0.35">
      <c r="A60" s="183" t="s">
        <v>454</v>
      </c>
      <c r="B60" s="184">
        <v>5201</v>
      </c>
      <c r="C60" s="185">
        <v>84.98</v>
      </c>
      <c r="D60" s="186">
        <v>99.53</v>
      </c>
      <c r="E60" s="213"/>
      <c r="F60" s="213"/>
    </row>
    <row r="61" spans="1:6" hidden="1" x14ac:dyDescent="0.35">
      <c r="A61" s="183" t="s">
        <v>457</v>
      </c>
      <c r="B61" s="184">
        <v>5303</v>
      </c>
      <c r="C61" s="185">
        <v>260.48</v>
      </c>
      <c r="D61" s="186">
        <v>101.37</v>
      </c>
      <c r="E61" s="213"/>
      <c r="F61" s="213"/>
    </row>
    <row r="62" spans="1:6" hidden="1" x14ac:dyDescent="0.35">
      <c r="A62" s="183" t="s">
        <v>467</v>
      </c>
      <c r="B62" s="184">
        <v>5313</v>
      </c>
      <c r="C62" s="185">
        <v>204.02</v>
      </c>
      <c r="D62" s="186">
        <v>100.21</v>
      </c>
      <c r="E62" s="213"/>
      <c r="F62" s="213"/>
    </row>
    <row r="63" spans="1:6" hidden="1" x14ac:dyDescent="0.35">
      <c r="A63" s="183" t="s">
        <v>480</v>
      </c>
      <c r="B63" s="184">
        <v>5406</v>
      </c>
      <c r="C63" s="185">
        <v>167.27</v>
      </c>
      <c r="D63" s="186">
        <v>99.92</v>
      </c>
      <c r="E63" s="213"/>
      <c r="F63" s="213"/>
    </row>
    <row r="64" spans="1:6" hidden="1" x14ac:dyDescent="0.35">
      <c r="A64" s="183" t="s">
        <v>485</v>
      </c>
      <c r="B64" s="184">
        <v>5605</v>
      </c>
      <c r="C64" s="185">
        <v>213.5</v>
      </c>
      <c r="D64" s="186">
        <v>100.06</v>
      </c>
      <c r="E64" s="213"/>
      <c r="F64" s="213"/>
    </row>
    <row r="65" spans="1:6" hidden="1" x14ac:dyDescent="0.35">
      <c r="A65" s="183" t="s">
        <v>487</v>
      </c>
      <c r="B65" s="184">
        <v>5701</v>
      </c>
      <c r="C65" s="185">
        <v>4.25</v>
      </c>
      <c r="D65" s="186">
        <v>101.1</v>
      </c>
      <c r="E65" s="213"/>
      <c r="F65" s="213"/>
    </row>
    <row r="66" spans="1:6" hidden="1" x14ac:dyDescent="0.35">
      <c r="A66" s="183" t="s">
        <v>522</v>
      </c>
      <c r="B66" s="184">
        <v>6413</v>
      </c>
      <c r="C66" s="185">
        <v>10644.27</v>
      </c>
      <c r="D66" s="186">
        <v>98.56</v>
      </c>
      <c r="E66" s="213"/>
      <c r="F66" s="213"/>
    </row>
    <row r="67" spans="1:6" hidden="1" x14ac:dyDescent="0.35">
      <c r="A67" s="183" t="s">
        <v>541</v>
      </c>
      <c r="B67" s="184">
        <v>6502</v>
      </c>
      <c r="C67" s="185">
        <v>34.04</v>
      </c>
      <c r="D67" s="186">
        <v>100.14</v>
      </c>
      <c r="E67" s="213"/>
      <c r="F67" s="213"/>
    </row>
    <row r="68" spans="1:6" hidden="1" x14ac:dyDescent="0.35">
      <c r="A68" s="183" t="s">
        <v>542</v>
      </c>
      <c r="B68" s="184">
        <v>6504</v>
      </c>
      <c r="C68" s="185">
        <v>315.39</v>
      </c>
      <c r="D68" s="186">
        <v>100.03</v>
      </c>
      <c r="E68" s="213"/>
      <c r="F68" s="213"/>
    </row>
    <row r="69" spans="1:6" hidden="1" x14ac:dyDescent="0.35">
      <c r="A69" s="183" t="s">
        <v>546</v>
      </c>
      <c r="B69" s="184">
        <v>6508</v>
      </c>
      <c r="C69" s="185">
        <v>138.57</v>
      </c>
      <c r="D69" s="186">
        <v>99.4</v>
      </c>
      <c r="E69" s="213"/>
      <c r="F69" s="213"/>
    </row>
    <row r="70" spans="1:6" hidden="1" x14ac:dyDescent="0.35">
      <c r="A70" s="183" t="s">
        <v>560</v>
      </c>
      <c r="B70" s="184">
        <v>7007</v>
      </c>
      <c r="C70" s="185">
        <v>37252.949999999997</v>
      </c>
      <c r="D70" s="186">
        <v>99.19</v>
      </c>
      <c r="E70" s="213"/>
      <c r="F70" s="213"/>
    </row>
    <row r="71" spans="1:6" hidden="1" x14ac:dyDescent="0.35">
      <c r="A71" s="183" t="s">
        <v>568</v>
      </c>
      <c r="B71" s="184">
        <v>7104</v>
      </c>
      <c r="C71" s="185">
        <v>21494.53</v>
      </c>
      <c r="D71" s="186">
        <v>100</v>
      </c>
      <c r="E71" s="213"/>
      <c r="F71" s="213"/>
    </row>
    <row r="72" spans="1:6" hidden="1" x14ac:dyDescent="0.35">
      <c r="A72" s="183" t="s">
        <v>582</v>
      </c>
      <c r="B72" s="184">
        <v>7418</v>
      </c>
      <c r="C72" s="185">
        <v>22087.33</v>
      </c>
      <c r="D72" s="186">
        <v>100</v>
      </c>
      <c r="E72" s="213"/>
      <c r="F72" s="213"/>
    </row>
    <row r="73" spans="1:6" ht="25" hidden="1" x14ac:dyDescent="0.35">
      <c r="A73" s="183" t="s">
        <v>583</v>
      </c>
      <c r="B73" s="184">
        <v>7403</v>
      </c>
      <c r="C73" s="185">
        <v>504.43</v>
      </c>
      <c r="D73" s="186">
        <v>100.25</v>
      </c>
      <c r="E73" s="213"/>
      <c r="F73" s="213"/>
    </row>
    <row r="74" spans="1:6" hidden="1" x14ac:dyDescent="0.35">
      <c r="A74" s="183" t="s">
        <v>601</v>
      </c>
      <c r="B74" s="184">
        <v>7703</v>
      </c>
      <c r="C74" s="185">
        <v>1463813.17</v>
      </c>
      <c r="D74" s="186">
        <v>100</v>
      </c>
      <c r="E74" s="213"/>
      <c r="F74" s="213"/>
    </row>
    <row r="75" spans="1:6" ht="25" hidden="1" x14ac:dyDescent="0.35">
      <c r="A75" s="183" t="s">
        <v>602</v>
      </c>
      <c r="B75" s="184">
        <v>7708</v>
      </c>
      <c r="C75" s="185">
        <v>2431519.39</v>
      </c>
      <c r="D75" s="186">
        <v>100</v>
      </c>
      <c r="E75" s="213"/>
      <c r="F75" s="213"/>
    </row>
    <row r="76" spans="1:6" x14ac:dyDescent="0.35">
      <c r="A76" s="214" t="s">
        <v>608</v>
      </c>
      <c r="B76" s="215">
        <v>7804</v>
      </c>
      <c r="C76" s="188">
        <v>82.95</v>
      </c>
      <c r="D76" s="216">
        <v>100.53</v>
      </c>
      <c r="E76" s="213"/>
      <c r="F76" s="213"/>
    </row>
    <row r="77" spans="1:6" hidden="1" x14ac:dyDescent="0.35">
      <c r="A77" s="183" t="s">
        <v>1015</v>
      </c>
      <c r="B77" s="184">
        <v>7800</v>
      </c>
      <c r="C77" s="185">
        <v>67.61</v>
      </c>
      <c r="D77" s="186">
        <v>100.69</v>
      </c>
      <c r="E77" s="213"/>
      <c r="F77" s="213"/>
    </row>
    <row r="78" spans="1:6" hidden="1" x14ac:dyDescent="0.35">
      <c r="A78" s="183" t="s">
        <v>610</v>
      </c>
      <c r="B78" s="184">
        <v>7802</v>
      </c>
      <c r="C78" s="185">
        <v>64.62</v>
      </c>
      <c r="D78" s="186">
        <v>100.68</v>
      </c>
      <c r="E78" s="213"/>
      <c r="F78" s="213"/>
    </row>
    <row r="79" spans="1:6" hidden="1" x14ac:dyDescent="0.35">
      <c r="A79" s="183" t="s">
        <v>611</v>
      </c>
      <c r="B79" s="184">
        <v>7803</v>
      </c>
      <c r="C79" s="185">
        <v>68.900000000000006</v>
      </c>
      <c r="D79" s="186">
        <v>100.71</v>
      </c>
      <c r="E79" s="213"/>
      <c r="F79" s="213"/>
    </row>
    <row r="80" spans="1:6" hidden="1" x14ac:dyDescent="0.35">
      <c r="A80" s="183" t="s">
        <v>612</v>
      </c>
      <c r="B80" s="184">
        <v>7806</v>
      </c>
      <c r="C80" s="185">
        <v>91.57</v>
      </c>
      <c r="D80" s="186">
        <v>100.29</v>
      </c>
      <c r="E80" s="213"/>
      <c r="F80" s="213"/>
    </row>
    <row r="81" spans="1:6" hidden="1" x14ac:dyDescent="0.35">
      <c r="A81" s="183" t="s">
        <v>655</v>
      </c>
      <c r="B81" s="184">
        <v>7927</v>
      </c>
      <c r="C81" s="185">
        <v>63.3</v>
      </c>
      <c r="D81" s="186">
        <v>97.88</v>
      </c>
      <c r="E81" s="213"/>
      <c r="F81" s="213"/>
    </row>
    <row r="82" spans="1:6" hidden="1" x14ac:dyDescent="0.35">
      <c r="A82" s="183" t="s">
        <v>659</v>
      </c>
      <c r="B82" s="184">
        <v>8042</v>
      </c>
      <c r="C82" s="185">
        <v>296.83999999999997</v>
      </c>
      <c r="D82" s="186">
        <v>99.95</v>
      </c>
      <c r="E82" s="213"/>
      <c r="F82" s="213"/>
    </row>
    <row r="83" spans="1:6" hidden="1" x14ac:dyDescent="0.35">
      <c r="A83" s="183" t="s">
        <v>661</v>
      </c>
      <c r="B83" s="184">
        <v>7990</v>
      </c>
      <c r="C83" s="185">
        <v>163.72</v>
      </c>
      <c r="D83" s="186">
        <v>99.86</v>
      </c>
      <c r="E83" s="213"/>
      <c r="F83" s="213"/>
    </row>
    <row r="84" spans="1:6" hidden="1" x14ac:dyDescent="0.35">
      <c r="A84" s="183" t="s">
        <v>665</v>
      </c>
      <c r="B84" s="184">
        <v>7924</v>
      </c>
      <c r="C84" s="185">
        <v>61.14</v>
      </c>
      <c r="D84" s="186">
        <v>100.13</v>
      </c>
      <c r="E84" s="213"/>
      <c r="F84" s="213"/>
    </row>
    <row r="85" spans="1:6" hidden="1" x14ac:dyDescent="0.35">
      <c r="A85" s="183" t="s">
        <v>667</v>
      </c>
      <c r="B85" s="184">
        <v>7994</v>
      </c>
      <c r="C85" s="185">
        <v>300.95</v>
      </c>
      <c r="D85" s="186">
        <v>99.82</v>
      </c>
      <c r="E85" s="213"/>
      <c r="F85" s="213"/>
    </row>
    <row r="86" spans="1:6" hidden="1" x14ac:dyDescent="0.35">
      <c r="A86" s="183" t="s">
        <v>668</v>
      </c>
      <c r="B86" s="184">
        <v>7980</v>
      </c>
      <c r="C86" s="185">
        <v>92.63</v>
      </c>
      <c r="D86" s="186">
        <v>101.83</v>
      </c>
      <c r="E86" s="213"/>
      <c r="F86" s="213"/>
    </row>
    <row r="87" spans="1:6" hidden="1" x14ac:dyDescent="0.35">
      <c r="A87" s="183" t="s">
        <v>669</v>
      </c>
      <c r="B87" s="184">
        <v>7926</v>
      </c>
      <c r="C87" s="185">
        <v>56.1</v>
      </c>
      <c r="D87" s="186">
        <v>99.85</v>
      </c>
      <c r="E87" s="213"/>
      <c r="F87" s="213"/>
    </row>
    <row r="88" spans="1:6" hidden="1" x14ac:dyDescent="0.35">
      <c r="A88" s="183" t="s">
        <v>671</v>
      </c>
      <c r="B88" s="184">
        <v>7976</v>
      </c>
      <c r="C88" s="185">
        <v>28.31</v>
      </c>
      <c r="D88" s="186">
        <v>100.03</v>
      </c>
      <c r="E88" s="213"/>
      <c r="F88" s="213"/>
    </row>
    <row r="89" spans="1:6" hidden="1" x14ac:dyDescent="0.35">
      <c r="A89" s="183" t="s">
        <v>673</v>
      </c>
      <c r="B89" s="184">
        <v>8031</v>
      </c>
      <c r="C89" s="185">
        <v>400.94</v>
      </c>
      <c r="D89" s="186">
        <v>100.07</v>
      </c>
      <c r="E89" s="213"/>
      <c r="F89" s="213"/>
    </row>
    <row r="90" spans="1:6" hidden="1" x14ac:dyDescent="0.35">
      <c r="A90" s="183" t="s">
        <v>676</v>
      </c>
      <c r="B90" s="184">
        <v>8053</v>
      </c>
      <c r="C90" s="185">
        <v>78.39</v>
      </c>
      <c r="D90" s="186">
        <v>100.31</v>
      </c>
      <c r="E90" s="213"/>
      <c r="F90" s="213"/>
    </row>
    <row r="91" spans="1:6" hidden="1" x14ac:dyDescent="0.35">
      <c r="A91" s="183" t="s">
        <v>691</v>
      </c>
      <c r="B91" s="184">
        <v>8311</v>
      </c>
      <c r="C91" s="185">
        <v>426</v>
      </c>
      <c r="D91" s="186">
        <v>101.32</v>
      </c>
      <c r="E91" s="213"/>
      <c r="F91" s="213"/>
    </row>
    <row r="92" spans="1:6" hidden="1" x14ac:dyDescent="0.35">
      <c r="A92" s="183" t="s">
        <v>703</v>
      </c>
      <c r="B92" s="184">
        <v>9143</v>
      </c>
      <c r="C92" s="185">
        <v>945.5</v>
      </c>
      <c r="D92" s="186">
        <v>100</v>
      </c>
      <c r="E92" s="213"/>
      <c r="F92" s="213"/>
    </row>
    <row r="93" spans="1:6" hidden="1" x14ac:dyDescent="0.35">
      <c r="A93" s="183" t="s">
        <v>718</v>
      </c>
      <c r="B93" s="184">
        <v>9116</v>
      </c>
      <c r="C93" s="185">
        <v>927.04</v>
      </c>
      <c r="D93" s="186">
        <v>100</v>
      </c>
      <c r="E93" s="213"/>
      <c r="F93" s="213"/>
    </row>
    <row r="94" spans="1:6" hidden="1" x14ac:dyDescent="0.35">
      <c r="A94" s="183" t="s">
        <v>719</v>
      </c>
      <c r="B94" s="184">
        <v>9118</v>
      </c>
      <c r="C94" s="185">
        <v>720.15</v>
      </c>
      <c r="D94" s="186">
        <v>100</v>
      </c>
      <c r="E94" s="213"/>
      <c r="F94" s="213"/>
    </row>
    <row r="95" spans="1:6" hidden="1" x14ac:dyDescent="0.35">
      <c r="A95" s="183" t="s">
        <v>734</v>
      </c>
      <c r="B95" s="184">
        <v>9222</v>
      </c>
      <c r="C95" s="185">
        <v>45.49</v>
      </c>
      <c r="D95" s="186">
        <v>100</v>
      </c>
      <c r="E95" s="213"/>
      <c r="F95" s="213"/>
    </row>
    <row r="96" spans="1:6" hidden="1" x14ac:dyDescent="0.35">
      <c r="A96" s="183" t="s">
        <v>738</v>
      </c>
      <c r="B96" s="184">
        <v>9212</v>
      </c>
      <c r="C96" s="185">
        <v>44.18</v>
      </c>
      <c r="D96" s="186">
        <v>100</v>
      </c>
      <c r="E96" s="213"/>
      <c r="F96" s="213"/>
    </row>
    <row r="97" spans="1:6" hidden="1" x14ac:dyDescent="0.35">
      <c r="A97" s="183" t="s">
        <v>739</v>
      </c>
      <c r="B97" s="184">
        <v>9213</v>
      </c>
      <c r="C97" s="185">
        <v>46</v>
      </c>
      <c r="D97" s="186">
        <v>100</v>
      </c>
      <c r="E97" s="213"/>
      <c r="F97" s="213"/>
    </row>
    <row r="98" spans="1:6" ht="37.5" hidden="1" x14ac:dyDescent="0.35">
      <c r="A98" s="183" t="s">
        <v>1016</v>
      </c>
      <c r="B98" s="184">
        <v>9418</v>
      </c>
      <c r="C98" s="185">
        <v>49.12</v>
      </c>
      <c r="D98" s="186">
        <v>100</v>
      </c>
      <c r="E98" s="213"/>
      <c r="F98" s="213"/>
    </row>
    <row r="99" spans="1:6" ht="25" hidden="1" x14ac:dyDescent="0.35">
      <c r="A99" s="183" t="s">
        <v>1017</v>
      </c>
      <c r="B99" s="184">
        <v>9442</v>
      </c>
      <c r="C99" s="185">
        <v>1000.78</v>
      </c>
      <c r="D99" s="186">
        <v>100</v>
      </c>
      <c r="E99" s="213"/>
      <c r="F99" s="213"/>
    </row>
    <row r="100" spans="1:6" hidden="1" x14ac:dyDescent="0.35">
      <c r="A100" s="183" t="s">
        <v>788</v>
      </c>
      <c r="B100" s="184">
        <v>9457</v>
      </c>
      <c r="C100" s="185">
        <v>51.97</v>
      </c>
      <c r="D100" s="186">
        <v>100</v>
      </c>
      <c r="E100" s="213"/>
      <c r="F100" s="213"/>
    </row>
    <row r="101" spans="1:6" hidden="1" x14ac:dyDescent="0.35">
      <c r="A101" s="183" t="s">
        <v>789</v>
      </c>
      <c r="B101" s="184">
        <v>9458</v>
      </c>
      <c r="C101" s="185">
        <v>45.53</v>
      </c>
      <c r="D101" s="186">
        <v>100</v>
      </c>
      <c r="E101" s="213"/>
      <c r="F101" s="213"/>
    </row>
    <row r="102" spans="1:6" hidden="1" x14ac:dyDescent="0.35">
      <c r="A102" s="183" t="s">
        <v>1018</v>
      </c>
      <c r="B102" s="184">
        <v>9446</v>
      </c>
      <c r="C102" s="185">
        <v>728.98</v>
      </c>
      <c r="D102" s="186">
        <v>100</v>
      </c>
      <c r="E102" s="213"/>
      <c r="F102" s="213"/>
    </row>
    <row r="103" spans="1:6" hidden="1" x14ac:dyDescent="0.35">
      <c r="A103" s="183" t="s">
        <v>791</v>
      </c>
      <c r="B103" s="184">
        <v>9448</v>
      </c>
      <c r="C103" s="185">
        <v>210.11</v>
      </c>
      <c r="D103" s="186">
        <v>100</v>
      </c>
      <c r="E103" s="213"/>
      <c r="F103" s="213"/>
    </row>
    <row r="104" spans="1:6" hidden="1" x14ac:dyDescent="0.35">
      <c r="A104" s="183" t="s">
        <v>1019</v>
      </c>
      <c r="B104" s="184">
        <v>9445</v>
      </c>
      <c r="C104" s="185">
        <v>60.98</v>
      </c>
      <c r="D104" s="186">
        <v>100</v>
      </c>
      <c r="E104" s="213"/>
      <c r="F104" s="213"/>
    </row>
    <row r="105" spans="1:6" hidden="1" x14ac:dyDescent="0.35">
      <c r="A105" s="183" t="s">
        <v>792</v>
      </c>
      <c r="B105" s="184">
        <v>9449</v>
      </c>
      <c r="C105" s="185">
        <v>2734.85</v>
      </c>
      <c r="D105" s="186">
        <v>100</v>
      </c>
      <c r="E105" s="213"/>
      <c r="F105" s="213"/>
    </row>
    <row r="106" spans="1:6" ht="25" hidden="1" x14ac:dyDescent="0.35">
      <c r="A106" s="183" t="s">
        <v>1020</v>
      </c>
      <c r="B106" s="184">
        <v>9475</v>
      </c>
      <c r="C106" s="185">
        <v>408.76</v>
      </c>
      <c r="D106" s="186">
        <v>100</v>
      </c>
      <c r="E106" s="213"/>
      <c r="F106" s="213"/>
    </row>
    <row r="107" spans="1:6" ht="25" hidden="1" x14ac:dyDescent="0.35">
      <c r="A107" s="183" t="s">
        <v>809</v>
      </c>
      <c r="B107" s="184">
        <v>9462</v>
      </c>
      <c r="C107" s="185">
        <v>1784.87</v>
      </c>
      <c r="D107" s="186">
        <v>100</v>
      </c>
      <c r="E107" s="213"/>
      <c r="F107" s="213"/>
    </row>
    <row r="108" spans="1:6" hidden="1" x14ac:dyDescent="0.35">
      <c r="A108" s="183" t="s">
        <v>810</v>
      </c>
      <c r="B108" s="184">
        <v>9463</v>
      </c>
      <c r="C108" s="185">
        <v>2053.87</v>
      </c>
      <c r="D108" s="186">
        <v>100</v>
      </c>
      <c r="E108" s="213"/>
      <c r="F108" s="213"/>
    </row>
    <row r="109" spans="1:6" hidden="1" x14ac:dyDescent="0.35">
      <c r="A109" s="183" t="s">
        <v>811</v>
      </c>
      <c r="B109" s="184">
        <v>9464</v>
      </c>
      <c r="C109" s="185">
        <v>3359.14</v>
      </c>
      <c r="D109" s="186">
        <v>99.18</v>
      </c>
      <c r="E109" s="213"/>
      <c r="F109" s="213"/>
    </row>
    <row r="110" spans="1:6" hidden="1" x14ac:dyDescent="0.35">
      <c r="A110" s="183" t="s">
        <v>812</v>
      </c>
      <c r="B110" s="184">
        <v>9465</v>
      </c>
      <c r="C110" s="185">
        <v>4708.21</v>
      </c>
      <c r="D110" s="186">
        <v>100.45</v>
      </c>
      <c r="E110" s="213"/>
      <c r="F110" s="213"/>
    </row>
    <row r="111" spans="1:6" hidden="1" x14ac:dyDescent="0.35">
      <c r="A111" s="183" t="s">
        <v>813</v>
      </c>
      <c r="B111" s="184">
        <v>9466</v>
      </c>
      <c r="C111" s="185">
        <v>1203.53</v>
      </c>
      <c r="D111" s="186">
        <v>100</v>
      </c>
      <c r="E111" s="213"/>
      <c r="F111" s="213"/>
    </row>
    <row r="112" spans="1:6" ht="25" hidden="1" x14ac:dyDescent="0.35">
      <c r="A112" s="183" t="s">
        <v>842</v>
      </c>
      <c r="B112" s="184">
        <v>9559</v>
      </c>
      <c r="C112" s="185">
        <v>62301.21</v>
      </c>
      <c r="D112" s="186">
        <v>98.63</v>
      </c>
      <c r="E112" s="213"/>
      <c r="F112" s="213"/>
    </row>
    <row r="113" spans="1:6" ht="25" hidden="1" x14ac:dyDescent="0.35">
      <c r="A113" s="183" t="s">
        <v>846</v>
      </c>
      <c r="B113" s="184">
        <v>9536</v>
      </c>
      <c r="C113" s="185">
        <v>75371.86</v>
      </c>
      <c r="D113" s="186">
        <v>109.55</v>
      </c>
      <c r="E113" s="213"/>
      <c r="F113" s="213"/>
    </row>
    <row r="114" spans="1:6" hidden="1" x14ac:dyDescent="0.35">
      <c r="A114" s="183" t="s">
        <v>849</v>
      </c>
      <c r="B114" s="184">
        <v>9606</v>
      </c>
      <c r="C114" s="185">
        <v>5695.59</v>
      </c>
      <c r="D114" s="186">
        <v>100</v>
      </c>
      <c r="E114" s="213"/>
      <c r="F114" s="213"/>
    </row>
    <row r="115" spans="1:6" hidden="1" x14ac:dyDescent="0.35">
      <c r="A115" s="183" t="s">
        <v>850</v>
      </c>
      <c r="B115" s="184">
        <v>9607</v>
      </c>
      <c r="C115" s="185">
        <v>3666.64</v>
      </c>
      <c r="D115" s="186">
        <v>100.14</v>
      </c>
      <c r="E115" s="213"/>
      <c r="F115" s="213"/>
    </row>
    <row r="116" spans="1:6" hidden="1" x14ac:dyDescent="0.35">
      <c r="A116" s="183" t="s">
        <v>861</v>
      </c>
      <c r="B116" s="184">
        <v>9796</v>
      </c>
      <c r="C116" s="185">
        <v>6206.87</v>
      </c>
      <c r="D116" s="186">
        <v>100.03</v>
      </c>
      <c r="E116" s="213"/>
      <c r="F116" s="213"/>
    </row>
    <row r="117" spans="1:6" ht="15" hidden="1" customHeight="1" x14ac:dyDescent="0.35">
      <c r="A117" s="217" t="s">
        <v>1021</v>
      </c>
      <c r="B117" s="218"/>
      <c r="C117" s="218"/>
      <c r="D117" s="219"/>
      <c r="F117" s="213"/>
    </row>
    <row r="118" spans="1:6" hidden="1" x14ac:dyDescent="0.35">
      <c r="A118" s="183" t="s">
        <v>144</v>
      </c>
      <c r="B118" s="184">
        <v>111</v>
      </c>
      <c r="C118" s="185">
        <v>729.56</v>
      </c>
      <c r="D118" s="186">
        <v>100</v>
      </c>
      <c r="E118" s="213"/>
      <c r="F118" s="213"/>
    </row>
    <row r="119" spans="1:6" hidden="1" x14ac:dyDescent="0.35">
      <c r="A119" s="183" t="s">
        <v>147</v>
      </c>
      <c r="B119" s="184">
        <v>113</v>
      </c>
      <c r="C119" s="185">
        <v>437.29</v>
      </c>
      <c r="D119" s="186">
        <v>100</v>
      </c>
      <c r="E119" s="213"/>
      <c r="F119" s="213"/>
    </row>
    <row r="120" spans="1:6" hidden="1" x14ac:dyDescent="0.35">
      <c r="A120" s="183" t="s">
        <v>149</v>
      </c>
      <c r="B120" s="184">
        <v>116</v>
      </c>
      <c r="C120" s="185">
        <v>847.11</v>
      </c>
      <c r="D120" s="186">
        <v>100</v>
      </c>
      <c r="E120" s="213"/>
      <c r="F120" s="213"/>
    </row>
    <row r="121" spans="1:6" hidden="1" x14ac:dyDescent="0.35">
      <c r="A121" s="183" t="s">
        <v>151</v>
      </c>
      <c r="B121" s="184">
        <v>114</v>
      </c>
      <c r="C121" s="185">
        <v>254.19</v>
      </c>
      <c r="D121" s="186">
        <v>100.65</v>
      </c>
      <c r="E121" s="213"/>
      <c r="F121" s="213"/>
    </row>
    <row r="122" spans="1:6" hidden="1" x14ac:dyDescent="0.35">
      <c r="A122" s="183" t="s">
        <v>162</v>
      </c>
      <c r="B122" s="184">
        <v>202</v>
      </c>
      <c r="C122" s="185">
        <v>564.37</v>
      </c>
      <c r="D122" s="186">
        <v>100</v>
      </c>
      <c r="E122" s="213"/>
      <c r="F122" s="213"/>
    </row>
    <row r="123" spans="1:6" hidden="1" x14ac:dyDescent="0.35">
      <c r="A123" s="183" t="s">
        <v>163</v>
      </c>
      <c r="B123" s="184">
        <v>204</v>
      </c>
      <c r="C123" s="185">
        <v>813.45</v>
      </c>
      <c r="D123" s="186">
        <v>100</v>
      </c>
      <c r="E123" s="213"/>
      <c r="F123" s="213"/>
    </row>
    <row r="124" spans="1:6" hidden="1" x14ac:dyDescent="0.35">
      <c r="A124" s="183" t="s">
        <v>166</v>
      </c>
      <c r="B124" s="184">
        <v>201</v>
      </c>
      <c r="C124" s="185">
        <v>546.09</v>
      </c>
      <c r="D124" s="186">
        <v>100</v>
      </c>
      <c r="E124" s="213"/>
      <c r="F124" s="213"/>
    </row>
    <row r="125" spans="1:6" hidden="1" x14ac:dyDescent="0.35">
      <c r="A125" s="183" t="s">
        <v>172</v>
      </c>
      <c r="B125" s="184">
        <v>302</v>
      </c>
      <c r="C125" s="185">
        <v>1492.81</v>
      </c>
      <c r="D125" s="186">
        <v>100</v>
      </c>
      <c r="E125" s="213"/>
      <c r="F125" s="213"/>
    </row>
    <row r="126" spans="1:6" hidden="1" x14ac:dyDescent="0.35">
      <c r="A126" s="183" t="s">
        <v>182</v>
      </c>
      <c r="B126" s="184">
        <v>411</v>
      </c>
      <c r="C126" s="185">
        <v>424.52</v>
      </c>
      <c r="D126" s="186">
        <v>100</v>
      </c>
      <c r="E126" s="213"/>
      <c r="F126" s="213"/>
    </row>
    <row r="127" spans="1:6" hidden="1" x14ac:dyDescent="0.35">
      <c r="A127" s="183" t="s">
        <v>194</v>
      </c>
      <c r="B127" s="184">
        <v>701</v>
      </c>
      <c r="C127" s="185">
        <v>1261.8</v>
      </c>
      <c r="D127" s="186">
        <v>100</v>
      </c>
      <c r="E127" s="213"/>
      <c r="F127" s="213"/>
    </row>
    <row r="128" spans="1:6" hidden="1" x14ac:dyDescent="0.35">
      <c r="A128" s="183" t="s">
        <v>195</v>
      </c>
      <c r="B128" s="184">
        <v>803</v>
      </c>
      <c r="C128" s="185">
        <v>164.53</v>
      </c>
      <c r="D128" s="186">
        <v>100</v>
      </c>
      <c r="E128" s="213"/>
      <c r="F128" s="213"/>
    </row>
    <row r="129" spans="1:6" hidden="1" x14ac:dyDescent="0.35">
      <c r="A129" s="183" t="s">
        <v>198</v>
      </c>
      <c r="B129" s="184">
        <v>1001</v>
      </c>
      <c r="C129" s="185">
        <v>316.87</v>
      </c>
      <c r="D129" s="186">
        <v>100</v>
      </c>
      <c r="E129" s="213"/>
      <c r="F129" s="213"/>
    </row>
    <row r="130" spans="1:6" ht="25" hidden="1" x14ac:dyDescent="0.35">
      <c r="A130" s="183" t="s">
        <v>204</v>
      </c>
      <c r="B130" s="184">
        <v>1111</v>
      </c>
      <c r="C130" s="185">
        <v>103.41</v>
      </c>
      <c r="D130" s="186">
        <v>100</v>
      </c>
      <c r="E130" s="213"/>
      <c r="F130" s="213"/>
    </row>
    <row r="131" spans="1:6" ht="25" hidden="1" x14ac:dyDescent="0.35">
      <c r="A131" s="183" t="s">
        <v>205</v>
      </c>
      <c r="B131" s="184">
        <v>1131</v>
      </c>
      <c r="C131" s="185">
        <v>143.16</v>
      </c>
      <c r="D131" s="186">
        <v>100</v>
      </c>
      <c r="E131" s="213"/>
      <c r="F131" s="213"/>
    </row>
    <row r="132" spans="1:6" hidden="1" x14ac:dyDescent="0.35">
      <c r="A132" s="183" t="s">
        <v>207</v>
      </c>
      <c r="B132" s="184">
        <v>1102</v>
      </c>
      <c r="C132" s="185">
        <v>359.13</v>
      </c>
      <c r="D132" s="186">
        <v>100</v>
      </c>
      <c r="E132" s="213"/>
      <c r="F132" s="213"/>
    </row>
    <row r="133" spans="1:6" hidden="1" x14ac:dyDescent="0.35">
      <c r="A133" s="183" t="s">
        <v>208</v>
      </c>
      <c r="B133" s="184">
        <v>1132</v>
      </c>
      <c r="C133" s="185">
        <v>121.06</v>
      </c>
      <c r="D133" s="186">
        <v>100</v>
      </c>
      <c r="E133" s="213"/>
      <c r="F133" s="213"/>
    </row>
    <row r="134" spans="1:6" hidden="1" x14ac:dyDescent="0.35">
      <c r="A134" s="183" t="s">
        <v>213</v>
      </c>
      <c r="B134" s="184">
        <v>1124</v>
      </c>
      <c r="C134" s="185">
        <v>528.11</v>
      </c>
      <c r="D134" s="186">
        <v>100</v>
      </c>
      <c r="E134" s="213"/>
      <c r="F134" s="213"/>
    </row>
    <row r="135" spans="1:6" hidden="1" x14ac:dyDescent="0.35">
      <c r="A135" s="183" t="s">
        <v>218</v>
      </c>
      <c r="B135" s="184">
        <v>1123</v>
      </c>
      <c r="C135" s="185">
        <v>1541.84</v>
      </c>
      <c r="D135" s="186">
        <v>100</v>
      </c>
      <c r="E135" s="213"/>
      <c r="F135" s="213"/>
    </row>
    <row r="136" spans="1:6" hidden="1" x14ac:dyDescent="0.35">
      <c r="A136" s="183" t="s">
        <v>220</v>
      </c>
      <c r="B136" s="184">
        <v>1204</v>
      </c>
      <c r="C136" s="185">
        <v>1044.83</v>
      </c>
      <c r="D136" s="186">
        <v>100</v>
      </c>
      <c r="E136" s="213"/>
      <c r="F136" s="213"/>
    </row>
    <row r="137" spans="1:6" hidden="1" x14ac:dyDescent="0.35">
      <c r="A137" s="183" t="s">
        <v>226</v>
      </c>
      <c r="B137" s="184">
        <v>1303</v>
      </c>
      <c r="C137" s="185">
        <v>761.44</v>
      </c>
      <c r="D137" s="186">
        <v>100.44</v>
      </c>
      <c r="E137" s="213"/>
      <c r="F137" s="213"/>
    </row>
    <row r="138" spans="1:6" ht="25" hidden="1" x14ac:dyDescent="0.35">
      <c r="A138" s="183" t="s">
        <v>230</v>
      </c>
      <c r="B138" s="184">
        <v>1402</v>
      </c>
      <c r="C138" s="185">
        <v>710.23</v>
      </c>
      <c r="D138" s="186">
        <v>100</v>
      </c>
      <c r="E138" s="213"/>
      <c r="F138" s="213"/>
    </row>
    <row r="139" spans="1:6" hidden="1" x14ac:dyDescent="0.35">
      <c r="A139" s="183" t="s">
        <v>232</v>
      </c>
      <c r="B139" s="184">
        <v>1501</v>
      </c>
      <c r="C139" s="185">
        <v>94.81</v>
      </c>
      <c r="D139" s="186">
        <v>96.24</v>
      </c>
      <c r="E139" s="213"/>
      <c r="F139" s="213"/>
    </row>
    <row r="140" spans="1:6" hidden="1" x14ac:dyDescent="0.35">
      <c r="A140" s="183" t="s">
        <v>234</v>
      </c>
      <c r="B140" s="184">
        <v>1601</v>
      </c>
      <c r="C140" s="185">
        <v>76.48</v>
      </c>
      <c r="D140" s="186">
        <v>100.32</v>
      </c>
      <c r="E140" s="213"/>
      <c r="F140" s="213"/>
    </row>
    <row r="141" spans="1:6" hidden="1" x14ac:dyDescent="0.35">
      <c r="A141" s="183" t="s">
        <v>245</v>
      </c>
      <c r="B141" s="184">
        <v>1701</v>
      </c>
      <c r="C141" s="185">
        <v>326.86</v>
      </c>
      <c r="D141" s="186">
        <v>100</v>
      </c>
      <c r="E141" s="213"/>
      <c r="F141" s="213"/>
    </row>
    <row r="142" spans="1:6" hidden="1" x14ac:dyDescent="0.35">
      <c r="A142" s="183" t="s">
        <v>257</v>
      </c>
      <c r="B142" s="184">
        <v>1903</v>
      </c>
      <c r="C142" s="185">
        <v>1340.27</v>
      </c>
      <c r="D142" s="186">
        <v>100</v>
      </c>
      <c r="E142" s="213"/>
      <c r="F142" s="213"/>
    </row>
    <row r="143" spans="1:6" hidden="1" x14ac:dyDescent="0.35">
      <c r="A143" s="183" t="s">
        <v>264</v>
      </c>
      <c r="B143" s="184">
        <v>2002</v>
      </c>
      <c r="C143" s="185">
        <v>39.299999999999997</v>
      </c>
      <c r="D143" s="186">
        <v>100</v>
      </c>
      <c r="E143" s="213"/>
      <c r="F143" s="213"/>
    </row>
    <row r="144" spans="1:6" hidden="1" x14ac:dyDescent="0.35">
      <c r="A144" s="183" t="s">
        <v>268</v>
      </c>
      <c r="B144" s="184">
        <v>2101</v>
      </c>
      <c r="C144" s="185">
        <v>64.03</v>
      </c>
      <c r="D144" s="186">
        <v>101.29</v>
      </c>
      <c r="E144" s="213"/>
      <c r="F144" s="213"/>
    </row>
    <row r="145" spans="1:6" ht="25" hidden="1" x14ac:dyDescent="0.35">
      <c r="A145" s="183" t="s">
        <v>270</v>
      </c>
      <c r="B145" s="184">
        <v>2201</v>
      </c>
      <c r="C145" s="185">
        <v>142.1</v>
      </c>
      <c r="D145" s="186">
        <v>101.48</v>
      </c>
      <c r="E145" s="213"/>
      <c r="F145" s="213"/>
    </row>
    <row r="146" spans="1:6" ht="25" hidden="1" x14ac:dyDescent="0.35">
      <c r="A146" s="183" t="s">
        <v>272</v>
      </c>
      <c r="B146" s="184">
        <v>2207</v>
      </c>
      <c r="C146" s="185">
        <v>139.53</v>
      </c>
      <c r="D146" s="186">
        <v>100</v>
      </c>
      <c r="E146" s="213"/>
      <c r="F146" s="213"/>
    </row>
    <row r="147" spans="1:6" hidden="1" x14ac:dyDescent="0.35">
      <c r="A147" s="183" t="s">
        <v>278</v>
      </c>
      <c r="B147" s="184">
        <v>2301</v>
      </c>
      <c r="C147" s="185">
        <v>140.27000000000001</v>
      </c>
      <c r="D147" s="186">
        <v>102.31</v>
      </c>
      <c r="E147" s="213"/>
      <c r="F147" s="213"/>
    </row>
    <row r="148" spans="1:6" hidden="1" x14ac:dyDescent="0.35">
      <c r="A148" s="183" t="s">
        <v>280</v>
      </c>
      <c r="B148" s="184">
        <v>2303</v>
      </c>
      <c r="C148" s="185">
        <v>86.23</v>
      </c>
      <c r="D148" s="186">
        <v>100</v>
      </c>
      <c r="E148" s="213"/>
      <c r="F148" s="213"/>
    </row>
    <row r="149" spans="1:6" hidden="1" x14ac:dyDescent="0.35">
      <c r="A149" s="183" t="s">
        <v>282</v>
      </c>
      <c r="B149" s="184">
        <v>2307</v>
      </c>
      <c r="C149" s="185">
        <v>90.41</v>
      </c>
      <c r="D149" s="186">
        <v>100</v>
      </c>
      <c r="E149" s="213"/>
      <c r="F149" s="213"/>
    </row>
    <row r="150" spans="1:6" hidden="1" x14ac:dyDescent="0.35">
      <c r="A150" s="183" t="s">
        <v>286</v>
      </c>
      <c r="B150" s="184">
        <v>2401</v>
      </c>
      <c r="C150" s="185">
        <v>126.42</v>
      </c>
      <c r="D150" s="186">
        <v>100</v>
      </c>
      <c r="E150" s="213"/>
      <c r="F150" s="213"/>
    </row>
    <row r="151" spans="1:6" ht="25" hidden="1" x14ac:dyDescent="0.35">
      <c r="A151" s="183" t="s">
        <v>287</v>
      </c>
      <c r="B151" s="184">
        <v>2403</v>
      </c>
      <c r="C151" s="185">
        <v>119.06</v>
      </c>
      <c r="D151" s="186">
        <v>100</v>
      </c>
      <c r="E151" s="213"/>
      <c r="F151" s="213"/>
    </row>
    <row r="152" spans="1:6" hidden="1" x14ac:dyDescent="0.35">
      <c r="A152" s="183" t="s">
        <v>289</v>
      </c>
      <c r="B152" s="184">
        <v>2501</v>
      </c>
      <c r="C152" s="185">
        <v>62.99</v>
      </c>
      <c r="D152" s="186">
        <v>109.24</v>
      </c>
      <c r="E152" s="213"/>
      <c r="F152" s="213"/>
    </row>
    <row r="153" spans="1:6" hidden="1" x14ac:dyDescent="0.35">
      <c r="A153" s="183" t="s">
        <v>291</v>
      </c>
      <c r="B153" s="184">
        <v>2601</v>
      </c>
      <c r="C153" s="185">
        <v>55.77</v>
      </c>
      <c r="D153" s="186">
        <v>103.81</v>
      </c>
      <c r="E153" s="213"/>
      <c r="F153" s="213"/>
    </row>
    <row r="154" spans="1:6" hidden="1" x14ac:dyDescent="0.35">
      <c r="A154" s="183" t="s">
        <v>292</v>
      </c>
      <c r="B154" s="184">
        <v>2603</v>
      </c>
      <c r="C154" s="185">
        <v>46.36</v>
      </c>
      <c r="D154" s="186">
        <v>101.6</v>
      </c>
      <c r="E154" s="213"/>
      <c r="F154" s="213"/>
    </row>
    <row r="155" spans="1:6" hidden="1" x14ac:dyDescent="0.35">
      <c r="A155" s="183" t="s">
        <v>293</v>
      </c>
      <c r="B155" s="184">
        <v>2604</v>
      </c>
      <c r="C155" s="185">
        <v>74.3</v>
      </c>
      <c r="D155" s="186">
        <v>102.63</v>
      </c>
      <c r="E155" s="213"/>
      <c r="F155" s="213"/>
    </row>
    <row r="156" spans="1:6" hidden="1" x14ac:dyDescent="0.35">
      <c r="A156" s="183" t="s">
        <v>294</v>
      </c>
      <c r="B156" s="184">
        <v>2605</v>
      </c>
      <c r="C156" s="185">
        <v>66.239999999999995</v>
      </c>
      <c r="D156" s="186">
        <v>100.28</v>
      </c>
      <c r="E156" s="213"/>
      <c r="F156" s="213"/>
    </row>
    <row r="157" spans="1:6" hidden="1" x14ac:dyDescent="0.35">
      <c r="A157" s="183" t="s">
        <v>296</v>
      </c>
      <c r="B157" s="184">
        <v>2621</v>
      </c>
      <c r="C157" s="185">
        <v>177.12</v>
      </c>
      <c r="D157" s="186">
        <v>117.24</v>
      </c>
      <c r="E157" s="213"/>
      <c r="F157" s="213"/>
    </row>
    <row r="158" spans="1:6" hidden="1" x14ac:dyDescent="0.35">
      <c r="A158" s="183" t="s">
        <v>297</v>
      </c>
      <c r="B158" s="184">
        <v>2623</v>
      </c>
      <c r="C158" s="185">
        <v>283.63</v>
      </c>
      <c r="D158" s="186">
        <v>99.06</v>
      </c>
      <c r="E158" s="213"/>
      <c r="F158" s="213"/>
    </row>
    <row r="159" spans="1:6" hidden="1" x14ac:dyDescent="0.35">
      <c r="A159" s="183" t="s">
        <v>303</v>
      </c>
      <c r="B159" s="184">
        <v>2701</v>
      </c>
      <c r="C159" s="185">
        <v>219.06</v>
      </c>
      <c r="D159" s="186">
        <v>98.39</v>
      </c>
      <c r="E159" s="213"/>
      <c r="F159" s="213"/>
    </row>
    <row r="160" spans="1:6" hidden="1" x14ac:dyDescent="0.35">
      <c r="A160" s="183" t="s">
        <v>308</v>
      </c>
      <c r="B160" s="184">
        <v>2711</v>
      </c>
      <c r="C160" s="185">
        <v>164.98</v>
      </c>
      <c r="D160" s="186">
        <v>103.1</v>
      </c>
      <c r="E160" s="213"/>
      <c r="F160" s="213"/>
    </row>
    <row r="161" spans="1:6" hidden="1" x14ac:dyDescent="0.35">
      <c r="A161" s="183" t="s">
        <v>314</v>
      </c>
      <c r="B161" s="184">
        <v>2812</v>
      </c>
      <c r="C161" s="185">
        <v>992.1</v>
      </c>
      <c r="D161" s="186">
        <v>99.38</v>
      </c>
      <c r="E161" s="213"/>
      <c r="F161" s="213"/>
    </row>
    <row r="162" spans="1:6" ht="25" hidden="1" x14ac:dyDescent="0.35">
      <c r="A162" s="183" t="s">
        <v>335</v>
      </c>
      <c r="B162" s="184">
        <v>3606</v>
      </c>
      <c r="C162" s="185">
        <v>640.16</v>
      </c>
      <c r="D162" s="186">
        <v>100</v>
      </c>
      <c r="E162" s="213"/>
      <c r="F162" s="213"/>
    </row>
    <row r="163" spans="1:6" ht="25" hidden="1" x14ac:dyDescent="0.35">
      <c r="A163" s="183" t="s">
        <v>377</v>
      </c>
      <c r="B163" s="184">
        <v>4155</v>
      </c>
      <c r="C163" s="185">
        <v>1652.72</v>
      </c>
      <c r="D163" s="186">
        <v>100</v>
      </c>
      <c r="E163" s="213"/>
      <c r="F163" s="213"/>
    </row>
    <row r="164" spans="1:6" hidden="1" x14ac:dyDescent="0.35">
      <c r="A164" s="183" t="s">
        <v>389</v>
      </c>
      <c r="B164" s="184">
        <v>4176</v>
      </c>
      <c r="C164" s="185">
        <v>408.57</v>
      </c>
      <c r="D164" s="186">
        <v>100.65</v>
      </c>
      <c r="E164" s="213"/>
      <c r="F164" s="213"/>
    </row>
    <row r="165" spans="1:6" ht="25" hidden="1" x14ac:dyDescent="0.35">
      <c r="A165" s="183" t="s">
        <v>404</v>
      </c>
      <c r="B165" s="184">
        <v>4404</v>
      </c>
      <c r="C165" s="185">
        <v>2569.0500000000002</v>
      </c>
      <c r="D165" s="186">
        <v>100</v>
      </c>
      <c r="E165" s="213"/>
      <c r="F165" s="213"/>
    </row>
    <row r="166" spans="1:6" hidden="1" x14ac:dyDescent="0.35">
      <c r="A166" s="183" t="s">
        <v>412</v>
      </c>
      <c r="B166" s="184">
        <v>4502</v>
      </c>
      <c r="C166" s="185">
        <v>506.14</v>
      </c>
      <c r="D166" s="186">
        <v>97.46</v>
      </c>
      <c r="E166" s="213"/>
      <c r="F166" s="213"/>
    </row>
    <row r="167" spans="1:6" hidden="1" x14ac:dyDescent="0.35">
      <c r="A167" s="183" t="s">
        <v>416</v>
      </c>
      <c r="B167" s="184">
        <v>4503</v>
      </c>
      <c r="C167" s="185">
        <v>464.45</v>
      </c>
      <c r="D167" s="186">
        <v>100</v>
      </c>
      <c r="E167" s="213"/>
      <c r="F167" s="213"/>
    </row>
    <row r="168" spans="1:6" hidden="1" x14ac:dyDescent="0.35">
      <c r="A168" s="183" t="s">
        <v>419</v>
      </c>
      <c r="B168" s="184">
        <v>4603</v>
      </c>
      <c r="C168" s="185">
        <v>151.94</v>
      </c>
      <c r="D168" s="186">
        <v>100</v>
      </c>
      <c r="E168" s="213"/>
      <c r="F168" s="213"/>
    </row>
    <row r="169" spans="1:6" hidden="1" x14ac:dyDescent="0.35">
      <c r="A169" s="183" t="s">
        <v>421</v>
      </c>
      <c r="B169" s="184">
        <v>4601</v>
      </c>
      <c r="C169" s="185">
        <v>305.27999999999997</v>
      </c>
      <c r="D169" s="186">
        <v>100</v>
      </c>
      <c r="E169" s="213"/>
      <c r="F169" s="213"/>
    </row>
    <row r="170" spans="1:6" hidden="1" x14ac:dyDescent="0.35">
      <c r="A170" s="183" t="s">
        <v>440</v>
      </c>
      <c r="B170" s="184">
        <v>4744</v>
      </c>
      <c r="C170" s="185">
        <v>1797.23</v>
      </c>
      <c r="D170" s="186">
        <v>100.37</v>
      </c>
      <c r="E170" s="213"/>
      <c r="F170" s="213"/>
    </row>
    <row r="171" spans="1:6" hidden="1" x14ac:dyDescent="0.35">
      <c r="A171" s="183" t="s">
        <v>445</v>
      </c>
      <c r="B171" s="184">
        <v>4773</v>
      </c>
      <c r="C171" s="185">
        <v>3965.74</v>
      </c>
      <c r="D171" s="186">
        <v>100</v>
      </c>
      <c r="E171" s="213"/>
      <c r="F171" s="213"/>
    </row>
    <row r="172" spans="1:6" hidden="1" x14ac:dyDescent="0.35">
      <c r="A172" s="183" t="s">
        <v>450</v>
      </c>
      <c r="B172" s="184">
        <v>5001</v>
      </c>
      <c r="C172" s="185">
        <v>79.290000000000006</v>
      </c>
      <c r="D172" s="186">
        <v>104.29</v>
      </c>
      <c r="E172" s="213"/>
      <c r="F172" s="213"/>
    </row>
    <row r="173" spans="1:6" hidden="1" x14ac:dyDescent="0.35">
      <c r="A173" s="183" t="s">
        <v>451</v>
      </c>
      <c r="B173" s="184">
        <v>5101</v>
      </c>
      <c r="C173" s="185">
        <v>221.29</v>
      </c>
      <c r="D173" s="186">
        <v>100.21</v>
      </c>
      <c r="E173" s="213"/>
      <c r="F173" s="213"/>
    </row>
    <row r="174" spans="1:6" hidden="1" x14ac:dyDescent="0.35">
      <c r="A174" s="183" t="s">
        <v>454</v>
      </c>
      <c r="B174" s="184">
        <v>5201</v>
      </c>
      <c r="C174" s="185">
        <v>86.24</v>
      </c>
      <c r="D174" s="186">
        <v>98.92</v>
      </c>
      <c r="E174" s="213"/>
      <c r="F174" s="213"/>
    </row>
    <row r="175" spans="1:6" hidden="1" x14ac:dyDescent="0.35">
      <c r="A175" s="183" t="s">
        <v>457</v>
      </c>
      <c r="B175" s="184">
        <v>5303</v>
      </c>
      <c r="C175" s="185">
        <v>245.01</v>
      </c>
      <c r="D175" s="186">
        <v>102.8</v>
      </c>
      <c r="E175" s="213"/>
      <c r="F175" s="213"/>
    </row>
    <row r="176" spans="1:6" hidden="1" x14ac:dyDescent="0.35">
      <c r="A176" s="183" t="s">
        <v>467</v>
      </c>
      <c r="B176" s="184">
        <v>5313</v>
      </c>
      <c r="C176" s="185">
        <v>191.88</v>
      </c>
      <c r="D176" s="186">
        <v>100</v>
      </c>
      <c r="E176" s="213"/>
      <c r="F176" s="213"/>
    </row>
    <row r="177" spans="1:6" hidden="1" x14ac:dyDescent="0.35">
      <c r="A177" s="183" t="s">
        <v>480</v>
      </c>
      <c r="B177" s="184">
        <v>5406</v>
      </c>
      <c r="C177" s="185">
        <v>161.93</v>
      </c>
      <c r="D177" s="186">
        <v>100</v>
      </c>
      <c r="E177" s="213"/>
      <c r="F177" s="213"/>
    </row>
    <row r="178" spans="1:6" hidden="1" x14ac:dyDescent="0.35">
      <c r="A178" s="183" t="s">
        <v>485</v>
      </c>
      <c r="B178" s="184">
        <v>5605</v>
      </c>
      <c r="C178" s="185">
        <v>216.29</v>
      </c>
      <c r="D178" s="186">
        <v>100</v>
      </c>
      <c r="E178" s="213"/>
      <c r="F178" s="213"/>
    </row>
    <row r="179" spans="1:6" hidden="1" x14ac:dyDescent="0.35">
      <c r="A179" s="183" t="s">
        <v>487</v>
      </c>
      <c r="B179" s="184">
        <v>5701</v>
      </c>
      <c r="C179" s="185">
        <v>4.12</v>
      </c>
      <c r="D179" s="186">
        <v>101.91</v>
      </c>
      <c r="E179" s="213"/>
      <c r="F179" s="213"/>
    </row>
    <row r="180" spans="1:6" hidden="1" x14ac:dyDescent="0.35">
      <c r="A180" s="183" t="s">
        <v>522</v>
      </c>
      <c r="B180" s="184">
        <v>6413</v>
      </c>
      <c r="C180" s="185">
        <v>9887.15</v>
      </c>
      <c r="D180" s="186">
        <v>97.41</v>
      </c>
      <c r="E180" s="213"/>
      <c r="F180" s="213"/>
    </row>
    <row r="181" spans="1:6" hidden="1" x14ac:dyDescent="0.35">
      <c r="A181" s="183" t="s">
        <v>541</v>
      </c>
      <c r="B181" s="184">
        <v>6502</v>
      </c>
      <c r="C181" s="185">
        <v>32.03</v>
      </c>
      <c r="D181" s="186">
        <v>100</v>
      </c>
      <c r="E181" s="213"/>
      <c r="F181" s="213"/>
    </row>
    <row r="182" spans="1:6" hidden="1" x14ac:dyDescent="0.35">
      <c r="A182" s="183" t="s">
        <v>542</v>
      </c>
      <c r="B182" s="184">
        <v>6504</v>
      </c>
      <c r="C182" s="185">
        <v>301.89999999999998</v>
      </c>
      <c r="D182" s="186">
        <v>100</v>
      </c>
      <c r="E182" s="213"/>
      <c r="F182" s="213"/>
    </row>
    <row r="183" spans="1:6" hidden="1" x14ac:dyDescent="0.35">
      <c r="A183" s="183" t="s">
        <v>546</v>
      </c>
      <c r="B183" s="184">
        <v>6508</v>
      </c>
      <c r="C183" s="185">
        <v>131.47999999999999</v>
      </c>
      <c r="D183" s="186">
        <v>98.73</v>
      </c>
      <c r="E183" s="213"/>
      <c r="F183" s="213"/>
    </row>
    <row r="184" spans="1:6" hidden="1" x14ac:dyDescent="0.35">
      <c r="A184" s="183" t="s">
        <v>560</v>
      </c>
      <c r="B184" s="184">
        <v>7007</v>
      </c>
      <c r="C184" s="185">
        <v>42066.02</v>
      </c>
      <c r="D184" s="186">
        <v>97.25</v>
      </c>
      <c r="E184" s="213"/>
      <c r="F184" s="213"/>
    </row>
    <row r="185" spans="1:6" hidden="1" x14ac:dyDescent="0.35">
      <c r="A185" s="183" t="s">
        <v>568</v>
      </c>
      <c r="B185" s="184">
        <v>7104</v>
      </c>
      <c r="C185" s="185">
        <v>22844.53</v>
      </c>
      <c r="D185" s="186">
        <v>100</v>
      </c>
      <c r="E185" s="213"/>
      <c r="F185" s="213"/>
    </row>
    <row r="186" spans="1:6" hidden="1" x14ac:dyDescent="0.35">
      <c r="A186" s="183" t="s">
        <v>582</v>
      </c>
      <c r="B186" s="184">
        <v>7418</v>
      </c>
      <c r="C186" s="185">
        <v>20419.87</v>
      </c>
      <c r="D186" s="186">
        <v>100</v>
      </c>
      <c r="E186" s="213"/>
      <c r="F186" s="213"/>
    </row>
    <row r="187" spans="1:6" ht="25" hidden="1" x14ac:dyDescent="0.35">
      <c r="A187" s="183" t="s">
        <v>583</v>
      </c>
      <c r="B187" s="184">
        <v>7403</v>
      </c>
      <c r="C187" s="185">
        <v>496.49</v>
      </c>
      <c r="D187" s="186">
        <v>100</v>
      </c>
      <c r="E187" s="213"/>
      <c r="F187" s="213"/>
    </row>
    <row r="188" spans="1:6" hidden="1" x14ac:dyDescent="0.35">
      <c r="A188" s="183" t="s">
        <v>601</v>
      </c>
      <c r="B188" s="184">
        <v>7703</v>
      </c>
      <c r="C188" s="185">
        <v>1463813.17</v>
      </c>
      <c r="D188" s="186">
        <v>100</v>
      </c>
      <c r="E188" s="213"/>
      <c r="F188" s="213"/>
    </row>
    <row r="189" spans="1:6" ht="25" hidden="1" x14ac:dyDescent="0.35">
      <c r="A189" s="183" t="s">
        <v>602</v>
      </c>
      <c r="B189" s="184">
        <v>7708</v>
      </c>
      <c r="C189" s="185">
        <v>2431519.39</v>
      </c>
      <c r="D189" s="186">
        <v>100</v>
      </c>
      <c r="E189" s="213"/>
      <c r="F189" s="213"/>
    </row>
    <row r="190" spans="1:6" hidden="1" x14ac:dyDescent="0.35">
      <c r="A190" s="214" t="s">
        <v>608</v>
      </c>
      <c r="B190" s="215">
        <v>7804</v>
      </c>
      <c r="C190" s="188">
        <v>82.31</v>
      </c>
      <c r="D190" s="216">
        <v>100.77</v>
      </c>
      <c r="E190" s="213"/>
      <c r="F190" s="213"/>
    </row>
    <row r="191" spans="1:6" hidden="1" x14ac:dyDescent="0.35">
      <c r="A191" s="183" t="s">
        <v>610</v>
      </c>
      <c r="B191" s="184">
        <v>7802</v>
      </c>
      <c r="C191" s="185">
        <v>62.93</v>
      </c>
      <c r="D191" s="186">
        <v>100.65</v>
      </c>
      <c r="E191" s="213"/>
      <c r="F191" s="213"/>
    </row>
    <row r="192" spans="1:6" hidden="1" x14ac:dyDescent="0.35">
      <c r="A192" s="183" t="s">
        <v>611</v>
      </c>
      <c r="B192" s="184">
        <v>7803</v>
      </c>
      <c r="C192" s="185">
        <v>67.02</v>
      </c>
      <c r="D192" s="186">
        <v>100.74</v>
      </c>
      <c r="E192" s="213"/>
      <c r="F192" s="213"/>
    </row>
    <row r="193" spans="1:6" hidden="1" x14ac:dyDescent="0.35">
      <c r="A193" s="183" t="s">
        <v>612</v>
      </c>
      <c r="B193" s="184">
        <v>7806</v>
      </c>
      <c r="C193" s="185">
        <v>90.36</v>
      </c>
      <c r="D193" s="186">
        <v>100.52</v>
      </c>
      <c r="E193" s="213"/>
      <c r="F193" s="213"/>
    </row>
    <row r="194" spans="1:6" hidden="1" x14ac:dyDescent="0.35">
      <c r="A194" s="183" t="s">
        <v>655</v>
      </c>
      <c r="B194" s="184">
        <v>7927</v>
      </c>
      <c r="C194" s="185">
        <v>62.65</v>
      </c>
      <c r="D194" s="186">
        <v>95.46</v>
      </c>
      <c r="E194" s="213"/>
      <c r="F194" s="213"/>
    </row>
    <row r="195" spans="1:6" hidden="1" x14ac:dyDescent="0.35">
      <c r="A195" s="183" t="s">
        <v>659</v>
      </c>
      <c r="B195" s="184">
        <v>8042</v>
      </c>
      <c r="C195" s="185">
        <v>285.26</v>
      </c>
      <c r="D195" s="186">
        <v>100</v>
      </c>
      <c r="E195" s="213"/>
      <c r="F195" s="213"/>
    </row>
    <row r="196" spans="1:6" hidden="1" x14ac:dyDescent="0.35">
      <c r="A196" s="183" t="s">
        <v>661</v>
      </c>
      <c r="B196" s="184">
        <v>7990</v>
      </c>
      <c r="C196" s="185">
        <v>158.52000000000001</v>
      </c>
      <c r="D196" s="186">
        <v>100.38</v>
      </c>
      <c r="E196" s="213"/>
      <c r="F196" s="213"/>
    </row>
    <row r="197" spans="1:6" hidden="1" x14ac:dyDescent="0.35">
      <c r="A197" s="183" t="s">
        <v>665</v>
      </c>
      <c r="B197" s="184">
        <v>7924</v>
      </c>
      <c r="C197" s="185">
        <v>61.86</v>
      </c>
      <c r="D197" s="186">
        <v>100</v>
      </c>
      <c r="E197" s="213"/>
      <c r="F197" s="213"/>
    </row>
    <row r="198" spans="1:6" hidden="1" x14ac:dyDescent="0.35">
      <c r="A198" s="183" t="s">
        <v>667</v>
      </c>
      <c r="B198" s="184">
        <v>7994</v>
      </c>
      <c r="C198" s="185">
        <v>285.16000000000003</v>
      </c>
      <c r="D198" s="186">
        <v>99.99</v>
      </c>
      <c r="E198" s="213"/>
      <c r="F198" s="213"/>
    </row>
    <row r="199" spans="1:6" hidden="1" x14ac:dyDescent="0.35">
      <c r="A199" s="183" t="s">
        <v>668</v>
      </c>
      <c r="B199" s="184">
        <v>7980</v>
      </c>
      <c r="C199" s="185">
        <v>89.53</v>
      </c>
      <c r="D199" s="186">
        <v>103.71</v>
      </c>
      <c r="E199" s="213"/>
      <c r="F199" s="213"/>
    </row>
    <row r="200" spans="1:6" hidden="1" x14ac:dyDescent="0.35">
      <c r="A200" s="183" t="s">
        <v>669</v>
      </c>
      <c r="B200" s="184">
        <v>7926</v>
      </c>
      <c r="C200" s="185">
        <v>56.03</v>
      </c>
      <c r="D200" s="186">
        <v>99.76</v>
      </c>
      <c r="E200" s="213"/>
      <c r="F200" s="213"/>
    </row>
    <row r="201" spans="1:6" hidden="1" x14ac:dyDescent="0.35">
      <c r="A201" s="183" t="s">
        <v>671</v>
      </c>
      <c r="B201" s="184">
        <v>7976</v>
      </c>
      <c r="C201" s="185">
        <v>28.15</v>
      </c>
      <c r="D201" s="186">
        <v>100.53</v>
      </c>
      <c r="E201" s="213"/>
      <c r="F201" s="213"/>
    </row>
    <row r="202" spans="1:6" hidden="1" x14ac:dyDescent="0.35">
      <c r="A202" s="183" t="s">
        <v>673</v>
      </c>
      <c r="B202" s="184">
        <v>8031</v>
      </c>
      <c r="C202" s="185">
        <v>385.38</v>
      </c>
      <c r="D202" s="186">
        <v>100.32</v>
      </c>
      <c r="E202" s="213"/>
      <c r="F202" s="213"/>
    </row>
    <row r="203" spans="1:6" hidden="1" x14ac:dyDescent="0.35">
      <c r="A203" s="183" t="s">
        <v>676</v>
      </c>
      <c r="B203" s="184">
        <v>8053</v>
      </c>
      <c r="C203" s="185">
        <v>87.92</v>
      </c>
      <c r="D203" s="186">
        <v>100.48</v>
      </c>
      <c r="E203" s="213"/>
      <c r="F203" s="213"/>
    </row>
    <row r="204" spans="1:6" hidden="1" x14ac:dyDescent="0.35">
      <c r="A204" s="183" t="s">
        <v>691</v>
      </c>
      <c r="B204" s="184">
        <v>8311</v>
      </c>
      <c r="C204" s="185">
        <v>412.42</v>
      </c>
      <c r="D204" s="186">
        <v>101.4</v>
      </c>
      <c r="E204" s="213"/>
      <c r="F204" s="213"/>
    </row>
    <row r="205" spans="1:6" hidden="1" x14ac:dyDescent="0.35">
      <c r="A205" s="183" t="s">
        <v>703</v>
      </c>
      <c r="B205" s="184">
        <v>9143</v>
      </c>
      <c r="C205" s="185">
        <v>983.9</v>
      </c>
      <c r="D205" s="186">
        <v>100</v>
      </c>
      <c r="E205" s="213"/>
      <c r="F205" s="213"/>
    </row>
    <row r="206" spans="1:6" hidden="1" x14ac:dyDescent="0.35">
      <c r="A206" s="183" t="s">
        <v>718</v>
      </c>
      <c r="B206" s="184">
        <v>9116</v>
      </c>
      <c r="C206" s="185">
        <v>945.59</v>
      </c>
      <c r="D206" s="186">
        <v>100</v>
      </c>
      <c r="E206" s="213"/>
      <c r="F206" s="213"/>
    </row>
    <row r="207" spans="1:6" hidden="1" x14ac:dyDescent="0.35">
      <c r="A207" s="183" t="s">
        <v>719</v>
      </c>
      <c r="B207" s="184">
        <v>9118</v>
      </c>
      <c r="C207" s="185">
        <v>773.27</v>
      </c>
      <c r="D207" s="186">
        <v>100</v>
      </c>
      <c r="E207" s="213"/>
      <c r="F207" s="213"/>
    </row>
    <row r="208" spans="1:6" hidden="1" x14ac:dyDescent="0.35">
      <c r="A208" s="183" t="s">
        <v>734</v>
      </c>
      <c r="B208" s="184">
        <v>9222</v>
      </c>
      <c r="C208" s="185">
        <v>47.59</v>
      </c>
      <c r="D208" s="186">
        <v>100</v>
      </c>
      <c r="E208" s="213"/>
      <c r="F208" s="213"/>
    </row>
    <row r="209" spans="1:6" hidden="1" x14ac:dyDescent="0.35">
      <c r="A209" s="183" t="s">
        <v>738</v>
      </c>
      <c r="B209" s="184">
        <v>9212</v>
      </c>
      <c r="C209" s="185">
        <v>46</v>
      </c>
      <c r="D209" s="186">
        <v>100</v>
      </c>
      <c r="E209" s="213"/>
      <c r="F209" s="213"/>
    </row>
    <row r="210" spans="1:6" hidden="1" x14ac:dyDescent="0.35">
      <c r="A210" s="183" t="s">
        <v>739</v>
      </c>
      <c r="B210" s="184">
        <v>9213</v>
      </c>
      <c r="C210" s="185">
        <v>46</v>
      </c>
      <c r="D210" s="186">
        <v>100</v>
      </c>
      <c r="E210" s="213"/>
      <c r="F210" s="213"/>
    </row>
    <row r="211" spans="1:6" ht="37.5" hidden="1" x14ac:dyDescent="0.35">
      <c r="A211" s="183" t="s">
        <v>1016</v>
      </c>
      <c r="B211" s="184">
        <v>9418</v>
      </c>
      <c r="C211" s="185">
        <v>42.96</v>
      </c>
      <c r="D211" s="186">
        <v>100</v>
      </c>
      <c r="E211" s="213"/>
      <c r="F211" s="213"/>
    </row>
    <row r="212" spans="1:6" ht="25" hidden="1" x14ac:dyDescent="0.35">
      <c r="A212" s="183" t="s">
        <v>1017</v>
      </c>
      <c r="B212" s="184">
        <v>9442</v>
      </c>
      <c r="C212" s="185">
        <v>680.58</v>
      </c>
      <c r="D212" s="186">
        <v>100</v>
      </c>
      <c r="E212" s="213"/>
      <c r="F212" s="213"/>
    </row>
    <row r="213" spans="1:6" hidden="1" x14ac:dyDescent="0.35">
      <c r="A213" s="183" t="s">
        <v>788</v>
      </c>
      <c r="B213" s="184">
        <v>9457</v>
      </c>
      <c r="C213" s="185">
        <v>38.700000000000003</v>
      </c>
      <c r="D213" s="186">
        <v>100</v>
      </c>
      <c r="E213" s="213"/>
      <c r="F213" s="213"/>
    </row>
    <row r="214" spans="1:6" hidden="1" x14ac:dyDescent="0.35">
      <c r="A214" s="183" t="s">
        <v>789</v>
      </c>
      <c r="B214" s="184">
        <v>9458</v>
      </c>
      <c r="C214" s="185">
        <v>25.13</v>
      </c>
      <c r="D214" s="186">
        <v>100</v>
      </c>
      <c r="E214" s="213"/>
      <c r="F214" s="213"/>
    </row>
    <row r="215" spans="1:6" hidden="1" x14ac:dyDescent="0.35">
      <c r="A215" s="183" t="s">
        <v>1018</v>
      </c>
      <c r="B215" s="184">
        <v>9446</v>
      </c>
      <c r="C215" s="185">
        <v>713.79</v>
      </c>
      <c r="D215" s="186">
        <v>100</v>
      </c>
      <c r="E215" s="213"/>
      <c r="F215" s="213"/>
    </row>
    <row r="216" spans="1:6" hidden="1" x14ac:dyDescent="0.35">
      <c r="A216" s="183" t="s">
        <v>791</v>
      </c>
      <c r="B216" s="184">
        <v>9448</v>
      </c>
      <c r="C216" s="185">
        <v>209.23</v>
      </c>
      <c r="D216" s="186">
        <v>100</v>
      </c>
      <c r="E216" s="213"/>
      <c r="F216" s="213"/>
    </row>
    <row r="217" spans="1:6" hidden="1" x14ac:dyDescent="0.35">
      <c r="A217" s="183" t="s">
        <v>1019</v>
      </c>
      <c r="B217" s="184">
        <v>9445</v>
      </c>
      <c r="C217" s="185">
        <v>62.37</v>
      </c>
      <c r="D217" s="186">
        <v>100</v>
      </c>
      <c r="E217" s="213"/>
      <c r="F217" s="213"/>
    </row>
    <row r="218" spans="1:6" hidden="1" x14ac:dyDescent="0.35">
      <c r="A218" s="183" t="s">
        <v>792</v>
      </c>
      <c r="B218" s="184">
        <v>9449</v>
      </c>
      <c r="C218" s="185">
        <v>2916.73</v>
      </c>
      <c r="D218" s="186">
        <v>100</v>
      </c>
      <c r="E218" s="213"/>
      <c r="F218" s="213"/>
    </row>
    <row r="219" spans="1:6" ht="25" hidden="1" x14ac:dyDescent="0.35">
      <c r="A219" s="183" t="s">
        <v>1020</v>
      </c>
      <c r="B219" s="184">
        <v>9475</v>
      </c>
      <c r="C219" s="185">
        <v>423</v>
      </c>
      <c r="D219" s="186">
        <v>100</v>
      </c>
      <c r="E219" s="213"/>
      <c r="F219" s="213"/>
    </row>
    <row r="220" spans="1:6" ht="25" hidden="1" x14ac:dyDescent="0.35">
      <c r="A220" s="183" t="s">
        <v>809</v>
      </c>
      <c r="B220" s="184">
        <v>9462</v>
      </c>
      <c r="C220" s="185">
        <v>1533.68</v>
      </c>
      <c r="D220" s="186">
        <v>100</v>
      </c>
      <c r="E220" s="213"/>
      <c r="F220" s="213"/>
    </row>
    <row r="221" spans="1:6" hidden="1" x14ac:dyDescent="0.35">
      <c r="A221" s="183" t="s">
        <v>810</v>
      </c>
      <c r="B221" s="184">
        <v>9463</v>
      </c>
      <c r="C221" s="185">
        <v>1997.75</v>
      </c>
      <c r="D221" s="186">
        <v>100</v>
      </c>
      <c r="E221" s="213"/>
      <c r="F221" s="213"/>
    </row>
    <row r="222" spans="1:6" hidden="1" x14ac:dyDescent="0.35">
      <c r="A222" s="183" t="s">
        <v>811</v>
      </c>
      <c r="B222" s="184">
        <v>9464</v>
      </c>
      <c r="C222" s="185">
        <v>3441.42</v>
      </c>
      <c r="D222" s="186">
        <v>98.55</v>
      </c>
      <c r="E222" s="213"/>
      <c r="F222" s="213"/>
    </row>
    <row r="223" spans="1:6" hidden="1" x14ac:dyDescent="0.35">
      <c r="A223" s="183" t="s">
        <v>812</v>
      </c>
      <c r="B223" s="184">
        <v>9465</v>
      </c>
      <c r="C223" s="185">
        <v>4612.82</v>
      </c>
      <c r="D223" s="186">
        <v>100.64</v>
      </c>
      <c r="E223" s="213"/>
      <c r="F223" s="213"/>
    </row>
    <row r="224" spans="1:6" hidden="1" x14ac:dyDescent="0.35">
      <c r="A224" s="183" t="s">
        <v>813</v>
      </c>
      <c r="B224" s="184">
        <v>9466</v>
      </c>
      <c r="C224" s="185">
        <v>1074.9100000000001</v>
      </c>
      <c r="D224" s="186">
        <v>100</v>
      </c>
      <c r="E224" s="213"/>
      <c r="F224" s="213"/>
    </row>
    <row r="225" spans="1:6" ht="25" hidden="1" x14ac:dyDescent="0.35">
      <c r="A225" s="183" t="s">
        <v>842</v>
      </c>
      <c r="B225" s="184">
        <v>9559</v>
      </c>
      <c r="C225" s="185">
        <v>62301.21</v>
      </c>
      <c r="D225" s="186">
        <v>98.63</v>
      </c>
      <c r="E225" s="213"/>
      <c r="F225" s="213"/>
    </row>
    <row r="226" spans="1:6" ht="25" hidden="1" x14ac:dyDescent="0.35">
      <c r="A226" s="183" t="s">
        <v>846</v>
      </c>
      <c r="B226" s="184">
        <v>9536</v>
      </c>
      <c r="C226" s="185">
        <v>68250.02</v>
      </c>
      <c r="D226" s="186">
        <v>106.6</v>
      </c>
      <c r="E226" s="213"/>
      <c r="F226" s="213"/>
    </row>
    <row r="227" spans="1:6" hidden="1" x14ac:dyDescent="0.35">
      <c r="A227" s="183" t="s">
        <v>849</v>
      </c>
      <c r="B227" s="184">
        <v>9606</v>
      </c>
      <c r="C227" s="185">
        <v>6061.48</v>
      </c>
      <c r="D227" s="186">
        <v>100</v>
      </c>
      <c r="E227" s="213"/>
      <c r="F227" s="213"/>
    </row>
    <row r="228" spans="1:6" hidden="1" x14ac:dyDescent="0.35">
      <c r="A228" s="183" t="s">
        <v>850</v>
      </c>
      <c r="B228" s="184">
        <v>9607</v>
      </c>
      <c r="C228" s="185">
        <v>3741.26</v>
      </c>
      <c r="D228" s="186">
        <v>100</v>
      </c>
      <c r="E228" s="213"/>
      <c r="F228" s="213"/>
    </row>
    <row r="229" spans="1:6" hidden="1" x14ac:dyDescent="0.35">
      <c r="A229" s="183" t="s">
        <v>861</v>
      </c>
      <c r="B229" s="184">
        <v>9796</v>
      </c>
      <c r="C229" s="185">
        <v>6750.5</v>
      </c>
      <c r="D229" s="186">
        <v>100</v>
      </c>
      <c r="E229" s="213"/>
      <c r="F229" s="213"/>
    </row>
    <row r="230" spans="1:6" ht="15" hidden="1" customHeight="1" x14ac:dyDescent="0.35">
      <c r="A230" s="217" t="s">
        <v>1022</v>
      </c>
      <c r="B230" s="218"/>
      <c r="C230" s="218"/>
      <c r="D230" s="219"/>
      <c r="E230" s="220"/>
      <c r="F230" s="213"/>
    </row>
    <row r="231" spans="1:6" hidden="1" x14ac:dyDescent="0.35">
      <c r="A231" s="183" t="s">
        <v>144</v>
      </c>
      <c r="B231" s="184">
        <v>111</v>
      </c>
      <c r="C231" s="185">
        <v>735.18</v>
      </c>
      <c r="D231" s="186">
        <v>100</v>
      </c>
      <c r="E231" s="213"/>
      <c r="F231" s="213"/>
    </row>
    <row r="232" spans="1:6" hidden="1" x14ac:dyDescent="0.35">
      <c r="A232" s="183" t="s">
        <v>147</v>
      </c>
      <c r="B232" s="184">
        <v>113</v>
      </c>
      <c r="C232" s="185">
        <v>450.86</v>
      </c>
      <c r="D232" s="186">
        <v>100</v>
      </c>
      <c r="E232" s="213"/>
      <c r="F232" s="213"/>
    </row>
    <row r="233" spans="1:6" hidden="1" x14ac:dyDescent="0.35">
      <c r="A233" s="183" t="s">
        <v>149</v>
      </c>
      <c r="B233" s="184">
        <v>116</v>
      </c>
      <c r="C233" s="185">
        <v>829.64</v>
      </c>
      <c r="D233" s="186">
        <v>100</v>
      </c>
      <c r="E233" s="213"/>
      <c r="F233" s="213"/>
    </row>
    <row r="234" spans="1:6" hidden="1" x14ac:dyDescent="0.35">
      <c r="A234" s="183" t="s">
        <v>151</v>
      </c>
      <c r="B234" s="184">
        <v>114</v>
      </c>
      <c r="C234" s="185">
        <v>254.39</v>
      </c>
      <c r="D234" s="186">
        <v>100.69</v>
      </c>
      <c r="E234" s="213"/>
      <c r="F234" s="213"/>
    </row>
    <row r="235" spans="1:6" hidden="1" x14ac:dyDescent="0.35">
      <c r="A235" s="183" t="s">
        <v>162</v>
      </c>
      <c r="B235" s="184">
        <v>202</v>
      </c>
      <c r="C235" s="185">
        <v>554.46</v>
      </c>
      <c r="D235" s="186">
        <v>100</v>
      </c>
      <c r="E235" s="213"/>
      <c r="F235" s="213"/>
    </row>
    <row r="236" spans="1:6" hidden="1" x14ac:dyDescent="0.35">
      <c r="A236" s="183" t="s">
        <v>163</v>
      </c>
      <c r="B236" s="184">
        <v>204</v>
      </c>
      <c r="C236" s="185">
        <v>771.59</v>
      </c>
      <c r="D236" s="186">
        <v>100</v>
      </c>
      <c r="E236" s="213"/>
      <c r="F236" s="213"/>
    </row>
    <row r="237" spans="1:6" hidden="1" x14ac:dyDescent="0.35">
      <c r="A237" s="183" t="s">
        <v>166</v>
      </c>
      <c r="B237" s="184">
        <v>201</v>
      </c>
      <c r="C237" s="185">
        <v>598.59</v>
      </c>
      <c r="D237" s="186">
        <v>100.72</v>
      </c>
      <c r="E237" s="213"/>
      <c r="F237" s="213"/>
    </row>
    <row r="238" spans="1:6" hidden="1" x14ac:dyDescent="0.35">
      <c r="A238" s="183" t="s">
        <v>172</v>
      </c>
      <c r="B238" s="184">
        <v>302</v>
      </c>
      <c r="C238" s="185">
        <v>1322.95</v>
      </c>
      <c r="D238" s="186">
        <v>100.72</v>
      </c>
      <c r="E238" s="213"/>
      <c r="F238" s="213"/>
    </row>
    <row r="239" spans="1:6" hidden="1" x14ac:dyDescent="0.35">
      <c r="A239" s="183" t="s">
        <v>182</v>
      </c>
      <c r="B239" s="184">
        <v>411</v>
      </c>
      <c r="C239" s="185">
        <v>398.63</v>
      </c>
      <c r="D239" s="186">
        <v>99.67</v>
      </c>
      <c r="E239" s="213"/>
      <c r="F239" s="213"/>
    </row>
    <row r="240" spans="1:6" hidden="1" x14ac:dyDescent="0.35">
      <c r="A240" s="183" t="s">
        <v>194</v>
      </c>
      <c r="B240" s="184">
        <v>701</v>
      </c>
      <c r="C240" s="185">
        <v>1274.17</v>
      </c>
      <c r="D240" s="186">
        <v>100</v>
      </c>
      <c r="E240" s="213"/>
      <c r="F240" s="213"/>
    </row>
    <row r="241" spans="1:6" hidden="1" x14ac:dyDescent="0.35">
      <c r="A241" s="183" t="s">
        <v>195</v>
      </c>
      <c r="B241" s="184">
        <v>803</v>
      </c>
      <c r="C241" s="185">
        <v>162.99</v>
      </c>
      <c r="D241" s="186">
        <v>100</v>
      </c>
      <c r="E241" s="213"/>
      <c r="F241" s="213"/>
    </row>
    <row r="242" spans="1:6" hidden="1" x14ac:dyDescent="0.35">
      <c r="A242" s="183" t="s">
        <v>198</v>
      </c>
      <c r="B242" s="184">
        <v>1001</v>
      </c>
      <c r="C242" s="185">
        <v>302.79000000000002</v>
      </c>
      <c r="D242" s="186">
        <v>99.52</v>
      </c>
      <c r="E242" s="213"/>
      <c r="F242" s="213"/>
    </row>
    <row r="243" spans="1:6" ht="25" hidden="1" x14ac:dyDescent="0.35">
      <c r="A243" s="183" t="s">
        <v>204</v>
      </c>
      <c r="B243" s="184">
        <v>1111</v>
      </c>
      <c r="C243" s="185">
        <v>102.57</v>
      </c>
      <c r="D243" s="186">
        <v>99.28</v>
      </c>
      <c r="E243" s="213"/>
      <c r="F243" s="213"/>
    </row>
    <row r="244" spans="1:6" ht="25" hidden="1" x14ac:dyDescent="0.35">
      <c r="A244" s="183" t="s">
        <v>205</v>
      </c>
      <c r="B244" s="184">
        <v>1131</v>
      </c>
      <c r="C244" s="185">
        <v>148.18</v>
      </c>
      <c r="D244" s="186">
        <v>100</v>
      </c>
      <c r="E244" s="213"/>
      <c r="F244" s="213"/>
    </row>
    <row r="245" spans="1:6" hidden="1" x14ac:dyDescent="0.35">
      <c r="A245" s="183" t="s">
        <v>207</v>
      </c>
      <c r="B245" s="184">
        <v>1102</v>
      </c>
      <c r="C245" s="185">
        <v>387.51</v>
      </c>
      <c r="D245" s="186">
        <v>101.09</v>
      </c>
      <c r="E245" s="213"/>
      <c r="F245" s="213"/>
    </row>
    <row r="246" spans="1:6" hidden="1" x14ac:dyDescent="0.35">
      <c r="A246" s="183" t="s">
        <v>208</v>
      </c>
      <c r="B246" s="184">
        <v>1132</v>
      </c>
      <c r="C246" s="185">
        <v>112.04</v>
      </c>
      <c r="D246" s="186">
        <v>96.35</v>
      </c>
      <c r="E246" s="213"/>
      <c r="F246" s="213"/>
    </row>
    <row r="247" spans="1:6" hidden="1" x14ac:dyDescent="0.35">
      <c r="A247" s="183" t="s">
        <v>213</v>
      </c>
      <c r="B247" s="184">
        <v>1124</v>
      </c>
      <c r="C247" s="185">
        <v>545.17999999999995</v>
      </c>
      <c r="D247" s="186">
        <v>98.49</v>
      </c>
      <c r="E247" s="213"/>
      <c r="F247" s="213"/>
    </row>
    <row r="248" spans="1:6" hidden="1" x14ac:dyDescent="0.35">
      <c r="A248" s="183" t="s">
        <v>218</v>
      </c>
      <c r="B248" s="184">
        <v>1123</v>
      </c>
      <c r="C248" s="185">
        <v>1564.47</v>
      </c>
      <c r="D248" s="186">
        <v>100</v>
      </c>
      <c r="E248" s="213"/>
      <c r="F248" s="213"/>
    </row>
    <row r="249" spans="1:6" hidden="1" x14ac:dyDescent="0.35">
      <c r="A249" s="183" t="s">
        <v>220</v>
      </c>
      <c r="B249" s="184">
        <v>1204</v>
      </c>
      <c r="C249" s="185">
        <v>963.75</v>
      </c>
      <c r="D249" s="186">
        <v>100</v>
      </c>
      <c r="E249" s="213"/>
      <c r="F249" s="213"/>
    </row>
    <row r="250" spans="1:6" hidden="1" x14ac:dyDescent="0.35">
      <c r="A250" s="183" t="s">
        <v>226</v>
      </c>
      <c r="B250" s="184">
        <v>1303</v>
      </c>
      <c r="C250" s="185">
        <v>810.29</v>
      </c>
      <c r="D250" s="186">
        <v>102.16</v>
      </c>
      <c r="E250" s="213"/>
      <c r="F250" s="213"/>
    </row>
    <row r="251" spans="1:6" ht="25" hidden="1" x14ac:dyDescent="0.35">
      <c r="A251" s="183" t="s">
        <v>230</v>
      </c>
      <c r="B251" s="184">
        <v>1402</v>
      </c>
      <c r="C251" s="185">
        <v>773.46</v>
      </c>
      <c r="D251" s="186">
        <v>95.91</v>
      </c>
      <c r="E251" s="213"/>
      <c r="F251" s="213"/>
    </row>
    <row r="252" spans="1:6" hidden="1" x14ac:dyDescent="0.35">
      <c r="A252" s="183" t="s">
        <v>232</v>
      </c>
      <c r="B252" s="184">
        <v>1501</v>
      </c>
      <c r="C252" s="185">
        <v>103.95</v>
      </c>
      <c r="D252" s="186">
        <v>97.06</v>
      </c>
      <c r="E252" s="213"/>
      <c r="F252" s="213"/>
    </row>
    <row r="253" spans="1:6" hidden="1" x14ac:dyDescent="0.35">
      <c r="A253" s="183" t="s">
        <v>234</v>
      </c>
      <c r="B253" s="184">
        <v>1601</v>
      </c>
      <c r="C253" s="185">
        <v>75.13</v>
      </c>
      <c r="D253" s="186">
        <v>100</v>
      </c>
      <c r="E253" s="213"/>
      <c r="F253" s="213"/>
    </row>
    <row r="254" spans="1:6" hidden="1" x14ac:dyDescent="0.35">
      <c r="A254" s="183" t="s">
        <v>245</v>
      </c>
      <c r="B254" s="184">
        <v>1701</v>
      </c>
      <c r="C254" s="185">
        <v>369.92</v>
      </c>
      <c r="D254" s="186">
        <v>100</v>
      </c>
      <c r="E254" s="213"/>
      <c r="F254" s="213"/>
    </row>
    <row r="255" spans="1:6" hidden="1" x14ac:dyDescent="0.35">
      <c r="A255" s="183" t="s">
        <v>257</v>
      </c>
      <c r="B255" s="184">
        <v>1903</v>
      </c>
      <c r="C255" s="185">
        <v>1326.35</v>
      </c>
      <c r="D255" s="186">
        <v>100</v>
      </c>
      <c r="E255" s="213"/>
      <c r="F255" s="213"/>
    </row>
    <row r="256" spans="1:6" hidden="1" x14ac:dyDescent="0.35">
      <c r="A256" s="183" t="s">
        <v>264</v>
      </c>
      <c r="B256" s="184">
        <v>2002</v>
      </c>
      <c r="C256" s="185">
        <v>33.130000000000003</v>
      </c>
      <c r="D256" s="186">
        <v>100</v>
      </c>
      <c r="E256" s="213"/>
      <c r="F256" s="213"/>
    </row>
    <row r="257" spans="1:6" hidden="1" x14ac:dyDescent="0.35">
      <c r="A257" s="183" t="s">
        <v>268</v>
      </c>
      <c r="B257" s="184">
        <v>2101</v>
      </c>
      <c r="C257" s="185">
        <v>56.05</v>
      </c>
      <c r="D257" s="186">
        <v>99.18</v>
      </c>
      <c r="E257" s="213"/>
      <c r="F257" s="213"/>
    </row>
    <row r="258" spans="1:6" ht="25" hidden="1" x14ac:dyDescent="0.35">
      <c r="A258" s="183" t="s">
        <v>270</v>
      </c>
      <c r="B258" s="184">
        <v>2201</v>
      </c>
      <c r="C258" s="185">
        <v>129.72999999999999</v>
      </c>
      <c r="D258" s="186">
        <v>100</v>
      </c>
      <c r="E258" s="213"/>
      <c r="F258" s="213"/>
    </row>
    <row r="259" spans="1:6" ht="25" hidden="1" x14ac:dyDescent="0.35">
      <c r="A259" s="183" t="s">
        <v>272</v>
      </c>
      <c r="B259" s="184">
        <v>2207</v>
      </c>
      <c r="C259" s="185">
        <v>141.68</v>
      </c>
      <c r="D259" s="186">
        <v>100</v>
      </c>
      <c r="E259" s="213"/>
      <c r="F259" s="213"/>
    </row>
    <row r="260" spans="1:6" hidden="1" x14ac:dyDescent="0.35">
      <c r="A260" s="183" t="s">
        <v>278</v>
      </c>
      <c r="B260" s="184">
        <v>2301</v>
      </c>
      <c r="C260" s="185">
        <v>122.81</v>
      </c>
      <c r="D260" s="186">
        <v>100</v>
      </c>
      <c r="E260" s="213"/>
      <c r="F260" s="213"/>
    </row>
    <row r="261" spans="1:6" hidden="1" x14ac:dyDescent="0.35">
      <c r="A261" s="183" t="s">
        <v>280</v>
      </c>
      <c r="B261" s="184">
        <v>2303</v>
      </c>
      <c r="C261" s="185">
        <v>71.3</v>
      </c>
      <c r="D261" s="186">
        <v>99.52</v>
      </c>
      <c r="E261" s="213"/>
      <c r="F261" s="213"/>
    </row>
    <row r="262" spans="1:6" hidden="1" x14ac:dyDescent="0.35">
      <c r="A262" s="183" t="s">
        <v>282</v>
      </c>
      <c r="B262" s="184">
        <v>2307</v>
      </c>
      <c r="C262" s="185">
        <v>81.040000000000006</v>
      </c>
      <c r="D262" s="186">
        <v>100</v>
      </c>
      <c r="E262" s="213"/>
      <c r="F262" s="213"/>
    </row>
    <row r="263" spans="1:6" hidden="1" x14ac:dyDescent="0.35">
      <c r="A263" s="183" t="s">
        <v>286</v>
      </c>
      <c r="B263" s="184">
        <v>2401</v>
      </c>
      <c r="C263" s="185">
        <v>129.19</v>
      </c>
      <c r="D263" s="186">
        <v>100</v>
      </c>
      <c r="E263" s="213"/>
      <c r="F263" s="213"/>
    </row>
    <row r="264" spans="1:6" ht="25" hidden="1" x14ac:dyDescent="0.35">
      <c r="A264" s="183" t="s">
        <v>287</v>
      </c>
      <c r="B264" s="184">
        <v>2403</v>
      </c>
      <c r="C264" s="185">
        <v>134.32</v>
      </c>
      <c r="D264" s="186">
        <v>100</v>
      </c>
      <c r="E264" s="213"/>
      <c r="F264" s="213"/>
    </row>
    <row r="265" spans="1:6" hidden="1" x14ac:dyDescent="0.35">
      <c r="A265" s="183" t="s">
        <v>289</v>
      </c>
      <c r="B265" s="184">
        <v>2501</v>
      </c>
      <c r="C265" s="185">
        <v>47.22</v>
      </c>
      <c r="D265" s="186">
        <v>104.05</v>
      </c>
      <c r="E265" s="213"/>
      <c r="F265" s="213"/>
    </row>
    <row r="266" spans="1:6" hidden="1" x14ac:dyDescent="0.35">
      <c r="A266" s="183" t="s">
        <v>291</v>
      </c>
      <c r="B266" s="184">
        <v>2601</v>
      </c>
      <c r="C266" s="185">
        <v>52.9</v>
      </c>
      <c r="D266" s="186">
        <v>99.75</v>
      </c>
      <c r="E266" s="213"/>
      <c r="F266" s="213"/>
    </row>
    <row r="267" spans="1:6" hidden="1" x14ac:dyDescent="0.35">
      <c r="A267" s="183" t="s">
        <v>292</v>
      </c>
      <c r="B267" s="184">
        <v>2603</v>
      </c>
      <c r="C267" s="185">
        <v>45.88</v>
      </c>
      <c r="D267" s="186">
        <v>113.16</v>
      </c>
      <c r="E267" s="213"/>
      <c r="F267" s="213"/>
    </row>
    <row r="268" spans="1:6" hidden="1" x14ac:dyDescent="0.35">
      <c r="A268" s="183" t="s">
        <v>293</v>
      </c>
      <c r="B268" s="184">
        <v>2604</v>
      </c>
      <c r="C268" s="185">
        <v>73.12</v>
      </c>
      <c r="D268" s="186">
        <v>95.98</v>
      </c>
      <c r="E268" s="213"/>
      <c r="F268" s="213"/>
    </row>
    <row r="269" spans="1:6" hidden="1" x14ac:dyDescent="0.35">
      <c r="A269" s="183" t="s">
        <v>294</v>
      </c>
      <c r="B269" s="184">
        <v>2605</v>
      </c>
      <c r="C269" s="185">
        <v>71.64</v>
      </c>
      <c r="D269" s="186">
        <v>100.71</v>
      </c>
      <c r="E269" s="213"/>
      <c r="F269" s="213"/>
    </row>
    <row r="270" spans="1:6" hidden="1" x14ac:dyDescent="0.35">
      <c r="A270" s="183" t="s">
        <v>296</v>
      </c>
      <c r="B270" s="184">
        <v>2621</v>
      </c>
      <c r="C270" s="185">
        <v>151.66999999999999</v>
      </c>
      <c r="D270" s="186">
        <v>102.61</v>
      </c>
      <c r="E270" s="213"/>
      <c r="F270" s="213"/>
    </row>
    <row r="271" spans="1:6" hidden="1" x14ac:dyDescent="0.35">
      <c r="A271" s="183" t="s">
        <v>297</v>
      </c>
      <c r="B271" s="184">
        <v>2623</v>
      </c>
      <c r="C271" s="185">
        <v>271.02999999999997</v>
      </c>
      <c r="D271" s="186">
        <v>92.75</v>
      </c>
      <c r="E271" s="213"/>
      <c r="F271" s="213"/>
    </row>
    <row r="272" spans="1:6" hidden="1" x14ac:dyDescent="0.35">
      <c r="A272" s="183" t="s">
        <v>303</v>
      </c>
      <c r="B272" s="184">
        <v>2701</v>
      </c>
      <c r="C272" s="185">
        <v>202.62</v>
      </c>
      <c r="D272" s="186">
        <v>99.79</v>
      </c>
      <c r="E272" s="213"/>
      <c r="F272" s="213"/>
    </row>
    <row r="273" spans="1:6" hidden="1" x14ac:dyDescent="0.35">
      <c r="A273" s="183" t="s">
        <v>308</v>
      </c>
      <c r="B273" s="184">
        <v>2711</v>
      </c>
      <c r="C273" s="185">
        <v>176.76</v>
      </c>
      <c r="D273" s="186">
        <v>102.41</v>
      </c>
      <c r="E273" s="213"/>
      <c r="F273" s="213"/>
    </row>
    <row r="274" spans="1:6" hidden="1" x14ac:dyDescent="0.35">
      <c r="A274" s="183" t="s">
        <v>314</v>
      </c>
      <c r="B274" s="184">
        <v>2812</v>
      </c>
      <c r="C274" s="185">
        <v>976.59</v>
      </c>
      <c r="D274" s="186">
        <v>100</v>
      </c>
      <c r="E274" s="213"/>
      <c r="F274" s="213"/>
    </row>
    <row r="275" spans="1:6" ht="25" hidden="1" x14ac:dyDescent="0.35">
      <c r="A275" s="183" t="s">
        <v>335</v>
      </c>
      <c r="B275" s="184">
        <v>3606</v>
      </c>
      <c r="C275" s="185">
        <v>495.89</v>
      </c>
      <c r="D275" s="186">
        <v>100</v>
      </c>
      <c r="E275" s="213"/>
      <c r="F275" s="213"/>
    </row>
    <row r="276" spans="1:6" ht="25" hidden="1" x14ac:dyDescent="0.35">
      <c r="A276" s="183" t="s">
        <v>377</v>
      </c>
      <c r="B276" s="184">
        <v>4155</v>
      </c>
      <c r="C276" s="185">
        <v>1893.24</v>
      </c>
      <c r="D276" s="186">
        <v>100</v>
      </c>
      <c r="E276" s="213"/>
      <c r="F276" s="213"/>
    </row>
    <row r="277" spans="1:6" hidden="1" x14ac:dyDescent="0.35">
      <c r="A277" s="183" t="s">
        <v>389</v>
      </c>
      <c r="B277" s="184">
        <v>4176</v>
      </c>
      <c r="C277" s="185">
        <v>344.05</v>
      </c>
      <c r="D277" s="186">
        <v>100</v>
      </c>
      <c r="E277" s="213"/>
      <c r="F277" s="213"/>
    </row>
    <row r="278" spans="1:6" ht="25" hidden="1" x14ac:dyDescent="0.35">
      <c r="A278" s="183" t="s">
        <v>404</v>
      </c>
      <c r="B278" s="184">
        <v>4404</v>
      </c>
      <c r="C278" s="185">
        <v>2834.49</v>
      </c>
      <c r="D278" s="186">
        <v>100</v>
      </c>
      <c r="E278" s="213"/>
      <c r="F278" s="213"/>
    </row>
    <row r="279" spans="1:6" hidden="1" x14ac:dyDescent="0.35">
      <c r="A279" s="183" t="s">
        <v>412</v>
      </c>
      <c r="B279" s="184">
        <v>4502</v>
      </c>
      <c r="C279" s="185">
        <v>584.42999999999995</v>
      </c>
      <c r="D279" s="186">
        <v>100</v>
      </c>
      <c r="E279" s="213"/>
      <c r="F279" s="213"/>
    </row>
    <row r="280" spans="1:6" hidden="1" x14ac:dyDescent="0.35">
      <c r="A280" s="183" t="s">
        <v>416</v>
      </c>
      <c r="B280" s="184">
        <v>4503</v>
      </c>
      <c r="C280" s="185">
        <v>493.51</v>
      </c>
      <c r="D280" s="186">
        <v>100</v>
      </c>
      <c r="E280" s="213"/>
      <c r="F280" s="213"/>
    </row>
    <row r="281" spans="1:6" hidden="1" x14ac:dyDescent="0.35">
      <c r="A281" s="183" t="s">
        <v>419</v>
      </c>
      <c r="B281" s="184">
        <v>4603</v>
      </c>
      <c r="C281" s="185">
        <v>148.66</v>
      </c>
      <c r="D281" s="186">
        <v>100</v>
      </c>
      <c r="E281" s="213"/>
      <c r="F281" s="213"/>
    </row>
    <row r="282" spans="1:6" hidden="1" x14ac:dyDescent="0.35">
      <c r="A282" s="183" t="s">
        <v>421</v>
      </c>
      <c r="B282" s="184">
        <v>4601</v>
      </c>
      <c r="C282" s="185">
        <v>327.99</v>
      </c>
      <c r="D282" s="186">
        <v>100</v>
      </c>
      <c r="E282" s="213"/>
      <c r="F282" s="213"/>
    </row>
    <row r="283" spans="1:6" hidden="1" x14ac:dyDescent="0.35">
      <c r="A283" s="183" t="s">
        <v>440</v>
      </c>
      <c r="B283" s="184">
        <v>4744</v>
      </c>
      <c r="C283" s="185">
        <v>1918.85</v>
      </c>
      <c r="D283" s="186">
        <v>104.57</v>
      </c>
      <c r="E283" s="213"/>
      <c r="F283" s="213"/>
    </row>
    <row r="284" spans="1:6" hidden="1" x14ac:dyDescent="0.35">
      <c r="A284" s="183" t="s">
        <v>445</v>
      </c>
      <c r="B284" s="184">
        <v>4773</v>
      </c>
      <c r="C284" s="185">
        <v>3849</v>
      </c>
      <c r="D284" s="186">
        <v>100</v>
      </c>
      <c r="E284" s="213"/>
      <c r="F284" s="213"/>
    </row>
    <row r="285" spans="1:6" hidden="1" x14ac:dyDescent="0.35">
      <c r="A285" s="183" t="s">
        <v>450</v>
      </c>
      <c r="B285" s="184">
        <v>5001</v>
      </c>
      <c r="C285" s="185">
        <v>83.97</v>
      </c>
      <c r="D285" s="186">
        <v>100.66</v>
      </c>
      <c r="E285" s="213"/>
      <c r="F285" s="213"/>
    </row>
    <row r="286" spans="1:6" hidden="1" x14ac:dyDescent="0.35">
      <c r="A286" s="183" t="s">
        <v>451</v>
      </c>
      <c r="B286" s="184">
        <v>5101</v>
      </c>
      <c r="C286" s="185">
        <v>238.24</v>
      </c>
      <c r="D286" s="186">
        <v>100</v>
      </c>
      <c r="E286" s="213"/>
      <c r="F286" s="213"/>
    </row>
    <row r="287" spans="1:6" hidden="1" x14ac:dyDescent="0.35">
      <c r="A287" s="183" t="s">
        <v>454</v>
      </c>
      <c r="B287" s="184">
        <v>5201</v>
      </c>
      <c r="C287" s="185">
        <v>80.66</v>
      </c>
      <c r="D287" s="186">
        <v>100.38</v>
      </c>
      <c r="E287" s="213"/>
      <c r="F287" s="213"/>
    </row>
    <row r="288" spans="1:6" hidden="1" x14ac:dyDescent="0.35">
      <c r="A288" s="183" t="s">
        <v>457</v>
      </c>
      <c r="B288" s="184">
        <v>5303</v>
      </c>
      <c r="C288" s="185">
        <v>270.10000000000002</v>
      </c>
      <c r="D288" s="186">
        <v>100</v>
      </c>
      <c r="E288" s="213"/>
      <c r="F288" s="213"/>
    </row>
    <row r="289" spans="1:6" hidden="1" x14ac:dyDescent="0.35">
      <c r="A289" s="183" t="s">
        <v>467</v>
      </c>
      <c r="B289" s="184">
        <v>5313</v>
      </c>
      <c r="C289" s="185">
        <v>188.47</v>
      </c>
      <c r="D289" s="186">
        <v>101.47</v>
      </c>
      <c r="E289" s="213"/>
      <c r="F289" s="213"/>
    </row>
    <row r="290" spans="1:6" hidden="1" x14ac:dyDescent="0.35">
      <c r="A290" s="183" t="s">
        <v>480</v>
      </c>
      <c r="B290" s="184">
        <v>5406</v>
      </c>
      <c r="C290" s="185">
        <v>163.01</v>
      </c>
      <c r="D290" s="186">
        <v>99.23</v>
      </c>
      <c r="E290" s="213"/>
      <c r="F290" s="213"/>
    </row>
    <row r="291" spans="1:6" hidden="1" x14ac:dyDescent="0.35">
      <c r="A291" s="183" t="s">
        <v>485</v>
      </c>
      <c r="B291" s="184">
        <v>5605</v>
      </c>
      <c r="C291" s="185">
        <v>211.18</v>
      </c>
      <c r="D291" s="186">
        <v>100</v>
      </c>
      <c r="E291" s="213"/>
      <c r="F291" s="213"/>
    </row>
    <row r="292" spans="1:6" hidden="1" x14ac:dyDescent="0.35">
      <c r="A292" s="183" t="s">
        <v>487</v>
      </c>
      <c r="B292" s="184">
        <v>5701</v>
      </c>
      <c r="C292" s="185">
        <v>3.85</v>
      </c>
      <c r="D292" s="186">
        <v>101.98</v>
      </c>
      <c r="E292" s="213"/>
      <c r="F292" s="213"/>
    </row>
    <row r="293" spans="1:6" hidden="1" x14ac:dyDescent="0.35">
      <c r="A293" s="183" t="s">
        <v>522</v>
      </c>
      <c r="B293" s="184">
        <v>6413</v>
      </c>
      <c r="C293" s="185">
        <v>9643.7999999999993</v>
      </c>
      <c r="D293" s="186">
        <v>99.55</v>
      </c>
      <c r="E293" s="213"/>
      <c r="F293" s="213"/>
    </row>
    <row r="294" spans="1:6" hidden="1" x14ac:dyDescent="0.35">
      <c r="A294" s="183" t="s">
        <v>541</v>
      </c>
      <c r="B294" s="184">
        <v>6502</v>
      </c>
      <c r="C294" s="185">
        <v>32.99</v>
      </c>
      <c r="D294" s="186">
        <v>100</v>
      </c>
      <c r="E294" s="213"/>
      <c r="F294" s="213"/>
    </row>
    <row r="295" spans="1:6" hidden="1" x14ac:dyDescent="0.35">
      <c r="A295" s="183" t="s">
        <v>542</v>
      </c>
      <c r="B295" s="184">
        <v>6504</v>
      </c>
      <c r="C295" s="185">
        <v>304.06</v>
      </c>
      <c r="D295" s="186">
        <v>100</v>
      </c>
      <c r="E295" s="213"/>
      <c r="F295" s="213"/>
    </row>
    <row r="296" spans="1:6" hidden="1" x14ac:dyDescent="0.35">
      <c r="A296" s="183" t="s">
        <v>546</v>
      </c>
      <c r="B296" s="184">
        <v>6508</v>
      </c>
      <c r="C296" s="185">
        <v>128.68</v>
      </c>
      <c r="D296" s="186">
        <v>100</v>
      </c>
      <c r="E296" s="213"/>
      <c r="F296" s="213"/>
    </row>
    <row r="297" spans="1:6" hidden="1" x14ac:dyDescent="0.35">
      <c r="A297" s="183" t="s">
        <v>560</v>
      </c>
      <c r="B297" s="184">
        <v>7007</v>
      </c>
      <c r="C297" s="185">
        <v>32599.57</v>
      </c>
      <c r="D297" s="186">
        <v>100.44</v>
      </c>
      <c r="E297" s="213"/>
      <c r="F297" s="213"/>
    </row>
    <row r="298" spans="1:6" hidden="1" x14ac:dyDescent="0.35">
      <c r="A298" s="183" t="s">
        <v>568</v>
      </c>
      <c r="B298" s="184">
        <v>7104</v>
      </c>
      <c r="C298" s="185">
        <v>24464.95</v>
      </c>
      <c r="D298" s="186">
        <v>101.84</v>
      </c>
      <c r="E298" s="213"/>
      <c r="F298" s="213"/>
    </row>
    <row r="299" spans="1:6" hidden="1" x14ac:dyDescent="0.35">
      <c r="A299" s="183" t="s">
        <v>582</v>
      </c>
      <c r="B299" s="184">
        <v>7418</v>
      </c>
      <c r="C299" s="185">
        <v>21503.27</v>
      </c>
      <c r="D299" s="186">
        <v>100</v>
      </c>
      <c r="E299" s="213"/>
      <c r="F299" s="213"/>
    </row>
    <row r="300" spans="1:6" ht="25" hidden="1" x14ac:dyDescent="0.35">
      <c r="A300" s="183" t="s">
        <v>583</v>
      </c>
      <c r="B300" s="184">
        <v>7403</v>
      </c>
      <c r="C300" s="185">
        <v>470.57</v>
      </c>
      <c r="D300" s="186">
        <v>100</v>
      </c>
      <c r="E300" s="213"/>
      <c r="F300" s="213"/>
    </row>
    <row r="301" spans="1:6" hidden="1" x14ac:dyDescent="0.35">
      <c r="A301" s="214" t="s">
        <v>608</v>
      </c>
      <c r="B301" s="215">
        <v>7804</v>
      </c>
      <c r="C301" s="188">
        <v>81.319999999999993</v>
      </c>
      <c r="D301" s="216">
        <v>102.19</v>
      </c>
      <c r="E301" s="213"/>
      <c r="F301" s="213"/>
    </row>
    <row r="302" spans="1:6" hidden="1" x14ac:dyDescent="0.35">
      <c r="A302" s="183" t="s">
        <v>610</v>
      </c>
      <c r="B302" s="184">
        <v>7802</v>
      </c>
      <c r="C302" s="185">
        <v>61.6</v>
      </c>
      <c r="D302" s="186">
        <v>100.32</v>
      </c>
      <c r="E302" s="213"/>
      <c r="F302" s="213"/>
    </row>
    <row r="303" spans="1:6" hidden="1" x14ac:dyDescent="0.35">
      <c r="A303" s="183" t="s">
        <v>611</v>
      </c>
      <c r="B303" s="184">
        <v>7803</v>
      </c>
      <c r="C303" s="185">
        <v>66.44</v>
      </c>
      <c r="D303" s="186">
        <v>100.95</v>
      </c>
      <c r="E303" s="213"/>
      <c r="F303" s="213"/>
    </row>
    <row r="304" spans="1:6" hidden="1" x14ac:dyDescent="0.35">
      <c r="A304" s="183" t="s">
        <v>612</v>
      </c>
      <c r="B304" s="184">
        <v>7806</v>
      </c>
      <c r="C304" s="185">
        <v>88.89</v>
      </c>
      <c r="D304" s="186">
        <v>100.4</v>
      </c>
      <c r="E304" s="213"/>
      <c r="F304" s="213"/>
    </row>
    <row r="305" spans="1:6" hidden="1" x14ac:dyDescent="0.35">
      <c r="A305" s="183" t="s">
        <v>655</v>
      </c>
      <c r="B305" s="184">
        <v>7927</v>
      </c>
      <c r="C305" s="185">
        <v>70.02</v>
      </c>
      <c r="D305" s="186">
        <v>100</v>
      </c>
      <c r="E305" s="213"/>
      <c r="F305" s="213"/>
    </row>
    <row r="306" spans="1:6" hidden="1" x14ac:dyDescent="0.35">
      <c r="A306" s="183" t="s">
        <v>659</v>
      </c>
      <c r="B306" s="184">
        <v>8042</v>
      </c>
      <c r="C306" s="185">
        <v>278.58999999999997</v>
      </c>
      <c r="D306" s="186">
        <v>100</v>
      </c>
      <c r="E306" s="213"/>
      <c r="F306" s="213"/>
    </row>
    <row r="307" spans="1:6" hidden="1" x14ac:dyDescent="0.35">
      <c r="A307" s="183" t="s">
        <v>661</v>
      </c>
      <c r="B307" s="184">
        <v>7990</v>
      </c>
      <c r="C307" s="185">
        <v>163.46</v>
      </c>
      <c r="D307" s="186">
        <v>96.88</v>
      </c>
      <c r="E307" s="213"/>
      <c r="F307" s="213"/>
    </row>
    <row r="308" spans="1:6" hidden="1" x14ac:dyDescent="0.35">
      <c r="A308" s="183" t="s">
        <v>665</v>
      </c>
      <c r="B308" s="184">
        <v>7924</v>
      </c>
      <c r="C308" s="185">
        <v>66.64</v>
      </c>
      <c r="D308" s="186">
        <v>100.62</v>
      </c>
      <c r="E308" s="213"/>
      <c r="F308" s="213"/>
    </row>
    <row r="309" spans="1:6" hidden="1" x14ac:dyDescent="0.35">
      <c r="A309" s="183" t="s">
        <v>667</v>
      </c>
      <c r="B309" s="184">
        <v>7994</v>
      </c>
      <c r="C309" s="185">
        <v>283.91000000000003</v>
      </c>
      <c r="D309" s="186">
        <v>98.28</v>
      </c>
      <c r="E309" s="213"/>
      <c r="F309" s="213"/>
    </row>
    <row r="310" spans="1:6" hidden="1" x14ac:dyDescent="0.35">
      <c r="A310" s="183" t="s">
        <v>668</v>
      </c>
      <c r="B310" s="184">
        <v>7980</v>
      </c>
      <c r="C310" s="185">
        <v>99.45</v>
      </c>
      <c r="D310" s="186">
        <v>100.5</v>
      </c>
      <c r="E310" s="213"/>
      <c r="F310" s="213"/>
    </row>
    <row r="311" spans="1:6" hidden="1" x14ac:dyDescent="0.35">
      <c r="A311" s="183" t="s">
        <v>669</v>
      </c>
      <c r="B311" s="184">
        <v>7926</v>
      </c>
      <c r="C311" s="185">
        <v>47.11</v>
      </c>
      <c r="D311" s="186">
        <v>100</v>
      </c>
      <c r="E311" s="213"/>
      <c r="F311" s="213"/>
    </row>
    <row r="312" spans="1:6" hidden="1" x14ac:dyDescent="0.35">
      <c r="A312" s="183" t="s">
        <v>671</v>
      </c>
      <c r="B312" s="184">
        <v>7976</v>
      </c>
      <c r="C312" s="185">
        <v>25.19</v>
      </c>
      <c r="D312" s="186">
        <v>98.27</v>
      </c>
      <c r="E312" s="213"/>
      <c r="F312" s="213"/>
    </row>
    <row r="313" spans="1:6" hidden="1" x14ac:dyDescent="0.35">
      <c r="A313" s="183" t="s">
        <v>673</v>
      </c>
      <c r="B313" s="184">
        <v>8031</v>
      </c>
      <c r="C313" s="185">
        <v>385.32</v>
      </c>
      <c r="D313" s="186">
        <v>99.16</v>
      </c>
      <c r="E313" s="213"/>
      <c r="F313" s="213"/>
    </row>
    <row r="314" spans="1:6" hidden="1" x14ac:dyDescent="0.35">
      <c r="A314" s="183" t="s">
        <v>676</v>
      </c>
      <c r="B314" s="184">
        <v>8053</v>
      </c>
      <c r="C314" s="185">
        <v>74.459999999999994</v>
      </c>
      <c r="D314" s="186">
        <v>100.24</v>
      </c>
      <c r="E314" s="213"/>
      <c r="F314" s="213"/>
    </row>
    <row r="315" spans="1:6" hidden="1" x14ac:dyDescent="0.35">
      <c r="A315" s="183" t="s">
        <v>691</v>
      </c>
      <c r="B315" s="184">
        <v>8311</v>
      </c>
      <c r="C315" s="185">
        <v>386.32</v>
      </c>
      <c r="D315" s="186">
        <v>100</v>
      </c>
      <c r="E315" s="213"/>
      <c r="F315" s="213"/>
    </row>
    <row r="316" spans="1:6" hidden="1" x14ac:dyDescent="0.35">
      <c r="A316" s="183" t="s">
        <v>703</v>
      </c>
      <c r="B316" s="184">
        <v>9143</v>
      </c>
      <c r="C316" s="185">
        <v>789.12</v>
      </c>
      <c r="D316" s="186">
        <v>100</v>
      </c>
      <c r="E316" s="213"/>
      <c r="F316" s="213"/>
    </row>
    <row r="317" spans="1:6" hidden="1" x14ac:dyDescent="0.35">
      <c r="A317" s="183" t="s">
        <v>718</v>
      </c>
      <c r="B317" s="184">
        <v>9116</v>
      </c>
      <c r="C317" s="185">
        <v>899.89</v>
      </c>
      <c r="D317" s="186">
        <v>100</v>
      </c>
      <c r="E317" s="213"/>
      <c r="F317" s="213"/>
    </row>
    <row r="318" spans="1:6" hidden="1" x14ac:dyDescent="0.35">
      <c r="A318" s="183" t="s">
        <v>719</v>
      </c>
      <c r="B318" s="184">
        <v>9118</v>
      </c>
      <c r="C318" s="185">
        <v>694.91</v>
      </c>
      <c r="D318" s="186">
        <v>100</v>
      </c>
      <c r="E318" s="213"/>
      <c r="F318" s="213"/>
    </row>
    <row r="319" spans="1:6" hidden="1" x14ac:dyDescent="0.35">
      <c r="A319" s="183" t="s">
        <v>734</v>
      </c>
      <c r="B319" s="184">
        <v>9222</v>
      </c>
      <c r="C319" s="185">
        <v>41</v>
      </c>
      <c r="D319" s="186">
        <v>100</v>
      </c>
      <c r="E319" s="213"/>
      <c r="F319" s="213"/>
    </row>
    <row r="320" spans="1:6" hidden="1" x14ac:dyDescent="0.35">
      <c r="A320" s="183" t="s">
        <v>738</v>
      </c>
      <c r="B320" s="184">
        <v>9212</v>
      </c>
      <c r="C320" s="185">
        <v>36</v>
      </c>
      <c r="D320" s="186">
        <v>100</v>
      </c>
      <c r="E320" s="213"/>
      <c r="F320" s="213"/>
    </row>
    <row r="321" spans="1:6" ht="37.5" hidden="1" x14ac:dyDescent="0.35">
      <c r="A321" s="183" t="s">
        <v>1016</v>
      </c>
      <c r="B321" s="184">
        <v>9418</v>
      </c>
      <c r="C321" s="185">
        <v>40.909999999999997</v>
      </c>
      <c r="D321" s="186">
        <v>100</v>
      </c>
      <c r="E321" s="213"/>
      <c r="F321" s="213"/>
    </row>
    <row r="322" spans="1:6" ht="25" hidden="1" x14ac:dyDescent="0.35">
      <c r="A322" s="183" t="s">
        <v>1017</v>
      </c>
      <c r="B322" s="184">
        <v>9442</v>
      </c>
      <c r="C322" s="185">
        <v>762.12</v>
      </c>
      <c r="D322" s="186">
        <v>100</v>
      </c>
      <c r="E322" s="213"/>
      <c r="F322" s="213"/>
    </row>
    <row r="323" spans="1:6" hidden="1" x14ac:dyDescent="0.35">
      <c r="A323" s="183" t="s">
        <v>788</v>
      </c>
      <c r="B323" s="184">
        <v>9457</v>
      </c>
      <c r="C323" s="185">
        <v>41.26</v>
      </c>
      <c r="D323" s="186">
        <v>100</v>
      </c>
      <c r="E323" s="213"/>
      <c r="F323" s="213"/>
    </row>
    <row r="324" spans="1:6" hidden="1" x14ac:dyDescent="0.35">
      <c r="A324" s="183" t="s">
        <v>789</v>
      </c>
      <c r="B324" s="184">
        <v>9458</v>
      </c>
      <c r="C324" s="185">
        <v>31.49</v>
      </c>
      <c r="D324" s="186">
        <v>100</v>
      </c>
      <c r="E324" s="213"/>
      <c r="F324" s="213"/>
    </row>
    <row r="325" spans="1:6" hidden="1" x14ac:dyDescent="0.35">
      <c r="A325" s="183" t="s">
        <v>1018</v>
      </c>
      <c r="B325" s="184">
        <v>9446</v>
      </c>
      <c r="C325" s="185">
        <v>640.04</v>
      </c>
      <c r="D325" s="186">
        <v>100</v>
      </c>
      <c r="E325" s="213"/>
      <c r="F325" s="213"/>
    </row>
    <row r="326" spans="1:6" hidden="1" x14ac:dyDescent="0.35">
      <c r="A326" s="183" t="s">
        <v>791</v>
      </c>
      <c r="B326" s="184">
        <v>9448</v>
      </c>
      <c r="C326" s="185">
        <v>177.91</v>
      </c>
      <c r="D326" s="186">
        <v>100</v>
      </c>
      <c r="E326" s="213"/>
      <c r="F326" s="213"/>
    </row>
    <row r="327" spans="1:6" hidden="1" x14ac:dyDescent="0.35">
      <c r="A327" s="183" t="s">
        <v>1019</v>
      </c>
      <c r="B327" s="184">
        <v>9445</v>
      </c>
      <c r="C327" s="185">
        <v>48.6</v>
      </c>
      <c r="D327" s="186">
        <v>100</v>
      </c>
      <c r="E327" s="213"/>
      <c r="F327" s="213"/>
    </row>
    <row r="328" spans="1:6" hidden="1" x14ac:dyDescent="0.35">
      <c r="A328" s="183" t="s">
        <v>792</v>
      </c>
      <c r="B328" s="184">
        <v>9449</v>
      </c>
      <c r="C328" s="185">
        <v>2060.79</v>
      </c>
      <c r="D328" s="186">
        <v>100</v>
      </c>
      <c r="E328" s="213"/>
      <c r="F328" s="213"/>
    </row>
    <row r="329" spans="1:6" ht="25" hidden="1" x14ac:dyDescent="0.35">
      <c r="A329" s="183" t="s">
        <v>1020</v>
      </c>
      <c r="B329" s="184">
        <v>9475</v>
      </c>
      <c r="C329" s="185">
        <v>423</v>
      </c>
      <c r="D329" s="186">
        <v>100</v>
      </c>
      <c r="E329" s="213"/>
      <c r="F329" s="213"/>
    </row>
    <row r="330" spans="1:6" ht="25" hidden="1" x14ac:dyDescent="0.35">
      <c r="A330" s="183" t="s">
        <v>809</v>
      </c>
      <c r="B330" s="184">
        <v>9462</v>
      </c>
      <c r="C330" s="185">
        <v>1829.96</v>
      </c>
      <c r="D330" s="186">
        <v>100</v>
      </c>
      <c r="E330" s="213"/>
      <c r="F330" s="213"/>
    </row>
    <row r="331" spans="1:6" hidden="1" x14ac:dyDescent="0.35">
      <c r="A331" s="183" t="s">
        <v>810</v>
      </c>
      <c r="B331" s="184">
        <v>9463</v>
      </c>
      <c r="C331" s="185">
        <v>2424.87</v>
      </c>
      <c r="D331" s="186">
        <v>100</v>
      </c>
      <c r="E331" s="213"/>
      <c r="F331" s="213"/>
    </row>
    <row r="332" spans="1:6" hidden="1" x14ac:dyDescent="0.35">
      <c r="A332" s="183" t="s">
        <v>811</v>
      </c>
      <c r="B332" s="184">
        <v>9464</v>
      </c>
      <c r="C332" s="185">
        <v>2872.91</v>
      </c>
      <c r="D332" s="186">
        <v>100</v>
      </c>
      <c r="E332" s="213"/>
      <c r="F332" s="213"/>
    </row>
    <row r="333" spans="1:6" hidden="1" x14ac:dyDescent="0.35">
      <c r="A333" s="183" t="s">
        <v>849</v>
      </c>
      <c r="B333" s="184">
        <v>9606</v>
      </c>
      <c r="C333" s="185">
        <v>5232.3500000000004</v>
      </c>
      <c r="D333" s="186">
        <v>100</v>
      </c>
      <c r="E333" s="213"/>
      <c r="F333" s="213"/>
    </row>
    <row r="334" spans="1:6" hidden="1" x14ac:dyDescent="0.35">
      <c r="A334" s="183" t="s">
        <v>850</v>
      </c>
      <c r="B334" s="184">
        <v>9607</v>
      </c>
      <c r="C334" s="185">
        <v>2661.32</v>
      </c>
      <c r="D334" s="186">
        <v>100</v>
      </c>
      <c r="E334" s="213"/>
      <c r="F334" s="213"/>
    </row>
    <row r="335" spans="1:6" hidden="1" x14ac:dyDescent="0.35">
      <c r="A335" s="183" t="s">
        <v>861</v>
      </c>
      <c r="B335" s="184">
        <v>9796</v>
      </c>
      <c r="C335" s="185">
        <v>6137.75</v>
      </c>
      <c r="D335" s="186">
        <v>100</v>
      </c>
      <c r="E335" s="213"/>
      <c r="F335" s="213"/>
    </row>
    <row r="336" spans="1:6" ht="15" hidden="1" customHeight="1" x14ac:dyDescent="0.35">
      <c r="A336" s="217" t="s">
        <v>1023</v>
      </c>
      <c r="B336" s="218"/>
      <c r="C336" s="218"/>
      <c r="D336" s="219"/>
    </row>
    <row r="337" spans="1:4" hidden="1" x14ac:dyDescent="0.35">
      <c r="A337" s="183" t="s">
        <v>144</v>
      </c>
      <c r="B337" s="184">
        <v>111</v>
      </c>
      <c r="C337" s="185">
        <v>690.16</v>
      </c>
      <c r="D337" s="186">
        <v>100</v>
      </c>
    </row>
    <row r="338" spans="1:4" hidden="1" x14ac:dyDescent="0.35">
      <c r="A338" s="183" t="s">
        <v>147</v>
      </c>
      <c r="B338" s="184">
        <v>113</v>
      </c>
      <c r="C338" s="185">
        <v>473.56</v>
      </c>
      <c r="D338" s="186">
        <v>100</v>
      </c>
    </row>
    <row r="339" spans="1:4" hidden="1" x14ac:dyDescent="0.35">
      <c r="A339" s="183" t="s">
        <v>149</v>
      </c>
      <c r="B339" s="184">
        <v>116</v>
      </c>
      <c r="C339" s="185">
        <v>739.72</v>
      </c>
      <c r="D339" s="186">
        <v>100</v>
      </c>
    </row>
    <row r="340" spans="1:4" hidden="1" x14ac:dyDescent="0.35">
      <c r="A340" s="183" t="s">
        <v>151</v>
      </c>
      <c r="B340" s="184">
        <v>114</v>
      </c>
      <c r="C340" s="185">
        <v>237.42</v>
      </c>
      <c r="D340" s="186">
        <v>100</v>
      </c>
    </row>
    <row r="341" spans="1:4" hidden="1" x14ac:dyDescent="0.35">
      <c r="A341" s="183" t="s">
        <v>162</v>
      </c>
      <c r="B341" s="184">
        <v>202</v>
      </c>
      <c r="C341" s="185">
        <v>552.99</v>
      </c>
      <c r="D341" s="186">
        <v>100</v>
      </c>
    </row>
    <row r="342" spans="1:4" hidden="1" x14ac:dyDescent="0.35">
      <c r="A342" s="183" t="s">
        <v>163</v>
      </c>
      <c r="B342" s="184">
        <v>204</v>
      </c>
      <c r="C342" s="185">
        <v>654.48</v>
      </c>
      <c r="D342" s="186">
        <v>87.65</v>
      </c>
    </row>
    <row r="343" spans="1:4" hidden="1" x14ac:dyDescent="0.35">
      <c r="A343" s="183" t="s">
        <v>166</v>
      </c>
      <c r="B343" s="184">
        <v>201</v>
      </c>
      <c r="C343" s="185">
        <v>583.54</v>
      </c>
      <c r="D343" s="186">
        <v>100</v>
      </c>
    </row>
    <row r="344" spans="1:4" hidden="1" x14ac:dyDescent="0.35">
      <c r="A344" s="183" t="s">
        <v>172</v>
      </c>
      <c r="B344" s="184">
        <v>302</v>
      </c>
      <c r="C344" s="185">
        <v>1421.23</v>
      </c>
      <c r="D344" s="186">
        <v>100</v>
      </c>
    </row>
    <row r="345" spans="1:4" hidden="1" x14ac:dyDescent="0.35">
      <c r="A345" s="183" t="s">
        <v>182</v>
      </c>
      <c r="B345" s="184">
        <v>411</v>
      </c>
      <c r="C345" s="185">
        <v>442.31</v>
      </c>
      <c r="D345" s="186">
        <v>100</v>
      </c>
    </row>
    <row r="346" spans="1:4" hidden="1" x14ac:dyDescent="0.35">
      <c r="A346" s="183" t="s">
        <v>194</v>
      </c>
      <c r="B346" s="184">
        <v>701</v>
      </c>
      <c r="C346" s="185">
        <v>1331.51</v>
      </c>
      <c r="D346" s="186">
        <v>100</v>
      </c>
    </row>
    <row r="347" spans="1:4" hidden="1" x14ac:dyDescent="0.35">
      <c r="A347" s="183" t="s">
        <v>195</v>
      </c>
      <c r="B347" s="184">
        <v>803</v>
      </c>
      <c r="C347" s="185">
        <v>169.73</v>
      </c>
      <c r="D347" s="186">
        <v>100</v>
      </c>
    </row>
    <row r="348" spans="1:4" hidden="1" x14ac:dyDescent="0.35">
      <c r="A348" s="183" t="s">
        <v>198</v>
      </c>
      <c r="B348" s="184">
        <v>1001</v>
      </c>
      <c r="C348" s="185">
        <v>293.47000000000003</v>
      </c>
      <c r="D348" s="186">
        <v>100</v>
      </c>
    </row>
    <row r="349" spans="1:4" ht="25" hidden="1" x14ac:dyDescent="0.35">
      <c r="A349" s="183" t="s">
        <v>204</v>
      </c>
      <c r="B349" s="184">
        <v>1111</v>
      </c>
      <c r="C349" s="185">
        <v>109.02</v>
      </c>
      <c r="D349" s="186">
        <v>100</v>
      </c>
    </row>
    <row r="350" spans="1:4" ht="25" hidden="1" x14ac:dyDescent="0.35">
      <c r="A350" s="183" t="s">
        <v>205</v>
      </c>
      <c r="B350" s="184">
        <v>1131</v>
      </c>
      <c r="C350" s="185">
        <v>128.22</v>
      </c>
      <c r="D350" s="186">
        <v>100</v>
      </c>
    </row>
    <row r="351" spans="1:4" hidden="1" x14ac:dyDescent="0.35">
      <c r="A351" s="183" t="s">
        <v>207</v>
      </c>
      <c r="B351" s="184">
        <v>1102</v>
      </c>
      <c r="C351" s="185">
        <v>390.32</v>
      </c>
      <c r="D351" s="186">
        <v>100</v>
      </c>
    </row>
    <row r="352" spans="1:4" hidden="1" x14ac:dyDescent="0.35">
      <c r="A352" s="183" t="s">
        <v>208</v>
      </c>
      <c r="B352" s="184">
        <v>1132</v>
      </c>
      <c r="C352" s="185">
        <v>113.99</v>
      </c>
      <c r="D352" s="186">
        <v>100</v>
      </c>
    </row>
    <row r="353" spans="1:4" hidden="1" x14ac:dyDescent="0.35">
      <c r="A353" s="183" t="s">
        <v>213</v>
      </c>
      <c r="B353" s="184">
        <v>1124</v>
      </c>
      <c r="C353" s="185">
        <v>618.66999999999996</v>
      </c>
      <c r="D353" s="186">
        <v>100</v>
      </c>
    </row>
    <row r="354" spans="1:4" hidden="1" x14ac:dyDescent="0.35">
      <c r="A354" s="183" t="s">
        <v>218</v>
      </c>
      <c r="B354" s="184">
        <v>1123</v>
      </c>
      <c r="C354" s="185">
        <v>1474.86</v>
      </c>
      <c r="D354" s="186">
        <v>100</v>
      </c>
    </row>
    <row r="355" spans="1:4" hidden="1" x14ac:dyDescent="0.35">
      <c r="A355" s="183" t="s">
        <v>220</v>
      </c>
      <c r="B355" s="184">
        <v>1204</v>
      </c>
      <c r="C355" s="185">
        <v>977.11</v>
      </c>
      <c r="D355" s="186">
        <v>100</v>
      </c>
    </row>
    <row r="356" spans="1:4" hidden="1" x14ac:dyDescent="0.35">
      <c r="A356" s="183" t="s">
        <v>226</v>
      </c>
      <c r="B356" s="184">
        <v>1303</v>
      </c>
      <c r="C356" s="185">
        <v>871.47</v>
      </c>
      <c r="D356" s="186">
        <v>98.56</v>
      </c>
    </row>
    <row r="357" spans="1:4" ht="25" hidden="1" x14ac:dyDescent="0.35">
      <c r="A357" s="183" t="s">
        <v>230</v>
      </c>
      <c r="B357" s="184">
        <v>1402</v>
      </c>
      <c r="C357" s="185">
        <v>712.32</v>
      </c>
      <c r="D357" s="186">
        <v>113.65</v>
      </c>
    </row>
    <row r="358" spans="1:4" hidden="1" x14ac:dyDescent="0.35">
      <c r="A358" s="183" t="s">
        <v>232</v>
      </c>
      <c r="B358" s="184">
        <v>1501</v>
      </c>
      <c r="C358" s="185">
        <v>119.41</v>
      </c>
      <c r="D358" s="186">
        <v>98.04</v>
      </c>
    </row>
    <row r="359" spans="1:4" hidden="1" x14ac:dyDescent="0.35">
      <c r="A359" s="183" t="s">
        <v>234</v>
      </c>
      <c r="B359" s="184">
        <v>1601</v>
      </c>
      <c r="C359" s="185">
        <v>82.23</v>
      </c>
      <c r="D359" s="186">
        <v>101.39</v>
      </c>
    </row>
    <row r="360" spans="1:4" hidden="1" x14ac:dyDescent="0.35">
      <c r="A360" s="183" t="s">
        <v>245</v>
      </c>
      <c r="B360" s="184">
        <v>1701</v>
      </c>
      <c r="C360" s="185">
        <v>324.19</v>
      </c>
      <c r="D360" s="186">
        <v>100</v>
      </c>
    </row>
    <row r="361" spans="1:4" hidden="1" x14ac:dyDescent="0.35">
      <c r="A361" s="183" t="s">
        <v>257</v>
      </c>
      <c r="B361" s="184">
        <v>1903</v>
      </c>
      <c r="C361" s="185">
        <v>1169.6300000000001</v>
      </c>
      <c r="D361" s="186">
        <v>100</v>
      </c>
    </row>
    <row r="362" spans="1:4" hidden="1" x14ac:dyDescent="0.35">
      <c r="A362" s="183" t="s">
        <v>264</v>
      </c>
      <c r="B362" s="184">
        <v>2002</v>
      </c>
      <c r="C362" s="185">
        <v>31.95</v>
      </c>
      <c r="D362" s="186">
        <v>100</v>
      </c>
    </row>
    <row r="363" spans="1:4" hidden="1" x14ac:dyDescent="0.35">
      <c r="A363" s="183" t="s">
        <v>268</v>
      </c>
      <c r="B363" s="184">
        <v>2101</v>
      </c>
      <c r="C363" s="185">
        <v>57.6</v>
      </c>
      <c r="D363" s="186">
        <v>100</v>
      </c>
    </row>
    <row r="364" spans="1:4" ht="25" hidden="1" x14ac:dyDescent="0.35">
      <c r="A364" s="183" t="s">
        <v>270</v>
      </c>
      <c r="B364" s="184">
        <v>2201</v>
      </c>
      <c r="C364" s="185">
        <v>138.43</v>
      </c>
      <c r="D364" s="186">
        <v>100</v>
      </c>
    </row>
    <row r="365" spans="1:4" ht="25" hidden="1" x14ac:dyDescent="0.35">
      <c r="A365" s="183" t="s">
        <v>272</v>
      </c>
      <c r="B365" s="184">
        <v>2207</v>
      </c>
      <c r="C365" s="185">
        <v>134.19999999999999</v>
      </c>
      <c r="D365" s="186">
        <v>100</v>
      </c>
    </row>
    <row r="366" spans="1:4" hidden="1" x14ac:dyDescent="0.35">
      <c r="A366" s="183" t="s">
        <v>278</v>
      </c>
      <c r="B366" s="184">
        <v>2301</v>
      </c>
      <c r="C366" s="185">
        <v>123.94</v>
      </c>
      <c r="D366" s="186">
        <v>100</v>
      </c>
    </row>
    <row r="367" spans="1:4" hidden="1" x14ac:dyDescent="0.35">
      <c r="A367" s="183" t="s">
        <v>280</v>
      </c>
      <c r="B367" s="184">
        <v>2303</v>
      </c>
      <c r="C367" s="185">
        <v>83.37</v>
      </c>
      <c r="D367" s="186">
        <v>100</v>
      </c>
    </row>
    <row r="368" spans="1:4" hidden="1" x14ac:dyDescent="0.35">
      <c r="A368" s="183" t="s">
        <v>282</v>
      </c>
      <c r="B368" s="184">
        <v>2307</v>
      </c>
      <c r="C368" s="185">
        <v>83.35</v>
      </c>
      <c r="D368" s="186">
        <v>100</v>
      </c>
    </row>
    <row r="369" spans="1:4" hidden="1" x14ac:dyDescent="0.35">
      <c r="A369" s="183" t="s">
        <v>286</v>
      </c>
      <c r="B369" s="184">
        <v>2401</v>
      </c>
      <c r="C369" s="185">
        <v>126.72</v>
      </c>
      <c r="D369" s="186">
        <v>100</v>
      </c>
    </row>
    <row r="370" spans="1:4" ht="25" hidden="1" x14ac:dyDescent="0.35">
      <c r="A370" s="183" t="s">
        <v>287</v>
      </c>
      <c r="B370" s="184">
        <v>2403</v>
      </c>
      <c r="C370" s="185">
        <v>131.46</v>
      </c>
      <c r="D370" s="186">
        <v>100</v>
      </c>
    </row>
    <row r="371" spans="1:4" hidden="1" x14ac:dyDescent="0.35">
      <c r="A371" s="183" t="s">
        <v>289</v>
      </c>
      <c r="B371" s="184">
        <v>2501</v>
      </c>
      <c r="C371" s="185">
        <v>61.15</v>
      </c>
      <c r="D371" s="186">
        <v>102.25</v>
      </c>
    </row>
    <row r="372" spans="1:4" hidden="1" x14ac:dyDescent="0.35">
      <c r="A372" s="183" t="s">
        <v>291</v>
      </c>
      <c r="B372" s="184">
        <v>2601</v>
      </c>
      <c r="C372" s="185">
        <v>54.92</v>
      </c>
      <c r="D372" s="186">
        <v>102.38</v>
      </c>
    </row>
    <row r="373" spans="1:4" hidden="1" x14ac:dyDescent="0.35">
      <c r="A373" s="183" t="s">
        <v>292</v>
      </c>
      <c r="B373" s="184">
        <v>2603</v>
      </c>
      <c r="C373" s="185">
        <v>54.01</v>
      </c>
      <c r="D373" s="186">
        <v>99.22</v>
      </c>
    </row>
    <row r="374" spans="1:4" hidden="1" x14ac:dyDescent="0.35">
      <c r="A374" s="183" t="s">
        <v>293</v>
      </c>
      <c r="B374" s="184">
        <v>2604</v>
      </c>
      <c r="C374" s="185">
        <v>71.13</v>
      </c>
      <c r="D374" s="186">
        <v>94.61</v>
      </c>
    </row>
    <row r="375" spans="1:4" hidden="1" x14ac:dyDescent="0.35">
      <c r="A375" s="183" t="s">
        <v>294</v>
      </c>
      <c r="B375" s="184">
        <v>2605</v>
      </c>
      <c r="C375" s="185">
        <v>67.209999999999994</v>
      </c>
      <c r="D375" s="186">
        <v>98.63</v>
      </c>
    </row>
    <row r="376" spans="1:4" hidden="1" x14ac:dyDescent="0.35">
      <c r="A376" s="183" t="s">
        <v>296</v>
      </c>
      <c r="B376" s="184">
        <v>2621</v>
      </c>
      <c r="C376" s="185">
        <v>164.24</v>
      </c>
      <c r="D376" s="186">
        <v>97.21</v>
      </c>
    </row>
    <row r="377" spans="1:4" hidden="1" x14ac:dyDescent="0.35">
      <c r="A377" s="183" t="s">
        <v>297</v>
      </c>
      <c r="B377" s="184">
        <v>2623</v>
      </c>
      <c r="C377" s="185">
        <v>284.41000000000003</v>
      </c>
      <c r="D377" s="186">
        <v>93.01</v>
      </c>
    </row>
    <row r="378" spans="1:4" hidden="1" x14ac:dyDescent="0.35">
      <c r="A378" s="183" t="s">
        <v>303</v>
      </c>
      <c r="B378" s="184">
        <v>2701</v>
      </c>
      <c r="C378" s="185">
        <v>216.02</v>
      </c>
      <c r="D378" s="186">
        <v>97.96</v>
      </c>
    </row>
    <row r="379" spans="1:4" hidden="1" x14ac:dyDescent="0.35">
      <c r="A379" s="183" t="s">
        <v>308</v>
      </c>
      <c r="B379" s="184">
        <v>2711</v>
      </c>
      <c r="C379" s="185">
        <v>171.44</v>
      </c>
      <c r="D379" s="186">
        <v>100</v>
      </c>
    </row>
    <row r="380" spans="1:4" hidden="1" x14ac:dyDescent="0.35">
      <c r="A380" s="183" t="s">
        <v>314</v>
      </c>
      <c r="B380" s="184">
        <v>2812</v>
      </c>
      <c r="C380" s="185">
        <v>954.85</v>
      </c>
      <c r="D380" s="186">
        <v>100</v>
      </c>
    </row>
    <row r="381" spans="1:4" ht="25" hidden="1" x14ac:dyDescent="0.35">
      <c r="A381" s="183" t="s">
        <v>335</v>
      </c>
      <c r="B381" s="184">
        <v>3606</v>
      </c>
      <c r="C381" s="185">
        <v>440.27</v>
      </c>
      <c r="D381" s="186">
        <v>100</v>
      </c>
    </row>
    <row r="382" spans="1:4" ht="25" hidden="1" x14ac:dyDescent="0.35">
      <c r="A382" s="183" t="s">
        <v>377</v>
      </c>
      <c r="B382" s="184">
        <v>4155</v>
      </c>
      <c r="C382" s="185">
        <v>2132.65</v>
      </c>
      <c r="D382" s="186">
        <v>100</v>
      </c>
    </row>
    <row r="383" spans="1:4" hidden="1" x14ac:dyDescent="0.35">
      <c r="A383" s="183" t="s">
        <v>389</v>
      </c>
      <c r="B383" s="184">
        <v>4176</v>
      </c>
      <c r="C383" s="185">
        <v>375.94</v>
      </c>
      <c r="D383" s="186">
        <v>100</v>
      </c>
    </row>
    <row r="384" spans="1:4" ht="25" hidden="1" x14ac:dyDescent="0.35">
      <c r="A384" s="183" t="s">
        <v>404</v>
      </c>
      <c r="B384" s="184">
        <v>4404</v>
      </c>
      <c r="C384" s="185">
        <v>2816.7</v>
      </c>
      <c r="D384" s="186">
        <v>99.56</v>
      </c>
    </row>
    <row r="385" spans="1:4" hidden="1" x14ac:dyDescent="0.35">
      <c r="A385" s="183" t="s">
        <v>412</v>
      </c>
      <c r="B385" s="184">
        <v>4502</v>
      </c>
      <c r="C385" s="185">
        <v>614.74</v>
      </c>
      <c r="D385" s="186">
        <v>100</v>
      </c>
    </row>
    <row r="386" spans="1:4" hidden="1" x14ac:dyDescent="0.35">
      <c r="A386" s="183" t="s">
        <v>416</v>
      </c>
      <c r="B386" s="184">
        <v>4503</v>
      </c>
      <c r="C386" s="185">
        <v>541.41</v>
      </c>
      <c r="D386" s="186">
        <v>100</v>
      </c>
    </row>
    <row r="387" spans="1:4" hidden="1" x14ac:dyDescent="0.35">
      <c r="A387" s="183" t="s">
        <v>419</v>
      </c>
      <c r="B387" s="184">
        <v>4603</v>
      </c>
      <c r="C387" s="185">
        <v>141.5</v>
      </c>
      <c r="D387" s="186">
        <v>100.62</v>
      </c>
    </row>
    <row r="388" spans="1:4" hidden="1" x14ac:dyDescent="0.35">
      <c r="A388" s="183" t="s">
        <v>421</v>
      </c>
      <c r="B388" s="184">
        <v>4601</v>
      </c>
      <c r="C388" s="185">
        <v>311.63</v>
      </c>
      <c r="D388" s="186">
        <v>100.78</v>
      </c>
    </row>
    <row r="389" spans="1:4" hidden="1" x14ac:dyDescent="0.35">
      <c r="A389" s="183" t="s">
        <v>440</v>
      </c>
      <c r="B389" s="184">
        <v>4744</v>
      </c>
      <c r="C389" s="185">
        <v>2031.13</v>
      </c>
      <c r="D389" s="186">
        <v>100</v>
      </c>
    </row>
    <row r="390" spans="1:4" hidden="1" x14ac:dyDescent="0.35">
      <c r="A390" s="183" t="s">
        <v>445</v>
      </c>
      <c r="B390" s="184">
        <v>4773</v>
      </c>
      <c r="C390" s="185">
        <v>3330.19</v>
      </c>
      <c r="D390" s="186">
        <v>98.28</v>
      </c>
    </row>
    <row r="391" spans="1:4" hidden="1" x14ac:dyDescent="0.35">
      <c r="A391" s="183" t="s">
        <v>450</v>
      </c>
      <c r="B391" s="184">
        <v>5001</v>
      </c>
      <c r="C391" s="185">
        <v>86.94</v>
      </c>
      <c r="D391" s="186">
        <v>99.49</v>
      </c>
    </row>
    <row r="392" spans="1:4" hidden="1" x14ac:dyDescent="0.35">
      <c r="A392" s="183" t="s">
        <v>451</v>
      </c>
      <c r="B392" s="184">
        <v>5101</v>
      </c>
      <c r="C392" s="185">
        <v>233.24</v>
      </c>
      <c r="D392" s="186">
        <v>100</v>
      </c>
    </row>
    <row r="393" spans="1:4" hidden="1" x14ac:dyDescent="0.35">
      <c r="A393" s="183" t="s">
        <v>454</v>
      </c>
      <c r="B393" s="184">
        <v>5201</v>
      </c>
      <c r="C393" s="185">
        <v>77.989999999999995</v>
      </c>
      <c r="D393" s="186">
        <v>100</v>
      </c>
    </row>
    <row r="394" spans="1:4" hidden="1" x14ac:dyDescent="0.35">
      <c r="A394" s="183" t="s">
        <v>457</v>
      </c>
      <c r="B394" s="184">
        <v>5303</v>
      </c>
      <c r="C394" s="185">
        <v>264.33</v>
      </c>
      <c r="D394" s="186">
        <v>100</v>
      </c>
    </row>
    <row r="395" spans="1:4" hidden="1" x14ac:dyDescent="0.35">
      <c r="A395" s="183" t="s">
        <v>467</v>
      </c>
      <c r="B395" s="184">
        <v>5313</v>
      </c>
      <c r="C395" s="185">
        <v>180.42</v>
      </c>
      <c r="D395" s="186">
        <v>100.53</v>
      </c>
    </row>
    <row r="396" spans="1:4" hidden="1" x14ac:dyDescent="0.35">
      <c r="A396" s="183" t="s">
        <v>480</v>
      </c>
      <c r="B396" s="184">
        <v>5406</v>
      </c>
      <c r="C396" s="185">
        <v>133.76</v>
      </c>
      <c r="D396" s="186">
        <v>100</v>
      </c>
    </row>
    <row r="397" spans="1:4" hidden="1" x14ac:dyDescent="0.35">
      <c r="A397" s="183" t="s">
        <v>485</v>
      </c>
      <c r="B397" s="184">
        <v>5605</v>
      </c>
      <c r="C397" s="185">
        <v>204.09</v>
      </c>
      <c r="D397" s="186">
        <v>100</v>
      </c>
    </row>
    <row r="398" spans="1:4" hidden="1" x14ac:dyDescent="0.35">
      <c r="A398" s="183" t="s">
        <v>487</v>
      </c>
      <c r="B398" s="184">
        <v>5701</v>
      </c>
      <c r="C398" s="185">
        <v>4.2699999999999996</v>
      </c>
      <c r="D398" s="186">
        <v>100</v>
      </c>
    </row>
    <row r="399" spans="1:4" hidden="1" x14ac:dyDescent="0.35">
      <c r="A399" s="183" t="s">
        <v>522</v>
      </c>
      <c r="B399" s="184">
        <v>6413</v>
      </c>
      <c r="C399" s="185">
        <v>9755.35</v>
      </c>
      <c r="D399" s="186">
        <v>100.01</v>
      </c>
    </row>
    <row r="400" spans="1:4" hidden="1" x14ac:dyDescent="0.35">
      <c r="A400" s="183" t="s">
        <v>541</v>
      </c>
      <c r="B400" s="184">
        <v>6502</v>
      </c>
      <c r="C400" s="185">
        <v>31.91</v>
      </c>
      <c r="D400" s="186">
        <v>101.17</v>
      </c>
    </row>
    <row r="401" spans="1:4" hidden="1" x14ac:dyDescent="0.35">
      <c r="A401" s="183" t="s">
        <v>542</v>
      </c>
      <c r="B401" s="184">
        <v>6504</v>
      </c>
      <c r="C401" s="185">
        <v>254.21</v>
      </c>
      <c r="D401" s="186">
        <v>100.03</v>
      </c>
    </row>
    <row r="402" spans="1:4" hidden="1" x14ac:dyDescent="0.35">
      <c r="A402" s="183" t="s">
        <v>546</v>
      </c>
      <c r="B402" s="184">
        <v>6508</v>
      </c>
      <c r="C402" s="185">
        <v>148.96</v>
      </c>
      <c r="D402" s="186">
        <v>100</v>
      </c>
    </row>
    <row r="403" spans="1:4" hidden="1" x14ac:dyDescent="0.35">
      <c r="A403" s="183" t="s">
        <v>560</v>
      </c>
      <c r="B403" s="184">
        <v>7007</v>
      </c>
      <c r="C403" s="185">
        <v>32702.34</v>
      </c>
      <c r="D403" s="186">
        <v>101.49</v>
      </c>
    </row>
    <row r="404" spans="1:4" hidden="1" x14ac:dyDescent="0.35">
      <c r="A404" s="183" t="s">
        <v>568</v>
      </c>
      <c r="B404" s="184">
        <v>7104</v>
      </c>
      <c r="C404" s="185">
        <v>19867.48</v>
      </c>
      <c r="D404" s="186">
        <v>97.94</v>
      </c>
    </row>
    <row r="405" spans="1:4" hidden="1" x14ac:dyDescent="0.35">
      <c r="A405" s="183" t="s">
        <v>582</v>
      </c>
      <c r="B405" s="184">
        <v>7418</v>
      </c>
      <c r="C405" s="185">
        <v>16640.669999999998</v>
      </c>
      <c r="D405" s="186">
        <v>100</v>
      </c>
    </row>
    <row r="406" spans="1:4" ht="25" hidden="1" x14ac:dyDescent="0.35">
      <c r="A406" s="183" t="s">
        <v>583</v>
      </c>
      <c r="B406" s="184">
        <v>7403</v>
      </c>
      <c r="C406" s="185">
        <v>454.54</v>
      </c>
      <c r="D406" s="186">
        <v>100</v>
      </c>
    </row>
    <row r="407" spans="1:4" hidden="1" x14ac:dyDescent="0.35">
      <c r="A407" s="214" t="s">
        <v>608</v>
      </c>
      <c r="B407" s="215">
        <v>7804</v>
      </c>
      <c r="C407" s="188">
        <v>81.489999999999995</v>
      </c>
      <c r="D407" s="216">
        <v>100.5</v>
      </c>
    </row>
    <row r="408" spans="1:4" hidden="1" x14ac:dyDescent="0.35">
      <c r="A408" s="183" t="s">
        <v>610</v>
      </c>
      <c r="B408" s="184">
        <v>7802</v>
      </c>
      <c r="C408" s="185">
        <v>64.09</v>
      </c>
      <c r="D408" s="186">
        <v>101.88</v>
      </c>
    </row>
    <row r="409" spans="1:4" hidden="1" x14ac:dyDescent="0.35">
      <c r="A409" s="183" t="s">
        <v>611</v>
      </c>
      <c r="B409" s="184">
        <v>7803</v>
      </c>
      <c r="C409" s="185">
        <v>67.78</v>
      </c>
      <c r="D409" s="186">
        <v>101.21</v>
      </c>
    </row>
    <row r="410" spans="1:4" hidden="1" x14ac:dyDescent="0.35">
      <c r="A410" s="183" t="s">
        <v>612</v>
      </c>
      <c r="B410" s="184">
        <v>7806</v>
      </c>
      <c r="C410" s="185">
        <v>89.74</v>
      </c>
      <c r="D410" s="186">
        <v>99.57</v>
      </c>
    </row>
    <row r="411" spans="1:4" hidden="1" x14ac:dyDescent="0.35">
      <c r="A411" s="183" t="s">
        <v>655</v>
      </c>
      <c r="B411" s="184">
        <v>7927</v>
      </c>
      <c r="C411" s="185">
        <v>62.22</v>
      </c>
      <c r="D411" s="186">
        <v>100</v>
      </c>
    </row>
    <row r="412" spans="1:4" hidden="1" x14ac:dyDescent="0.35">
      <c r="A412" s="183" t="s">
        <v>659</v>
      </c>
      <c r="B412" s="184">
        <v>8042</v>
      </c>
      <c r="C412" s="185">
        <v>290.33999999999997</v>
      </c>
      <c r="D412" s="186">
        <v>99.84</v>
      </c>
    </row>
    <row r="413" spans="1:4" hidden="1" x14ac:dyDescent="0.35">
      <c r="A413" s="183" t="s">
        <v>661</v>
      </c>
      <c r="B413" s="184">
        <v>7990</v>
      </c>
      <c r="C413" s="185">
        <v>169.43</v>
      </c>
      <c r="D413" s="186">
        <v>100.11</v>
      </c>
    </row>
    <row r="414" spans="1:4" hidden="1" x14ac:dyDescent="0.35">
      <c r="A414" s="183" t="s">
        <v>665</v>
      </c>
      <c r="B414" s="184">
        <v>7924</v>
      </c>
      <c r="C414" s="185">
        <v>60.44</v>
      </c>
      <c r="D414" s="186">
        <v>100</v>
      </c>
    </row>
    <row r="415" spans="1:4" hidden="1" x14ac:dyDescent="0.35">
      <c r="A415" s="183" t="s">
        <v>667</v>
      </c>
      <c r="B415" s="184">
        <v>7994</v>
      </c>
      <c r="C415" s="185">
        <v>312.25</v>
      </c>
      <c r="D415" s="186">
        <v>99.97</v>
      </c>
    </row>
    <row r="416" spans="1:4" hidden="1" x14ac:dyDescent="0.35">
      <c r="A416" s="183" t="s">
        <v>668</v>
      </c>
      <c r="B416" s="184">
        <v>7980</v>
      </c>
      <c r="C416" s="185">
        <v>104.42</v>
      </c>
      <c r="D416" s="186">
        <v>100.16</v>
      </c>
    </row>
    <row r="417" spans="1:4" hidden="1" x14ac:dyDescent="0.35">
      <c r="A417" s="183" t="s">
        <v>669</v>
      </c>
      <c r="B417" s="184">
        <v>7926</v>
      </c>
      <c r="C417" s="185">
        <v>54.12</v>
      </c>
      <c r="D417" s="186">
        <v>100.91</v>
      </c>
    </row>
    <row r="418" spans="1:4" hidden="1" x14ac:dyDescent="0.35">
      <c r="A418" s="183" t="s">
        <v>671</v>
      </c>
      <c r="B418" s="184">
        <v>7976</v>
      </c>
      <c r="C418" s="185">
        <v>23.37</v>
      </c>
      <c r="D418" s="186">
        <v>99.4</v>
      </c>
    </row>
    <row r="419" spans="1:4" hidden="1" x14ac:dyDescent="0.35">
      <c r="A419" s="183" t="s">
        <v>673</v>
      </c>
      <c r="B419" s="184">
        <v>8031</v>
      </c>
      <c r="C419" s="185">
        <v>415.02</v>
      </c>
      <c r="D419" s="186">
        <v>100.05</v>
      </c>
    </row>
    <row r="420" spans="1:4" hidden="1" x14ac:dyDescent="0.35">
      <c r="A420" s="183" t="s">
        <v>676</v>
      </c>
      <c r="B420" s="184">
        <v>8053</v>
      </c>
      <c r="C420" s="185">
        <v>66.599999999999994</v>
      </c>
      <c r="D420" s="186">
        <v>100.43</v>
      </c>
    </row>
    <row r="421" spans="1:4" hidden="1" x14ac:dyDescent="0.35">
      <c r="A421" s="183" t="s">
        <v>691</v>
      </c>
      <c r="B421" s="184">
        <v>8311</v>
      </c>
      <c r="C421" s="185">
        <v>399.81</v>
      </c>
      <c r="D421" s="186">
        <v>104.23</v>
      </c>
    </row>
    <row r="422" spans="1:4" hidden="1" x14ac:dyDescent="0.35">
      <c r="A422" s="183" t="s">
        <v>703</v>
      </c>
      <c r="B422" s="184">
        <v>9143</v>
      </c>
      <c r="C422" s="185">
        <v>689.22</v>
      </c>
      <c r="D422" s="186">
        <v>100</v>
      </c>
    </row>
    <row r="423" spans="1:4" hidden="1" x14ac:dyDescent="0.35">
      <c r="A423" s="183" t="s">
        <v>718</v>
      </c>
      <c r="B423" s="184">
        <v>9116</v>
      </c>
      <c r="C423" s="185">
        <v>997.13</v>
      </c>
      <c r="D423" s="186">
        <v>100</v>
      </c>
    </row>
    <row r="424" spans="1:4" hidden="1" x14ac:dyDescent="0.35">
      <c r="A424" s="183" t="s">
        <v>719</v>
      </c>
      <c r="B424" s="184">
        <v>9118</v>
      </c>
      <c r="C424" s="185">
        <v>649.07000000000005</v>
      </c>
      <c r="D424" s="186">
        <v>100</v>
      </c>
    </row>
    <row r="425" spans="1:4" hidden="1" x14ac:dyDescent="0.35">
      <c r="A425" s="183" t="s">
        <v>734</v>
      </c>
      <c r="B425" s="184">
        <v>9222</v>
      </c>
      <c r="C425" s="185">
        <v>41</v>
      </c>
      <c r="D425" s="186">
        <v>100</v>
      </c>
    </row>
    <row r="426" spans="1:4" ht="37.5" hidden="1" x14ac:dyDescent="0.35">
      <c r="A426" s="183" t="s">
        <v>1016</v>
      </c>
      <c r="B426" s="184">
        <v>9418</v>
      </c>
      <c r="C426" s="185">
        <v>48.54</v>
      </c>
      <c r="D426" s="186">
        <v>100</v>
      </c>
    </row>
    <row r="427" spans="1:4" ht="25" hidden="1" x14ac:dyDescent="0.35">
      <c r="A427" s="183" t="s">
        <v>1017</v>
      </c>
      <c r="B427" s="184">
        <v>9442</v>
      </c>
      <c r="C427" s="185">
        <v>1411.4</v>
      </c>
      <c r="D427" s="186">
        <v>100</v>
      </c>
    </row>
    <row r="428" spans="1:4" hidden="1" x14ac:dyDescent="0.35">
      <c r="A428" s="183" t="s">
        <v>788</v>
      </c>
      <c r="B428" s="184">
        <v>9457</v>
      </c>
      <c r="C428" s="185">
        <v>69.599999999999994</v>
      </c>
      <c r="D428" s="186">
        <v>100</v>
      </c>
    </row>
    <row r="429" spans="1:4" hidden="1" x14ac:dyDescent="0.35">
      <c r="A429" s="183" t="s">
        <v>789</v>
      </c>
      <c r="B429" s="184">
        <v>9458</v>
      </c>
      <c r="C429" s="185">
        <v>71.08</v>
      </c>
      <c r="D429" s="186">
        <v>100</v>
      </c>
    </row>
    <row r="430" spans="1:4" hidden="1" x14ac:dyDescent="0.35">
      <c r="A430" s="183" t="s">
        <v>1018</v>
      </c>
      <c r="B430" s="184">
        <v>9446</v>
      </c>
      <c r="C430" s="185">
        <v>839.61</v>
      </c>
      <c r="D430" s="186">
        <v>100</v>
      </c>
    </row>
    <row r="431" spans="1:4" hidden="1" x14ac:dyDescent="0.35">
      <c r="A431" s="183" t="s">
        <v>791</v>
      </c>
      <c r="B431" s="184">
        <v>9448</v>
      </c>
      <c r="C431" s="185">
        <v>244.46</v>
      </c>
      <c r="D431" s="186">
        <v>100</v>
      </c>
    </row>
    <row r="432" spans="1:4" hidden="1" x14ac:dyDescent="0.35">
      <c r="A432" s="183" t="s">
        <v>1019</v>
      </c>
      <c r="B432" s="184">
        <v>9445</v>
      </c>
      <c r="C432" s="185">
        <v>84.93</v>
      </c>
      <c r="D432" s="186">
        <v>100</v>
      </c>
    </row>
    <row r="433" spans="1:4" hidden="1" x14ac:dyDescent="0.35">
      <c r="A433" s="183" t="s">
        <v>792</v>
      </c>
      <c r="B433" s="184">
        <v>9449</v>
      </c>
      <c r="C433" s="185">
        <v>3117.56</v>
      </c>
      <c r="D433" s="186">
        <v>100</v>
      </c>
    </row>
    <row r="434" spans="1:4" ht="25" hidden="1" x14ac:dyDescent="0.35">
      <c r="A434" s="183" t="s">
        <v>1020</v>
      </c>
      <c r="B434" s="184">
        <v>9475</v>
      </c>
      <c r="C434" s="185">
        <v>423</v>
      </c>
      <c r="D434" s="186">
        <v>100</v>
      </c>
    </row>
    <row r="435" spans="1:4" ht="25" hidden="1" x14ac:dyDescent="0.35">
      <c r="A435" s="183" t="s">
        <v>809</v>
      </c>
      <c r="B435" s="184">
        <v>9462</v>
      </c>
      <c r="C435" s="185">
        <v>1817.12</v>
      </c>
      <c r="D435" s="186">
        <v>100</v>
      </c>
    </row>
    <row r="436" spans="1:4" hidden="1" x14ac:dyDescent="0.35">
      <c r="A436" s="183" t="s">
        <v>812</v>
      </c>
      <c r="B436" s="184">
        <v>9465</v>
      </c>
      <c r="C436" s="185">
        <v>3098.02</v>
      </c>
      <c r="D436" s="186">
        <v>100</v>
      </c>
    </row>
    <row r="437" spans="1:4" hidden="1" x14ac:dyDescent="0.35">
      <c r="A437" s="183" t="s">
        <v>849</v>
      </c>
      <c r="B437" s="184">
        <v>9606</v>
      </c>
      <c r="C437" s="185">
        <v>5941.44</v>
      </c>
      <c r="D437" s="186">
        <v>100</v>
      </c>
    </row>
    <row r="438" spans="1:4" hidden="1" x14ac:dyDescent="0.35">
      <c r="A438" s="183" t="s">
        <v>850</v>
      </c>
      <c r="B438" s="184">
        <v>9607</v>
      </c>
      <c r="C438" s="185">
        <v>3266.39</v>
      </c>
      <c r="D438" s="186">
        <v>100</v>
      </c>
    </row>
    <row r="439" spans="1:4" hidden="1" x14ac:dyDescent="0.35">
      <c r="A439" s="183" t="s">
        <v>861</v>
      </c>
      <c r="B439" s="184">
        <v>9796</v>
      </c>
      <c r="C439" s="185">
        <v>4984.03</v>
      </c>
      <c r="D439" s="186">
        <v>100</v>
      </c>
    </row>
    <row r="440" spans="1:4" ht="15" hidden="1" customHeight="1" x14ac:dyDescent="0.35">
      <c r="A440" s="217" t="s">
        <v>1024</v>
      </c>
      <c r="B440" s="218"/>
      <c r="C440" s="218"/>
      <c r="D440" s="219"/>
    </row>
    <row r="441" spans="1:4" hidden="1" x14ac:dyDescent="0.35">
      <c r="A441" s="183" t="s">
        <v>144</v>
      </c>
      <c r="B441" s="184">
        <v>111</v>
      </c>
      <c r="C441" s="185">
        <v>898.9</v>
      </c>
      <c r="D441" s="186">
        <v>100</v>
      </c>
    </row>
    <row r="442" spans="1:4" hidden="1" x14ac:dyDescent="0.35">
      <c r="A442" s="183" t="s">
        <v>147</v>
      </c>
      <c r="B442" s="184">
        <v>113</v>
      </c>
      <c r="C442" s="185">
        <v>498.48</v>
      </c>
      <c r="D442" s="186">
        <v>100</v>
      </c>
    </row>
    <row r="443" spans="1:4" hidden="1" x14ac:dyDescent="0.35">
      <c r="A443" s="183" t="s">
        <v>149</v>
      </c>
      <c r="B443" s="184">
        <v>116</v>
      </c>
      <c r="C443" s="185">
        <v>864.85</v>
      </c>
      <c r="D443" s="186">
        <v>100</v>
      </c>
    </row>
    <row r="444" spans="1:4" hidden="1" x14ac:dyDescent="0.35">
      <c r="A444" s="183" t="s">
        <v>151</v>
      </c>
      <c r="B444" s="184">
        <v>114</v>
      </c>
      <c r="C444" s="185">
        <v>251.4</v>
      </c>
      <c r="D444" s="186">
        <v>100</v>
      </c>
    </row>
    <row r="445" spans="1:4" hidden="1" x14ac:dyDescent="0.35">
      <c r="A445" s="183" t="s">
        <v>162</v>
      </c>
      <c r="B445" s="184">
        <v>202</v>
      </c>
      <c r="C445" s="185">
        <v>548.5</v>
      </c>
      <c r="D445" s="186">
        <v>100</v>
      </c>
    </row>
    <row r="446" spans="1:4" hidden="1" x14ac:dyDescent="0.35">
      <c r="A446" s="183" t="s">
        <v>163</v>
      </c>
      <c r="B446" s="184">
        <v>204</v>
      </c>
      <c r="C446" s="185">
        <v>798.66</v>
      </c>
      <c r="D446" s="186">
        <v>96.6</v>
      </c>
    </row>
    <row r="447" spans="1:4" hidden="1" x14ac:dyDescent="0.35">
      <c r="A447" s="183" t="s">
        <v>166</v>
      </c>
      <c r="B447" s="184">
        <v>201</v>
      </c>
      <c r="C447" s="185">
        <v>612.84</v>
      </c>
      <c r="D447" s="186">
        <v>100</v>
      </c>
    </row>
    <row r="448" spans="1:4" hidden="1" x14ac:dyDescent="0.35">
      <c r="A448" s="183" t="s">
        <v>172</v>
      </c>
      <c r="B448" s="184">
        <v>302</v>
      </c>
      <c r="C448" s="185">
        <v>1388.26</v>
      </c>
      <c r="D448" s="186">
        <v>100.93</v>
      </c>
    </row>
    <row r="449" spans="1:4" hidden="1" x14ac:dyDescent="0.35">
      <c r="A449" s="183" t="s">
        <v>182</v>
      </c>
      <c r="B449" s="184">
        <v>411</v>
      </c>
      <c r="C449" s="185">
        <v>408.42</v>
      </c>
      <c r="D449" s="186">
        <v>100.71</v>
      </c>
    </row>
    <row r="450" spans="1:4" hidden="1" x14ac:dyDescent="0.35">
      <c r="A450" s="183" t="s">
        <v>194</v>
      </c>
      <c r="B450" s="184">
        <v>701</v>
      </c>
      <c r="C450" s="185">
        <v>1319.52</v>
      </c>
      <c r="D450" s="186">
        <v>100</v>
      </c>
    </row>
    <row r="451" spans="1:4" hidden="1" x14ac:dyDescent="0.35">
      <c r="A451" s="183" t="s">
        <v>195</v>
      </c>
      <c r="B451" s="184">
        <v>803</v>
      </c>
      <c r="C451" s="185">
        <v>165.01</v>
      </c>
      <c r="D451" s="186">
        <v>97.64</v>
      </c>
    </row>
    <row r="452" spans="1:4" hidden="1" x14ac:dyDescent="0.35">
      <c r="A452" s="183" t="s">
        <v>198</v>
      </c>
      <c r="B452" s="184">
        <v>1001</v>
      </c>
      <c r="C452" s="185">
        <v>332.5</v>
      </c>
      <c r="D452" s="186">
        <v>100</v>
      </c>
    </row>
    <row r="453" spans="1:4" ht="25" hidden="1" x14ac:dyDescent="0.35">
      <c r="A453" s="183" t="s">
        <v>204</v>
      </c>
      <c r="B453" s="184">
        <v>1111</v>
      </c>
      <c r="C453" s="185">
        <v>106.78</v>
      </c>
      <c r="D453" s="186">
        <v>100.29</v>
      </c>
    </row>
    <row r="454" spans="1:4" ht="25" hidden="1" x14ac:dyDescent="0.35">
      <c r="A454" s="183" t="s">
        <v>205</v>
      </c>
      <c r="B454" s="184">
        <v>1131</v>
      </c>
      <c r="C454" s="185">
        <v>143.11000000000001</v>
      </c>
      <c r="D454" s="186">
        <v>97.26</v>
      </c>
    </row>
    <row r="455" spans="1:4" hidden="1" x14ac:dyDescent="0.35">
      <c r="A455" s="183" t="s">
        <v>207</v>
      </c>
      <c r="B455" s="184">
        <v>1102</v>
      </c>
      <c r="C455" s="185">
        <v>399.94</v>
      </c>
      <c r="D455" s="186">
        <v>100</v>
      </c>
    </row>
    <row r="456" spans="1:4" hidden="1" x14ac:dyDescent="0.35">
      <c r="A456" s="183" t="s">
        <v>208</v>
      </c>
      <c r="B456" s="184">
        <v>1132</v>
      </c>
      <c r="C456" s="185">
        <v>116.45</v>
      </c>
      <c r="D456" s="186">
        <v>100</v>
      </c>
    </row>
    <row r="457" spans="1:4" hidden="1" x14ac:dyDescent="0.35">
      <c r="A457" s="183" t="s">
        <v>213</v>
      </c>
      <c r="B457" s="184">
        <v>1124</v>
      </c>
      <c r="C457" s="185">
        <v>621.27</v>
      </c>
      <c r="D457" s="186">
        <v>100</v>
      </c>
    </row>
    <row r="458" spans="1:4" hidden="1" x14ac:dyDescent="0.35">
      <c r="A458" s="183" t="s">
        <v>218</v>
      </c>
      <c r="B458" s="184">
        <v>1123</v>
      </c>
      <c r="C458" s="185">
        <v>1554.36</v>
      </c>
      <c r="D458" s="186">
        <v>100</v>
      </c>
    </row>
    <row r="459" spans="1:4" hidden="1" x14ac:dyDescent="0.35">
      <c r="A459" s="183" t="s">
        <v>220</v>
      </c>
      <c r="B459" s="184">
        <v>1204</v>
      </c>
      <c r="C459" s="185">
        <v>1070.6300000000001</v>
      </c>
      <c r="D459" s="186">
        <v>100</v>
      </c>
    </row>
    <row r="460" spans="1:4" hidden="1" x14ac:dyDescent="0.35">
      <c r="A460" s="183" t="s">
        <v>226</v>
      </c>
      <c r="B460" s="184">
        <v>1303</v>
      </c>
      <c r="C460" s="185">
        <v>895.27</v>
      </c>
      <c r="D460" s="186">
        <v>99.5</v>
      </c>
    </row>
    <row r="461" spans="1:4" ht="25" hidden="1" x14ac:dyDescent="0.35">
      <c r="A461" s="183" t="s">
        <v>230</v>
      </c>
      <c r="B461" s="184">
        <v>1402</v>
      </c>
      <c r="C461" s="185">
        <v>756.34</v>
      </c>
      <c r="D461" s="186">
        <v>102.38</v>
      </c>
    </row>
    <row r="462" spans="1:4" hidden="1" x14ac:dyDescent="0.35">
      <c r="A462" s="183" t="s">
        <v>232</v>
      </c>
      <c r="B462" s="184">
        <v>1501</v>
      </c>
      <c r="C462" s="185">
        <v>101.41</v>
      </c>
      <c r="D462" s="186">
        <v>94.48</v>
      </c>
    </row>
    <row r="463" spans="1:4" hidden="1" x14ac:dyDescent="0.35">
      <c r="A463" s="183" t="s">
        <v>234</v>
      </c>
      <c r="B463" s="184">
        <v>1601</v>
      </c>
      <c r="C463" s="185">
        <v>81.93</v>
      </c>
      <c r="D463" s="186">
        <v>100.19</v>
      </c>
    </row>
    <row r="464" spans="1:4" hidden="1" x14ac:dyDescent="0.35">
      <c r="A464" s="183" t="s">
        <v>245</v>
      </c>
      <c r="B464" s="184">
        <v>1701</v>
      </c>
      <c r="C464" s="185">
        <v>363.33</v>
      </c>
      <c r="D464" s="186">
        <v>95.32</v>
      </c>
    </row>
    <row r="465" spans="1:4" hidden="1" x14ac:dyDescent="0.35">
      <c r="A465" s="183" t="s">
        <v>257</v>
      </c>
      <c r="B465" s="184">
        <v>1903</v>
      </c>
      <c r="C465" s="185">
        <v>1422.53</v>
      </c>
      <c r="D465" s="186">
        <v>102.58</v>
      </c>
    </row>
    <row r="466" spans="1:4" hidden="1" x14ac:dyDescent="0.35">
      <c r="A466" s="183" t="s">
        <v>264</v>
      </c>
      <c r="B466" s="184">
        <v>2002</v>
      </c>
      <c r="C466" s="185">
        <v>35.93</v>
      </c>
      <c r="D466" s="186">
        <v>97.47</v>
      </c>
    </row>
    <row r="467" spans="1:4" hidden="1" x14ac:dyDescent="0.35">
      <c r="A467" s="183" t="s">
        <v>268</v>
      </c>
      <c r="B467" s="184">
        <v>2101</v>
      </c>
      <c r="C467" s="185">
        <v>60.99</v>
      </c>
      <c r="D467" s="186">
        <v>100</v>
      </c>
    </row>
    <row r="468" spans="1:4" ht="25" hidden="1" x14ac:dyDescent="0.35">
      <c r="A468" s="183" t="s">
        <v>270</v>
      </c>
      <c r="B468" s="184">
        <v>2201</v>
      </c>
      <c r="C468" s="185">
        <v>136.03</v>
      </c>
      <c r="D468" s="186">
        <v>100</v>
      </c>
    </row>
    <row r="469" spans="1:4" ht="25" hidden="1" x14ac:dyDescent="0.35">
      <c r="A469" s="183" t="s">
        <v>272</v>
      </c>
      <c r="B469" s="184">
        <v>2207</v>
      </c>
      <c r="C469" s="185">
        <v>147.44999999999999</v>
      </c>
      <c r="D469" s="186">
        <v>100</v>
      </c>
    </row>
    <row r="470" spans="1:4" hidden="1" x14ac:dyDescent="0.35">
      <c r="A470" s="183" t="s">
        <v>278</v>
      </c>
      <c r="B470" s="184">
        <v>2301</v>
      </c>
      <c r="C470" s="185">
        <v>162.94</v>
      </c>
      <c r="D470" s="186">
        <v>100</v>
      </c>
    </row>
    <row r="471" spans="1:4" hidden="1" x14ac:dyDescent="0.35">
      <c r="A471" s="183" t="s">
        <v>280</v>
      </c>
      <c r="B471" s="184">
        <v>2303</v>
      </c>
      <c r="C471" s="185">
        <v>95.69</v>
      </c>
      <c r="D471" s="186">
        <v>100</v>
      </c>
    </row>
    <row r="472" spans="1:4" hidden="1" x14ac:dyDescent="0.35">
      <c r="A472" s="183" t="s">
        <v>282</v>
      </c>
      <c r="B472" s="184">
        <v>2307</v>
      </c>
      <c r="C472" s="185">
        <v>104.93</v>
      </c>
      <c r="D472" s="186">
        <v>100</v>
      </c>
    </row>
    <row r="473" spans="1:4" hidden="1" x14ac:dyDescent="0.35">
      <c r="A473" s="183" t="s">
        <v>286</v>
      </c>
      <c r="B473" s="184">
        <v>2401</v>
      </c>
      <c r="C473" s="185">
        <v>120.17</v>
      </c>
      <c r="D473" s="186">
        <v>100</v>
      </c>
    </row>
    <row r="474" spans="1:4" ht="25" hidden="1" x14ac:dyDescent="0.35">
      <c r="A474" s="183" t="s">
        <v>287</v>
      </c>
      <c r="B474" s="184">
        <v>2403</v>
      </c>
      <c r="C474" s="185">
        <v>124.3</v>
      </c>
      <c r="D474" s="186">
        <v>100</v>
      </c>
    </row>
    <row r="475" spans="1:4" hidden="1" x14ac:dyDescent="0.35">
      <c r="A475" s="183" t="s">
        <v>289</v>
      </c>
      <c r="B475" s="184">
        <v>2501</v>
      </c>
      <c r="C475" s="185">
        <v>54.56</v>
      </c>
      <c r="D475" s="186">
        <v>104.2</v>
      </c>
    </row>
    <row r="476" spans="1:4" hidden="1" x14ac:dyDescent="0.35">
      <c r="A476" s="183" t="s">
        <v>291</v>
      </c>
      <c r="B476" s="184">
        <v>2601</v>
      </c>
      <c r="C476" s="185">
        <v>54.88</v>
      </c>
      <c r="D476" s="186">
        <v>97.83</v>
      </c>
    </row>
    <row r="477" spans="1:4" hidden="1" x14ac:dyDescent="0.35">
      <c r="A477" s="183" t="s">
        <v>292</v>
      </c>
      <c r="B477" s="184">
        <v>2603</v>
      </c>
      <c r="C477" s="185">
        <v>47.7</v>
      </c>
      <c r="D477" s="186">
        <v>101.03</v>
      </c>
    </row>
    <row r="478" spans="1:4" hidden="1" x14ac:dyDescent="0.35">
      <c r="A478" s="183" t="s">
        <v>293</v>
      </c>
      <c r="B478" s="184">
        <v>2604</v>
      </c>
      <c r="C478" s="185">
        <v>63.78</v>
      </c>
      <c r="D478" s="186">
        <v>93.56</v>
      </c>
    </row>
    <row r="479" spans="1:4" hidden="1" x14ac:dyDescent="0.35">
      <c r="A479" s="183" t="s">
        <v>294</v>
      </c>
      <c r="B479" s="184">
        <v>2605</v>
      </c>
      <c r="C479" s="185">
        <v>83.03</v>
      </c>
      <c r="D479" s="186">
        <v>109.81</v>
      </c>
    </row>
    <row r="480" spans="1:4" hidden="1" x14ac:dyDescent="0.35">
      <c r="A480" s="183" t="s">
        <v>296</v>
      </c>
      <c r="B480" s="184">
        <v>2621</v>
      </c>
      <c r="C480" s="185">
        <v>160.75</v>
      </c>
      <c r="D480" s="186">
        <v>110.51</v>
      </c>
    </row>
    <row r="481" spans="1:4" hidden="1" x14ac:dyDescent="0.35">
      <c r="A481" s="183" t="s">
        <v>297</v>
      </c>
      <c r="B481" s="184">
        <v>2623</v>
      </c>
      <c r="C481" s="185">
        <v>270</v>
      </c>
      <c r="D481" s="186">
        <v>102.01</v>
      </c>
    </row>
    <row r="482" spans="1:4" hidden="1" x14ac:dyDescent="0.35">
      <c r="A482" s="183" t="s">
        <v>303</v>
      </c>
      <c r="B482" s="184">
        <v>2701</v>
      </c>
      <c r="C482" s="185">
        <v>206.84</v>
      </c>
      <c r="D482" s="186">
        <v>96.99</v>
      </c>
    </row>
    <row r="483" spans="1:4" hidden="1" x14ac:dyDescent="0.35">
      <c r="A483" s="183" t="s">
        <v>308</v>
      </c>
      <c r="B483" s="184">
        <v>2711</v>
      </c>
      <c r="C483" s="185">
        <v>155.71</v>
      </c>
      <c r="D483" s="186">
        <v>99.82</v>
      </c>
    </row>
    <row r="484" spans="1:4" hidden="1" x14ac:dyDescent="0.35">
      <c r="A484" s="183" t="s">
        <v>314</v>
      </c>
      <c r="B484" s="184">
        <v>2812</v>
      </c>
      <c r="C484" s="185">
        <v>1034.3800000000001</v>
      </c>
      <c r="D484" s="186">
        <v>100.09</v>
      </c>
    </row>
    <row r="485" spans="1:4" ht="25" hidden="1" x14ac:dyDescent="0.35">
      <c r="A485" s="183" t="s">
        <v>335</v>
      </c>
      <c r="B485" s="184">
        <v>3606</v>
      </c>
      <c r="C485" s="185">
        <v>619</v>
      </c>
      <c r="D485" s="186">
        <v>100</v>
      </c>
    </row>
    <row r="486" spans="1:4" ht="25" hidden="1" x14ac:dyDescent="0.35">
      <c r="A486" s="183" t="s">
        <v>377</v>
      </c>
      <c r="B486" s="184">
        <v>4155</v>
      </c>
      <c r="C486" s="185">
        <v>2091.9499999999998</v>
      </c>
      <c r="D486" s="186">
        <v>100</v>
      </c>
    </row>
    <row r="487" spans="1:4" hidden="1" x14ac:dyDescent="0.35">
      <c r="A487" s="183" t="s">
        <v>389</v>
      </c>
      <c r="B487" s="184">
        <v>4176</v>
      </c>
      <c r="C487" s="185">
        <v>338.21</v>
      </c>
      <c r="D487" s="186">
        <v>100.8</v>
      </c>
    </row>
    <row r="488" spans="1:4" ht="25" hidden="1" x14ac:dyDescent="0.35">
      <c r="A488" s="183" t="s">
        <v>404</v>
      </c>
      <c r="B488" s="184">
        <v>4404</v>
      </c>
      <c r="C488" s="185">
        <v>3023.96</v>
      </c>
      <c r="D488" s="186">
        <v>100</v>
      </c>
    </row>
    <row r="489" spans="1:4" hidden="1" x14ac:dyDescent="0.35">
      <c r="A489" s="183" t="s">
        <v>412</v>
      </c>
      <c r="B489" s="184">
        <v>4502</v>
      </c>
      <c r="C489" s="185">
        <v>794.85</v>
      </c>
      <c r="D489" s="186">
        <v>100.94</v>
      </c>
    </row>
    <row r="490" spans="1:4" hidden="1" x14ac:dyDescent="0.35">
      <c r="A490" s="183" t="s">
        <v>416</v>
      </c>
      <c r="B490" s="184">
        <v>4503</v>
      </c>
      <c r="C490" s="185">
        <v>620.86</v>
      </c>
      <c r="D490" s="186">
        <v>100</v>
      </c>
    </row>
    <row r="491" spans="1:4" hidden="1" x14ac:dyDescent="0.35">
      <c r="A491" s="183" t="s">
        <v>419</v>
      </c>
      <c r="B491" s="184">
        <v>4603</v>
      </c>
      <c r="C491" s="185">
        <v>135.66999999999999</v>
      </c>
      <c r="D491" s="186">
        <v>100</v>
      </c>
    </row>
    <row r="492" spans="1:4" hidden="1" x14ac:dyDescent="0.35">
      <c r="A492" s="183" t="s">
        <v>421</v>
      </c>
      <c r="B492" s="184">
        <v>4601</v>
      </c>
      <c r="C492" s="185">
        <v>328.86</v>
      </c>
      <c r="D492" s="186">
        <v>100</v>
      </c>
    </row>
    <row r="493" spans="1:4" hidden="1" x14ac:dyDescent="0.35">
      <c r="A493" s="183" t="s">
        <v>440</v>
      </c>
      <c r="B493" s="184">
        <v>4744</v>
      </c>
      <c r="C493" s="185">
        <v>2071.46</v>
      </c>
      <c r="D493" s="186">
        <v>100</v>
      </c>
    </row>
    <row r="494" spans="1:4" hidden="1" x14ac:dyDescent="0.35">
      <c r="A494" s="183" t="s">
        <v>445</v>
      </c>
      <c r="B494" s="184">
        <v>4773</v>
      </c>
      <c r="C494" s="185">
        <v>3619.71</v>
      </c>
      <c r="D494" s="186">
        <v>100.68</v>
      </c>
    </row>
    <row r="495" spans="1:4" hidden="1" x14ac:dyDescent="0.35">
      <c r="A495" s="183" t="s">
        <v>450</v>
      </c>
      <c r="B495" s="184">
        <v>5001</v>
      </c>
      <c r="C495" s="185">
        <v>84.99</v>
      </c>
      <c r="D495" s="186">
        <v>100</v>
      </c>
    </row>
    <row r="496" spans="1:4" hidden="1" x14ac:dyDescent="0.35">
      <c r="A496" s="183" t="s">
        <v>451</v>
      </c>
      <c r="B496" s="184">
        <v>5101</v>
      </c>
      <c r="C496" s="185">
        <v>252.17</v>
      </c>
      <c r="D496" s="186">
        <v>100</v>
      </c>
    </row>
    <row r="497" spans="1:4" hidden="1" x14ac:dyDescent="0.35">
      <c r="A497" s="183" t="s">
        <v>454</v>
      </c>
      <c r="B497" s="184">
        <v>5201</v>
      </c>
      <c r="C497" s="185">
        <v>80.97</v>
      </c>
      <c r="D497" s="186">
        <v>100</v>
      </c>
    </row>
    <row r="498" spans="1:4" hidden="1" x14ac:dyDescent="0.35">
      <c r="A498" s="183" t="s">
        <v>457</v>
      </c>
      <c r="B498" s="184">
        <v>5303</v>
      </c>
      <c r="C498" s="185">
        <v>244.62</v>
      </c>
      <c r="D498" s="186">
        <v>100.89</v>
      </c>
    </row>
    <row r="499" spans="1:4" hidden="1" x14ac:dyDescent="0.35">
      <c r="A499" s="183" t="s">
        <v>467</v>
      </c>
      <c r="B499" s="184">
        <v>5313</v>
      </c>
      <c r="C499" s="185">
        <v>203.53</v>
      </c>
      <c r="D499" s="186">
        <v>100</v>
      </c>
    </row>
    <row r="500" spans="1:4" hidden="1" x14ac:dyDescent="0.35">
      <c r="A500" s="183" t="s">
        <v>480</v>
      </c>
      <c r="B500" s="184">
        <v>5406</v>
      </c>
      <c r="C500" s="185">
        <v>196.32</v>
      </c>
      <c r="D500" s="186">
        <v>100</v>
      </c>
    </row>
    <row r="501" spans="1:4" hidden="1" x14ac:dyDescent="0.35">
      <c r="A501" s="183" t="s">
        <v>485</v>
      </c>
      <c r="B501" s="184">
        <v>5605</v>
      </c>
      <c r="C501" s="185">
        <v>225.7</v>
      </c>
      <c r="D501" s="186">
        <v>100.98</v>
      </c>
    </row>
    <row r="502" spans="1:4" hidden="1" x14ac:dyDescent="0.35">
      <c r="A502" s="183" t="s">
        <v>487</v>
      </c>
      <c r="B502" s="184">
        <v>5701</v>
      </c>
      <c r="C502" s="185">
        <v>3.96</v>
      </c>
      <c r="D502" s="186">
        <v>100</v>
      </c>
    </row>
    <row r="503" spans="1:4" hidden="1" x14ac:dyDescent="0.35">
      <c r="A503" s="183" t="s">
        <v>522</v>
      </c>
      <c r="B503" s="184">
        <v>6413</v>
      </c>
      <c r="C503" s="185">
        <v>10912.6</v>
      </c>
      <c r="D503" s="186">
        <v>102.13</v>
      </c>
    </row>
    <row r="504" spans="1:4" hidden="1" x14ac:dyDescent="0.35">
      <c r="A504" s="183" t="s">
        <v>541</v>
      </c>
      <c r="B504" s="184">
        <v>6502</v>
      </c>
      <c r="C504" s="185">
        <v>34.479999999999997</v>
      </c>
      <c r="D504" s="186">
        <v>100</v>
      </c>
    </row>
    <row r="505" spans="1:4" hidden="1" x14ac:dyDescent="0.35">
      <c r="A505" s="183" t="s">
        <v>542</v>
      </c>
      <c r="B505" s="184">
        <v>6504</v>
      </c>
      <c r="C505" s="185">
        <v>279.48</v>
      </c>
      <c r="D505" s="186">
        <v>100</v>
      </c>
    </row>
    <row r="506" spans="1:4" hidden="1" x14ac:dyDescent="0.35">
      <c r="A506" s="183" t="s">
        <v>546</v>
      </c>
      <c r="B506" s="184">
        <v>6508</v>
      </c>
      <c r="C506" s="185">
        <v>153.22</v>
      </c>
      <c r="D506" s="186">
        <v>100</v>
      </c>
    </row>
    <row r="507" spans="1:4" hidden="1" x14ac:dyDescent="0.35">
      <c r="A507" s="183" t="s">
        <v>560</v>
      </c>
      <c r="B507" s="184">
        <v>7007</v>
      </c>
      <c r="C507" s="185">
        <v>37808.97</v>
      </c>
      <c r="D507" s="186">
        <v>100.93</v>
      </c>
    </row>
    <row r="508" spans="1:4" hidden="1" x14ac:dyDescent="0.35">
      <c r="A508" s="183" t="s">
        <v>568</v>
      </c>
      <c r="B508" s="184">
        <v>7104</v>
      </c>
      <c r="C508" s="185">
        <v>21425.01</v>
      </c>
      <c r="D508" s="186">
        <v>98.83</v>
      </c>
    </row>
    <row r="509" spans="1:4" hidden="1" x14ac:dyDescent="0.35">
      <c r="A509" s="183" t="s">
        <v>582</v>
      </c>
      <c r="B509" s="184">
        <v>7418</v>
      </c>
      <c r="C509" s="185">
        <v>22238.31</v>
      </c>
      <c r="D509" s="186">
        <v>100</v>
      </c>
    </row>
    <row r="510" spans="1:4" ht="25" hidden="1" x14ac:dyDescent="0.35">
      <c r="A510" s="183" t="s">
        <v>583</v>
      </c>
      <c r="B510" s="184">
        <v>7403</v>
      </c>
      <c r="C510" s="185">
        <v>526.04999999999995</v>
      </c>
      <c r="D510" s="186">
        <v>100</v>
      </c>
    </row>
    <row r="511" spans="1:4" hidden="1" x14ac:dyDescent="0.35">
      <c r="A511" s="214" t="s">
        <v>608</v>
      </c>
      <c r="B511" s="215">
        <v>7804</v>
      </c>
      <c r="C511" s="188">
        <v>81.59</v>
      </c>
      <c r="D511" s="216">
        <v>101.22</v>
      </c>
    </row>
    <row r="512" spans="1:4" hidden="1" x14ac:dyDescent="0.35">
      <c r="A512" s="183" t="s">
        <v>610</v>
      </c>
      <c r="B512" s="184">
        <v>7802</v>
      </c>
      <c r="C512" s="185">
        <v>62.38</v>
      </c>
      <c r="D512" s="186">
        <v>101.34</v>
      </c>
    </row>
    <row r="513" spans="1:4" hidden="1" x14ac:dyDescent="0.35">
      <c r="A513" s="183" t="s">
        <v>611</v>
      </c>
      <c r="B513" s="184">
        <v>7803</v>
      </c>
      <c r="C513" s="185">
        <v>66.41</v>
      </c>
      <c r="D513" s="186">
        <v>101.03</v>
      </c>
    </row>
    <row r="514" spans="1:4" hidden="1" x14ac:dyDescent="0.35">
      <c r="A514" s="183" t="s">
        <v>612</v>
      </c>
      <c r="B514" s="184">
        <v>7806</v>
      </c>
      <c r="C514" s="185">
        <v>90.8</v>
      </c>
      <c r="D514" s="186">
        <v>101</v>
      </c>
    </row>
    <row r="515" spans="1:4" hidden="1" x14ac:dyDescent="0.35">
      <c r="A515" s="183" t="s">
        <v>655</v>
      </c>
      <c r="B515" s="184">
        <v>7927</v>
      </c>
      <c r="C515" s="185">
        <v>61.03</v>
      </c>
      <c r="D515" s="186">
        <v>100.19</v>
      </c>
    </row>
    <row r="516" spans="1:4" hidden="1" x14ac:dyDescent="0.35">
      <c r="A516" s="183" t="s">
        <v>659</v>
      </c>
      <c r="B516" s="184">
        <v>8042</v>
      </c>
      <c r="C516" s="185">
        <v>286.3</v>
      </c>
      <c r="D516" s="186">
        <v>99.94</v>
      </c>
    </row>
    <row r="517" spans="1:4" hidden="1" x14ac:dyDescent="0.35">
      <c r="A517" s="183" t="s">
        <v>661</v>
      </c>
      <c r="B517" s="184">
        <v>7990</v>
      </c>
      <c r="C517" s="185">
        <v>190.46</v>
      </c>
      <c r="D517" s="186">
        <v>100.19</v>
      </c>
    </row>
    <row r="518" spans="1:4" hidden="1" x14ac:dyDescent="0.35">
      <c r="A518" s="183" t="s">
        <v>665</v>
      </c>
      <c r="B518" s="184">
        <v>7924</v>
      </c>
      <c r="C518" s="185">
        <v>56.53</v>
      </c>
      <c r="D518" s="186">
        <v>100</v>
      </c>
    </row>
    <row r="519" spans="1:4" hidden="1" x14ac:dyDescent="0.35">
      <c r="A519" s="183" t="s">
        <v>667</v>
      </c>
      <c r="B519" s="184">
        <v>7994</v>
      </c>
      <c r="C519" s="185">
        <v>304.51</v>
      </c>
      <c r="D519" s="186">
        <v>99.81</v>
      </c>
    </row>
    <row r="520" spans="1:4" hidden="1" x14ac:dyDescent="0.35">
      <c r="A520" s="183" t="s">
        <v>668</v>
      </c>
      <c r="B520" s="184">
        <v>7980</v>
      </c>
      <c r="C520" s="185">
        <v>94</v>
      </c>
      <c r="D520" s="186">
        <v>100.31</v>
      </c>
    </row>
    <row r="521" spans="1:4" hidden="1" x14ac:dyDescent="0.35">
      <c r="A521" s="183" t="s">
        <v>669</v>
      </c>
      <c r="B521" s="184">
        <v>7926</v>
      </c>
      <c r="C521" s="185">
        <v>58.87</v>
      </c>
      <c r="D521" s="186">
        <v>100</v>
      </c>
    </row>
    <row r="522" spans="1:4" hidden="1" x14ac:dyDescent="0.35">
      <c r="A522" s="183" t="s">
        <v>671</v>
      </c>
      <c r="B522" s="184">
        <v>7976</v>
      </c>
      <c r="C522" s="185">
        <v>30.85</v>
      </c>
      <c r="D522" s="186">
        <v>100.61</v>
      </c>
    </row>
    <row r="523" spans="1:4" hidden="1" x14ac:dyDescent="0.35">
      <c r="A523" s="183" t="s">
        <v>673</v>
      </c>
      <c r="B523" s="184">
        <v>8031</v>
      </c>
      <c r="C523" s="185">
        <v>403.28</v>
      </c>
      <c r="D523" s="186">
        <v>99.95</v>
      </c>
    </row>
    <row r="524" spans="1:4" hidden="1" x14ac:dyDescent="0.35">
      <c r="A524" s="183" t="s">
        <v>676</v>
      </c>
      <c r="B524" s="184">
        <v>8053</v>
      </c>
      <c r="C524" s="185">
        <v>72.569999999999993</v>
      </c>
      <c r="D524" s="186">
        <v>99.82</v>
      </c>
    </row>
    <row r="525" spans="1:4" hidden="1" x14ac:dyDescent="0.35">
      <c r="A525" s="183" t="s">
        <v>691</v>
      </c>
      <c r="B525" s="184">
        <v>8311</v>
      </c>
      <c r="C525" s="185">
        <v>440.77</v>
      </c>
      <c r="D525" s="186">
        <v>101.08</v>
      </c>
    </row>
    <row r="526" spans="1:4" hidden="1" x14ac:dyDescent="0.35">
      <c r="A526" s="183" t="s">
        <v>703</v>
      </c>
      <c r="B526" s="184">
        <v>9143</v>
      </c>
      <c r="C526" s="185">
        <v>870.48</v>
      </c>
      <c r="D526" s="186">
        <v>100</v>
      </c>
    </row>
    <row r="527" spans="1:4" hidden="1" x14ac:dyDescent="0.35">
      <c r="A527" s="183" t="s">
        <v>718</v>
      </c>
      <c r="B527" s="184">
        <v>9116</v>
      </c>
      <c r="C527" s="185">
        <v>892.08</v>
      </c>
      <c r="D527" s="186">
        <v>100</v>
      </c>
    </row>
    <row r="528" spans="1:4" hidden="1" x14ac:dyDescent="0.35">
      <c r="A528" s="183" t="s">
        <v>719</v>
      </c>
      <c r="B528" s="184">
        <v>9118</v>
      </c>
      <c r="C528" s="185">
        <v>586.1</v>
      </c>
      <c r="D528" s="186">
        <v>100</v>
      </c>
    </row>
    <row r="529" spans="1:4" hidden="1" x14ac:dyDescent="0.35">
      <c r="A529" s="183" t="s">
        <v>734</v>
      </c>
      <c r="B529" s="184">
        <v>9222</v>
      </c>
      <c r="C529" s="185">
        <v>44</v>
      </c>
      <c r="D529" s="186">
        <v>100</v>
      </c>
    </row>
    <row r="530" spans="1:4" ht="37.5" hidden="1" x14ac:dyDescent="0.35">
      <c r="A530" s="183" t="s">
        <v>1016</v>
      </c>
      <c r="B530" s="184">
        <v>9418</v>
      </c>
      <c r="C530" s="185">
        <v>57.97</v>
      </c>
      <c r="D530" s="186">
        <v>100</v>
      </c>
    </row>
    <row r="531" spans="1:4" ht="25" hidden="1" x14ac:dyDescent="0.35">
      <c r="A531" s="183" t="s">
        <v>1017</v>
      </c>
      <c r="B531" s="184">
        <v>9442</v>
      </c>
      <c r="C531" s="185">
        <v>1289.25</v>
      </c>
      <c r="D531" s="186">
        <v>100</v>
      </c>
    </row>
    <row r="532" spans="1:4" hidden="1" x14ac:dyDescent="0.35">
      <c r="A532" s="183" t="s">
        <v>788</v>
      </c>
      <c r="B532" s="184">
        <v>9457</v>
      </c>
      <c r="C532" s="185">
        <v>62.22</v>
      </c>
      <c r="D532" s="186">
        <v>100</v>
      </c>
    </row>
    <row r="533" spans="1:4" hidden="1" x14ac:dyDescent="0.35">
      <c r="A533" s="183" t="s">
        <v>789</v>
      </c>
      <c r="B533" s="184">
        <v>9458</v>
      </c>
      <c r="C533" s="185">
        <v>67.23</v>
      </c>
      <c r="D533" s="186">
        <v>100</v>
      </c>
    </row>
    <row r="534" spans="1:4" hidden="1" x14ac:dyDescent="0.35">
      <c r="A534" s="183" t="s">
        <v>1018</v>
      </c>
      <c r="B534" s="184">
        <v>9446</v>
      </c>
      <c r="C534" s="185">
        <v>922.72</v>
      </c>
      <c r="D534" s="186">
        <v>100</v>
      </c>
    </row>
    <row r="535" spans="1:4" hidden="1" x14ac:dyDescent="0.35">
      <c r="A535" s="183" t="s">
        <v>791</v>
      </c>
      <c r="B535" s="184">
        <v>9448</v>
      </c>
      <c r="C535" s="185">
        <v>253.68</v>
      </c>
      <c r="D535" s="186">
        <v>100</v>
      </c>
    </row>
    <row r="536" spans="1:4" hidden="1" x14ac:dyDescent="0.35">
      <c r="A536" s="183" t="s">
        <v>1019</v>
      </c>
      <c r="B536" s="184">
        <v>9445</v>
      </c>
      <c r="C536" s="185">
        <v>52.08</v>
      </c>
      <c r="D536" s="186">
        <v>100</v>
      </c>
    </row>
    <row r="537" spans="1:4" hidden="1" x14ac:dyDescent="0.35">
      <c r="A537" s="183" t="s">
        <v>792</v>
      </c>
      <c r="B537" s="184">
        <v>9449</v>
      </c>
      <c r="C537" s="185">
        <v>2849.18</v>
      </c>
      <c r="D537" s="186">
        <v>100</v>
      </c>
    </row>
    <row r="538" spans="1:4" ht="25" hidden="1" x14ac:dyDescent="0.35">
      <c r="A538" s="183" t="s">
        <v>1020</v>
      </c>
      <c r="B538" s="184">
        <v>9475</v>
      </c>
      <c r="C538" s="185">
        <v>380.85</v>
      </c>
      <c r="D538" s="186">
        <v>100</v>
      </c>
    </row>
    <row r="539" spans="1:4" ht="25" hidden="1" x14ac:dyDescent="0.35">
      <c r="A539" s="183" t="s">
        <v>809</v>
      </c>
      <c r="B539" s="184">
        <v>9462</v>
      </c>
      <c r="C539" s="185">
        <v>1737.51</v>
      </c>
      <c r="D539" s="186">
        <v>100</v>
      </c>
    </row>
    <row r="540" spans="1:4" hidden="1" x14ac:dyDescent="0.35">
      <c r="A540" s="183" t="s">
        <v>849</v>
      </c>
      <c r="B540" s="184">
        <v>9606</v>
      </c>
      <c r="C540" s="185">
        <v>6147.89</v>
      </c>
      <c r="D540" s="186">
        <v>100</v>
      </c>
    </row>
    <row r="541" spans="1:4" hidden="1" x14ac:dyDescent="0.35">
      <c r="A541" s="183" t="s">
        <v>850</v>
      </c>
      <c r="B541" s="184">
        <v>9607</v>
      </c>
      <c r="C541" s="185">
        <v>4658.25</v>
      </c>
      <c r="D541" s="186">
        <v>100</v>
      </c>
    </row>
    <row r="542" spans="1:4" hidden="1" x14ac:dyDescent="0.35">
      <c r="A542" s="183" t="s">
        <v>861</v>
      </c>
      <c r="B542" s="184">
        <v>9796</v>
      </c>
      <c r="C542" s="185">
        <v>7110.52</v>
      </c>
      <c r="D542" s="186">
        <v>100.57</v>
      </c>
    </row>
    <row r="543" spans="1:4" ht="15" hidden="1" customHeight="1" x14ac:dyDescent="0.35">
      <c r="A543" s="217" t="s">
        <v>1025</v>
      </c>
      <c r="B543" s="218"/>
      <c r="C543" s="218"/>
      <c r="D543" s="219"/>
    </row>
    <row r="544" spans="1:4" hidden="1" x14ac:dyDescent="0.35">
      <c r="A544" s="183" t="s">
        <v>144</v>
      </c>
      <c r="B544" s="184">
        <v>111</v>
      </c>
      <c r="C544" s="185">
        <v>763.22</v>
      </c>
      <c r="D544" s="186">
        <v>100</v>
      </c>
    </row>
    <row r="545" spans="1:4" hidden="1" x14ac:dyDescent="0.35">
      <c r="A545" s="183" t="s">
        <v>147</v>
      </c>
      <c r="B545" s="184">
        <v>113</v>
      </c>
      <c r="C545" s="185">
        <v>481.83</v>
      </c>
      <c r="D545" s="186">
        <v>100</v>
      </c>
    </row>
    <row r="546" spans="1:4" hidden="1" x14ac:dyDescent="0.35">
      <c r="A546" s="183" t="s">
        <v>149</v>
      </c>
      <c r="B546" s="184">
        <v>116</v>
      </c>
      <c r="C546" s="185">
        <v>843.95</v>
      </c>
      <c r="D546" s="186">
        <v>100</v>
      </c>
    </row>
    <row r="547" spans="1:4" hidden="1" x14ac:dyDescent="0.35">
      <c r="A547" s="183" t="s">
        <v>151</v>
      </c>
      <c r="B547" s="184">
        <v>114</v>
      </c>
      <c r="C547" s="185">
        <v>248.08</v>
      </c>
      <c r="D547" s="186">
        <v>100</v>
      </c>
    </row>
    <row r="548" spans="1:4" hidden="1" x14ac:dyDescent="0.35">
      <c r="A548" s="183" t="s">
        <v>162</v>
      </c>
      <c r="B548" s="184">
        <v>202</v>
      </c>
      <c r="C548" s="185">
        <v>509.18</v>
      </c>
      <c r="D548" s="186">
        <v>100</v>
      </c>
    </row>
    <row r="549" spans="1:4" hidden="1" x14ac:dyDescent="0.35">
      <c r="A549" s="183" t="s">
        <v>163</v>
      </c>
      <c r="B549" s="184">
        <v>204</v>
      </c>
      <c r="C549" s="185">
        <v>783.33</v>
      </c>
      <c r="D549" s="186">
        <v>100</v>
      </c>
    </row>
    <row r="550" spans="1:4" hidden="1" x14ac:dyDescent="0.35">
      <c r="A550" s="183" t="s">
        <v>166</v>
      </c>
      <c r="B550" s="184">
        <v>201</v>
      </c>
      <c r="C550" s="185">
        <v>555.23</v>
      </c>
      <c r="D550" s="186">
        <v>100</v>
      </c>
    </row>
    <row r="551" spans="1:4" hidden="1" x14ac:dyDescent="0.35">
      <c r="A551" s="183" t="s">
        <v>172</v>
      </c>
      <c r="B551" s="184">
        <v>302</v>
      </c>
      <c r="C551" s="185">
        <v>1378.43</v>
      </c>
      <c r="D551" s="186">
        <v>100</v>
      </c>
    </row>
    <row r="552" spans="1:4" hidden="1" x14ac:dyDescent="0.35">
      <c r="A552" s="183" t="s">
        <v>182</v>
      </c>
      <c r="B552" s="184">
        <v>411</v>
      </c>
      <c r="C552" s="185">
        <v>396.06</v>
      </c>
      <c r="D552" s="186">
        <v>100</v>
      </c>
    </row>
    <row r="553" spans="1:4" hidden="1" x14ac:dyDescent="0.35">
      <c r="A553" s="183" t="s">
        <v>194</v>
      </c>
      <c r="B553" s="184">
        <v>701</v>
      </c>
      <c r="C553" s="185">
        <v>1312</v>
      </c>
      <c r="D553" s="186">
        <v>100</v>
      </c>
    </row>
    <row r="554" spans="1:4" hidden="1" x14ac:dyDescent="0.35">
      <c r="A554" s="183" t="s">
        <v>195</v>
      </c>
      <c r="B554" s="184">
        <v>803</v>
      </c>
      <c r="C554" s="185">
        <v>169.06</v>
      </c>
      <c r="D554" s="186">
        <v>100</v>
      </c>
    </row>
    <row r="555" spans="1:4" hidden="1" x14ac:dyDescent="0.35">
      <c r="A555" s="183" t="s">
        <v>198</v>
      </c>
      <c r="B555" s="184">
        <v>1001</v>
      </c>
      <c r="C555" s="185">
        <v>292.16000000000003</v>
      </c>
      <c r="D555" s="186">
        <v>100</v>
      </c>
    </row>
    <row r="556" spans="1:4" ht="25" hidden="1" x14ac:dyDescent="0.35">
      <c r="A556" s="183" t="s">
        <v>204</v>
      </c>
      <c r="B556" s="184">
        <v>1111</v>
      </c>
      <c r="C556" s="185">
        <v>106.83</v>
      </c>
      <c r="D556" s="186">
        <v>100</v>
      </c>
    </row>
    <row r="557" spans="1:4" ht="25" hidden="1" x14ac:dyDescent="0.35">
      <c r="A557" s="183" t="s">
        <v>205</v>
      </c>
      <c r="B557" s="184">
        <v>1131</v>
      </c>
      <c r="C557" s="185">
        <v>138.88</v>
      </c>
      <c r="D557" s="186">
        <v>100</v>
      </c>
    </row>
    <row r="558" spans="1:4" hidden="1" x14ac:dyDescent="0.35">
      <c r="A558" s="183" t="s">
        <v>207</v>
      </c>
      <c r="B558" s="184">
        <v>1102</v>
      </c>
      <c r="C558" s="185">
        <v>347.87</v>
      </c>
      <c r="D558" s="186">
        <v>100</v>
      </c>
    </row>
    <row r="559" spans="1:4" hidden="1" x14ac:dyDescent="0.35">
      <c r="A559" s="183" t="s">
        <v>208</v>
      </c>
      <c r="B559" s="184">
        <v>1132</v>
      </c>
      <c r="C559" s="185">
        <v>111.67</v>
      </c>
      <c r="D559" s="186">
        <v>100</v>
      </c>
    </row>
    <row r="560" spans="1:4" hidden="1" x14ac:dyDescent="0.35">
      <c r="A560" s="183" t="s">
        <v>213</v>
      </c>
      <c r="B560" s="184">
        <v>1124</v>
      </c>
      <c r="C560" s="185">
        <v>602.16</v>
      </c>
      <c r="D560" s="186">
        <v>100.68</v>
      </c>
    </row>
    <row r="561" spans="1:4" hidden="1" x14ac:dyDescent="0.35">
      <c r="A561" s="183" t="s">
        <v>218</v>
      </c>
      <c r="B561" s="184">
        <v>1123</v>
      </c>
      <c r="C561" s="185">
        <v>1603.68</v>
      </c>
      <c r="D561" s="186">
        <v>100</v>
      </c>
    </row>
    <row r="562" spans="1:4" hidden="1" x14ac:dyDescent="0.35">
      <c r="A562" s="183" t="s">
        <v>220</v>
      </c>
      <c r="B562" s="184">
        <v>1204</v>
      </c>
      <c r="C562" s="185">
        <v>1059.3499999999999</v>
      </c>
      <c r="D562" s="186">
        <v>100</v>
      </c>
    </row>
    <row r="563" spans="1:4" hidden="1" x14ac:dyDescent="0.35">
      <c r="A563" s="183" t="s">
        <v>226</v>
      </c>
      <c r="B563" s="184">
        <v>1303</v>
      </c>
      <c r="C563" s="185">
        <v>759.12</v>
      </c>
      <c r="D563" s="186">
        <v>100</v>
      </c>
    </row>
    <row r="564" spans="1:4" ht="25" hidden="1" x14ac:dyDescent="0.35">
      <c r="A564" s="183" t="s">
        <v>230</v>
      </c>
      <c r="B564" s="184">
        <v>1402</v>
      </c>
      <c r="C564" s="185">
        <v>791.46</v>
      </c>
      <c r="D564" s="186">
        <v>97.89</v>
      </c>
    </row>
    <row r="565" spans="1:4" hidden="1" x14ac:dyDescent="0.35">
      <c r="A565" s="183" t="s">
        <v>232</v>
      </c>
      <c r="B565" s="184">
        <v>1501</v>
      </c>
      <c r="C565" s="185">
        <v>88.84</v>
      </c>
      <c r="D565" s="186">
        <v>89.65</v>
      </c>
    </row>
    <row r="566" spans="1:4" hidden="1" x14ac:dyDescent="0.35">
      <c r="A566" s="183" t="s">
        <v>234</v>
      </c>
      <c r="B566" s="184">
        <v>1601</v>
      </c>
      <c r="C566" s="185">
        <v>84.33</v>
      </c>
      <c r="D566" s="186">
        <v>101.39</v>
      </c>
    </row>
    <row r="567" spans="1:4" hidden="1" x14ac:dyDescent="0.35">
      <c r="A567" s="183" t="s">
        <v>245</v>
      </c>
      <c r="B567" s="184">
        <v>1701</v>
      </c>
      <c r="C567" s="185">
        <v>338.12</v>
      </c>
      <c r="D567" s="186">
        <v>100</v>
      </c>
    </row>
    <row r="568" spans="1:4" hidden="1" x14ac:dyDescent="0.35">
      <c r="A568" s="183" t="s">
        <v>257</v>
      </c>
      <c r="B568" s="184">
        <v>1903</v>
      </c>
      <c r="C568" s="185">
        <v>1273.78</v>
      </c>
      <c r="D568" s="186">
        <v>100.28</v>
      </c>
    </row>
    <row r="569" spans="1:4" hidden="1" x14ac:dyDescent="0.35">
      <c r="A569" s="183" t="s">
        <v>264</v>
      </c>
      <c r="B569" s="184">
        <v>2002</v>
      </c>
      <c r="C569" s="185">
        <v>36.729999999999997</v>
      </c>
      <c r="D569" s="186">
        <v>100</v>
      </c>
    </row>
    <row r="570" spans="1:4" hidden="1" x14ac:dyDescent="0.35">
      <c r="A570" s="183" t="s">
        <v>268</v>
      </c>
      <c r="B570" s="184">
        <v>2101</v>
      </c>
      <c r="C570" s="185">
        <v>62.86</v>
      </c>
      <c r="D570" s="186">
        <v>100</v>
      </c>
    </row>
    <row r="571" spans="1:4" ht="25" hidden="1" x14ac:dyDescent="0.35">
      <c r="A571" s="183" t="s">
        <v>270</v>
      </c>
      <c r="B571" s="184">
        <v>2201</v>
      </c>
      <c r="C571" s="185">
        <v>141.18</v>
      </c>
      <c r="D571" s="186">
        <v>100</v>
      </c>
    </row>
    <row r="572" spans="1:4" ht="25" hidden="1" x14ac:dyDescent="0.35">
      <c r="A572" s="183" t="s">
        <v>272</v>
      </c>
      <c r="B572" s="184">
        <v>2207</v>
      </c>
      <c r="C572" s="185">
        <v>138.94999999999999</v>
      </c>
      <c r="D572" s="186">
        <v>100</v>
      </c>
    </row>
    <row r="573" spans="1:4" hidden="1" x14ac:dyDescent="0.35">
      <c r="A573" s="183" t="s">
        <v>278</v>
      </c>
      <c r="B573" s="184">
        <v>2301</v>
      </c>
      <c r="C573" s="185">
        <v>131.22999999999999</v>
      </c>
      <c r="D573" s="186">
        <v>100</v>
      </c>
    </row>
    <row r="574" spans="1:4" hidden="1" x14ac:dyDescent="0.35">
      <c r="A574" s="183" t="s">
        <v>280</v>
      </c>
      <c r="B574" s="184">
        <v>2303</v>
      </c>
      <c r="C574" s="185">
        <v>75.739999999999995</v>
      </c>
      <c r="D574" s="186">
        <v>100</v>
      </c>
    </row>
    <row r="575" spans="1:4" hidden="1" x14ac:dyDescent="0.35">
      <c r="A575" s="183" t="s">
        <v>282</v>
      </c>
      <c r="B575" s="184">
        <v>2307</v>
      </c>
      <c r="C575" s="185">
        <v>82.88</v>
      </c>
      <c r="D575" s="186">
        <v>100</v>
      </c>
    </row>
    <row r="576" spans="1:4" hidden="1" x14ac:dyDescent="0.35">
      <c r="A576" s="183" t="s">
        <v>286</v>
      </c>
      <c r="B576" s="184">
        <v>2401</v>
      </c>
      <c r="C576" s="185">
        <v>121.8</v>
      </c>
      <c r="D576" s="186">
        <v>100</v>
      </c>
    </row>
    <row r="577" spans="1:4" ht="25" hidden="1" x14ac:dyDescent="0.35">
      <c r="A577" s="183" t="s">
        <v>287</v>
      </c>
      <c r="B577" s="184">
        <v>2403</v>
      </c>
      <c r="C577" s="185">
        <v>124.66</v>
      </c>
      <c r="D577" s="186">
        <v>100</v>
      </c>
    </row>
    <row r="578" spans="1:4" hidden="1" x14ac:dyDescent="0.35">
      <c r="A578" s="183" t="s">
        <v>289</v>
      </c>
      <c r="B578" s="184">
        <v>2501</v>
      </c>
      <c r="C578" s="185">
        <v>61.75</v>
      </c>
      <c r="D578" s="186">
        <v>100.38</v>
      </c>
    </row>
    <row r="579" spans="1:4" hidden="1" x14ac:dyDescent="0.35">
      <c r="A579" s="183" t="s">
        <v>291</v>
      </c>
      <c r="B579" s="184">
        <v>2601</v>
      </c>
      <c r="C579" s="185">
        <v>53.35</v>
      </c>
      <c r="D579" s="186">
        <v>84.63</v>
      </c>
    </row>
    <row r="580" spans="1:4" hidden="1" x14ac:dyDescent="0.35">
      <c r="A580" s="183" t="s">
        <v>292</v>
      </c>
      <c r="B580" s="184">
        <v>2603</v>
      </c>
      <c r="C580" s="185">
        <v>46.67</v>
      </c>
      <c r="D580" s="186">
        <v>100.21</v>
      </c>
    </row>
    <row r="581" spans="1:4" hidden="1" x14ac:dyDescent="0.35">
      <c r="A581" s="183" t="s">
        <v>293</v>
      </c>
      <c r="B581" s="184">
        <v>2604</v>
      </c>
      <c r="C581" s="185">
        <v>64.72</v>
      </c>
      <c r="D581" s="186">
        <v>95.77</v>
      </c>
    </row>
    <row r="582" spans="1:4" hidden="1" x14ac:dyDescent="0.35">
      <c r="A582" s="183" t="s">
        <v>294</v>
      </c>
      <c r="B582" s="184">
        <v>2605</v>
      </c>
      <c r="C582" s="185">
        <v>82.46</v>
      </c>
      <c r="D582" s="186">
        <v>107.19</v>
      </c>
    </row>
    <row r="583" spans="1:4" hidden="1" x14ac:dyDescent="0.35">
      <c r="A583" s="183" t="s">
        <v>296</v>
      </c>
      <c r="B583" s="184">
        <v>2621</v>
      </c>
      <c r="C583" s="185">
        <v>171.65</v>
      </c>
      <c r="D583" s="186">
        <v>108.74</v>
      </c>
    </row>
    <row r="584" spans="1:4" hidden="1" x14ac:dyDescent="0.35">
      <c r="A584" s="183" t="s">
        <v>297</v>
      </c>
      <c r="B584" s="184">
        <v>2623</v>
      </c>
      <c r="C584" s="185">
        <v>287.61</v>
      </c>
      <c r="D584" s="186">
        <v>98.72</v>
      </c>
    </row>
    <row r="585" spans="1:4" hidden="1" x14ac:dyDescent="0.35">
      <c r="A585" s="183" t="s">
        <v>303</v>
      </c>
      <c r="B585" s="184">
        <v>2701</v>
      </c>
      <c r="C585" s="185">
        <v>225.57</v>
      </c>
      <c r="D585" s="186">
        <v>100</v>
      </c>
    </row>
    <row r="586" spans="1:4" hidden="1" x14ac:dyDescent="0.35">
      <c r="A586" s="183" t="s">
        <v>308</v>
      </c>
      <c r="B586" s="184">
        <v>2711</v>
      </c>
      <c r="C586" s="185">
        <v>160.53</v>
      </c>
      <c r="D586" s="186">
        <v>101.49</v>
      </c>
    </row>
    <row r="587" spans="1:4" hidden="1" x14ac:dyDescent="0.35">
      <c r="A587" s="183" t="s">
        <v>314</v>
      </c>
      <c r="B587" s="184">
        <v>2812</v>
      </c>
      <c r="C587" s="185">
        <v>940.8</v>
      </c>
      <c r="D587" s="186">
        <v>100</v>
      </c>
    </row>
    <row r="588" spans="1:4" ht="25" hidden="1" x14ac:dyDescent="0.35">
      <c r="A588" s="183" t="s">
        <v>335</v>
      </c>
      <c r="B588" s="184">
        <v>3606</v>
      </c>
      <c r="C588" s="185">
        <v>441.23</v>
      </c>
      <c r="D588" s="186">
        <v>100</v>
      </c>
    </row>
    <row r="589" spans="1:4" ht="25" hidden="1" x14ac:dyDescent="0.35">
      <c r="A589" s="183" t="s">
        <v>377</v>
      </c>
      <c r="B589" s="184">
        <v>4155</v>
      </c>
      <c r="C589" s="185">
        <v>2003.8</v>
      </c>
      <c r="D589" s="186">
        <v>100</v>
      </c>
    </row>
    <row r="590" spans="1:4" hidden="1" x14ac:dyDescent="0.35">
      <c r="A590" s="183" t="s">
        <v>389</v>
      </c>
      <c r="B590" s="184">
        <v>4176</v>
      </c>
      <c r="C590" s="185">
        <v>323.55</v>
      </c>
      <c r="D590" s="186">
        <v>100</v>
      </c>
    </row>
    <row r="591" spans="1:4" ht="25" hidden="1" x14ac:dyDescent="0.35">
      <c r="A591" s="183" t="s">
        <v>404</v>
      </c>
      <c r="B591" s="184">
        <v>4404</v>
      </c>
      <c r="C591" s="185">
        <v>2608.42</v>
      </c>
      <c r="D591" s="186">
        <v>100</v>
      </c>
    </row>
    <row r="592" spans="1:4" hidden="1" x14ac:dyDescent="0.35">
      <c r="A592" s="183" t="s">
        <v>412</v>
      </c>
      <c r="B592" s="184">
        <v>4502</v>
      </c>
      <c r="C592" s="185">
        <v>621.05999999999995</v>
      </c>
      <c r="D592" s="186">
        <v>100</v>
      </c>
    </row>
    <row r="593" spans="1:4" hidden="1" x14ac:dyDescent="0.35">
      <c r="A593" s="183" t="s">
        <v>416</v>
      </c>
      <c r="B593" s="184">
        <v>4503</v>
      </c>
      <c r="C593" s="185">
        <v>478.79</v>
      </c>
      <c r="D593" s="186">
        <v>100</v>
      </c>
    </row>
    <row r="594" spans="1:4" hidden="1" x14ac:dyDescent="0.35">
      <c r="A594" s="183" t="s">
        <v>419</v>
      </c>
      <c r="B594" s="184">
        <v>4603</v>
      </c>
      <c r="C594" s="185">
        <v>116.73</v>
      </c>
      <c r="D594" s="186">
        <v>100</v>
      </c>
    </row>
    <row r="595" spans="1:4" hidden="1" x14ac:dyDescent="0.35">
      <c r="A595" s="183" t="s">
        <v>421</v>
      </c>
      <c r="B595" s="184">
        <v>4601</v>
      </c>
      <c r="C595" s="185">
        <v>304.16000000000003</v>
      </c>
      <c r="D595" s="186">
        <v>100</v>
      </c>
    </row>
    <row r="596" spans="1:4" hidden="1" x14ac:dyDescent="0.35">
      <c r="A596" s="183" t="s">
        <v>440</v>
      </c>
      <c r="B596" s="184">
        <v>4744</v>
      </c>
      <c r="C596" s="185">
        <v>1980.36</v>
      </c>
      <c r="D596" s="186">
        <v>100</v>
      </c>
    </row>
    <row r="597" spans="1:4" hidden="1" x14ac:dyDescent="0.35">
      <c r="A597" s="183" t="s">
        <v>445</v>
      </c>
      <c r="B597" s="184">
        <v>4773</v>
      </c>
      <c r="C597" s="185">
        <v>3167.07</v>
      </c>
      <c r="D597" s="186">
        <v>100</v>
      </c>
    </row>
    <row r="598" spans="1:4" hidden="1" x14ac:dyDescent="0.35">
      <c r="A598" s="183" t="s">
        <v>450</v>
      </c>
      <c r="B598" s="184">
        <v>5001</v>
      </c>
      <c r="C598" s="185">
        <v>70.89</v>
      </c>
      <c r="D598" s="186">
        <v>100</v>
      </c>
    </row>
    <row r="599" spans="1:4" hidden="1" x14ac:dyDescent="0.35">
      <c r="A599" s="183" t="s">
        <v>451</v>
      </c>
      <c r="B599" s="184">
        <v>5101</v>
      </c>
      <c r="C599" s="185">
        <v>249.02</v>
      </c>
      <c r="D599" s="186">
        <v>100</v>
      </c>
    </row>
    <row r="600" spans="1:4" hidden="1" x14ac:dyDescent="0.35">
      <c r="A600" s="183" t="s">
        <v>454</v>
      </c>
      <c r="B600" s="184">
        <v>5201</v>
      </c>
      <c r="C600" s="185">
        <v>75.180000000000007</v>
      </c>
      <c r="D600" s="186">
        <v>100</v>
      </c>
    </row>
    <row r="601" spans="1:4" hidden="1" x14ac:dyDescent="0.35">
      <c r="A601" s="183" t="s">
        <v>457</v>
      </c>
      <c r="B601" s="184">
        <v>5303</v>
      </c>
      <c r="C601" s="185">
        <v>261.31</v>
      </c>
      <c r="D601" s="186">
        <v>100</v>
      </c>
    </row>
    <row r="602" spans="1:4" hidden="1" x14ac:dyDescent="0.35">
      <c r="A602" s="183" t="s">
        <v>467</v>
      </c>
      <c r="B602" s="184">
        <v>5313</v>
      </c>
      <c r="C602" s="185">
        <v>212.09</v>
      </c>
      <c r="D602" s="186">
        <v>100</v>
      </c>
    </row>
    <row r="603" spans="1:4" hidden="1" x14ac:dyDescent="0.35">
      <c r="A603" s="183" t="s">
        <v>480</v>
      </c>
      <c r="B603" s="184">
        <v>5406</v>
      </c>
      <c r="C603" s="185">
        <v>174.2</v>
      </c>
      <c r="D603" s="186">
        <v>100</v>
      </c>
    </row>
    <row r="604" spans="1:4" hidden="1" x14ac:dyDescent="0.35">
      <c r="A604" s="183" t="s">
        <v>485</v>
      </c>
      <c r="B604" s="184">
        <v>5605</v>
      </c>
      <c r="C604" s="185">
        <v>206.43</v>
      </c>
      <c r="D604" s="186">
        <v>100</v>
      </c>
    </row>
    <row r="605" spans="1:4" hidden="1" x14ac:dyDescent="0.35">
      <c r="A605" s="183" t="s">
        <v>487</v>
      </c>
      <c r="B605" s="184">
        <v>5701</v>
      </c>
      <c r="C605" s="185">
        <v>3.6</v>
      </c>
      <c r="D605" s="186">
        <v>100</v>
      </c>
    </row>
    <row r="606" spans="1:4" hidden="1" x14ac:dyDescent="0.35">
      <c r="A606" s="183" t="s">
        <v>522</v>
      </c>
      <c r="B606" s="184">
        <v>6413</v>
      </c>
      <c r="C606" s="185">
        <v>10817.39</v>
      </c>
      <c r="D606" s="186">
        <v>100</v>
      </c>
    </row>
    <row r="607" spans="1:4" hidden="1" x14ac:dyDescent="0.35">
      <c r="A607" s="183" t="s">
        <v>541</v>
      </c>
      <c r="B607" s="184">
        <v>6502</v>
      </c>
      <c r="C607" s="185">
        <v>36.51</v>
      </c>
      <c r="D607" s="186">
        <v>100</v>
      </c>
    </row>
    <row r="608" spans="1:4" hidden="1" x14ac:dyDescent="0.35">
      <c r="A608" s="183" t="s">
        <v>542</v>
      </c>
      <c r="B608" s="184">
        <v>6504</v>
      </c>
      <c r="C608" s="185">
        <v>365.68</v>
      </c>
      <c r="D608" s="186">
        <v>100</v>
      </c>
    </row>
    <row r="609" spans="1:4" hidden="1" x14ac:dyDescent="0.35">
      <c r="A609" s="183" t="s">
        <v>546</v>
      </c>
      <c r="B609" s="184">
        <v>6508</v>
      </c>
      <c r="C609" s="185">
        <v>144</v>
      </c>
      <c r="D609" s="186">
        <v>100</v>
      </c>
    </row>
    <row r="610" spans="1:4" hidden="1" x14ac:dyDescent="0.35">
      <c r="A610" s="183" t="s">
        <v>560</v>
      </c>
      <c r="B610" s="184">
        <v>7007</v>
      </c>
      <c r="C610" s="185">
        <v>29613.1</v>
      </c>
      <c r="D610" s="186">
        <v>100</v>
      </c>
    </row>
    <row r="611" spans="1:4" hidden="1" x14ac:dyDescent="0.35">
      <c r="A611" s="183" t="s">
        <v>568</v>
      </c>
      <c r="B611" s="184">
        <v>7104</v>
      </c>
      <c r="C611" s="185">
        <v>18006</v>
      </c>
      <c r="D611" s="186">
        <v>100</v>
      </c>
    </row>
    <row r="612" spans="1:4" hidden="1" x14ac:dyDescent="0.35">
      <c r="A612" s="183" t="s">
        <v>582</v>
      </c>
      <c r="B612" s="184">
        <v>7418</v>
      </c>
      <c r="C612" s="185">
        <v>18571.7</v>
      </c>
      <c r="D612" s="186">
        <v>100</v>
      </c>
    </row>
    <row r="613" spans="1:4" ht="25" hidden="1" x14ac:dyDescent="0.35">
      <c r="A613" s="183" t="s">
        <v>583</v>
      </c>
      <c r="B613" s="184">
        <v>7403</v>
      </c>
      <c r="C613" s="185">
        <v>401.03</v>
      </c>
      <c r="D613" s="186">
        <v>101.55</v>
      </c>
    </row>
    <row r="614" spans="1:4" hidden="1" x14ac:dyDescent="0.35">
      <c r="A614" s="214" t="s">
        <v>608</v>
      </c>
      <c r="B614" s="215">
        <v>7804</v>
      </c>
      <c r="C614" s="188">
        <v>80.48</v>
      </c>
      <c r="D614" s="216">
        <v>99.9</v>
      </c>
    </row>
    <row r="615" spans="1:4" hidden="1" x14ac:dyDescent="0.35">
      <c r="A615" s="183" t="s">
        <v>610</v>
      </c>
      <c r="B615" s="184">
        <v>7802</v>
      </c>
      <c r="C615" s="185">
        <v>63.17</v>
      </c>
      <c r="D615" s="186">
        <v>99.98</v>
      </c>
    </row>
    <row r="616" spans="1:4" hidden="1" x14ac:dyDescent="0.35">
      <c r="A616" s="183" t="s">
        <v>611</v>
      </c>
      <c r="B616" s="184">
        <v>7803</v>
      </c>
      <c r="C616" s="185">
        <v>67.22</v>
      </c>
      <c r="D616" s="186">
        <v>100.03</v>
      </c>
    </row>
    <row r="617" spans="1:4" hidden="1" x14ac:dyDescent="0.35">
      <c r="A617" s="183" t="s">
        <v>612</v>
      </c>
      <c r="B617" s="184">
        <v>7806</v>
      </c>
      <c r="C617" s="185">
        <v>88.46</v>
      </c>
      <c r="D617" s="186">
        <v>99.98</v>
      </c>
    </row>
    <row r="618" spans="1:4" hidden="1" x14ac:dyDescent="0.35">
      <c r="A618" s="183" t="s">
        <v>655</v>
      </c>
      <c r="B618" s="184">
        <v>7927</v>
      </c>
      <c r="C618" s="185">
        <v>62.16</v>
      </c>
      <c r="D618" s="186">
        <v>100</v>
      </c>
    </row>
    <row r="619" spans="1:4" hidden="1" x14ac:dyDescent="0.35">
      <c r="A619" s="183" t="s">
        <v>659</v>
      </c>
      <c r="B619" s="184">
        <v>8042</v>
      </c>
      <c r="C619" s="185">
        <v>309.33999999999997</v>
      </c>
      <c r="D619" s="186">
        <v>99.84</v>
      </c>
    </row>
    <row r="620" spans="1:4" hidden="1" x14ac:dyDescent="0.35">
      <c r="A620" s="183" t="s">
        <v>661</v>
      </c>
      <c r="B620" s="184">
        <v>7990</v>
      </c>
      <c r="C620" s="185">
        <v>141.58000000000001</v>
      </c>
      <c r="D620" s="186">
        <v>99.88</v>
      </c>
    </row>
    <row r="621" spans="1:4" hidden="1" x14ac:dyDescent="0.35">
      <c r="A621" s="183" t="s">
        <v>665</v>
      </c>
      <c r="B621" s="184">
        <v>7924</v>
      </c>
      <c r="C621" s="185">
        <v>47.75</v>
      </c>
      <c r="D621" s="186">
        <v>100.4</v>
      </c>
    </row>
    <row r="622" spans="1:4" hidden="1" x14ac:dyDescent="0.35">
      <c r="A622" s="183" t="s">
        <v>667</v>
      </c>
      <c r="B622" s="184">
        <v>7994</v>
      </c>
      <c r="C622" s="185">
        <v>311.19</v>
      </c>
      <c r="D622" s="186">
        <v>100.13</v>
      </c>
    </row>
    <row r="623" spans="1:4" hidden="1" x14ac:dyDescent="0.35">
      <c r="A623" s="183" t="s">
        <v>668</v>
      </c>
      <c r="B623" s="184">
        <v>7980</v>
      </c>
      <c r="C623" s="185">
        <v>76.08</v>
      </c>
      <c r="D623" s="186">
        <v>100</v>
      </c>
    </row>
    <row r="624" spans="1:4" hidden="1" x14ac:dyDescent="0.35">
      <c r="A624" s="183" t="s">
        <v>669</v>
      </c>
      <c r="B624" s="184">
        <v>7926</v>
      </c>
      <c r="C624" s="185">
        <v>51.4</v>
      </c>
      <c r="D624" s="186">
        <v>99.15</v>
      </c>
    </row>
    <row r="625" spans="1:4" hidden="1" x14ac:dyDescent="0.35">
      <c r="A625" s="183" t="s">
        <v>671</v>
      </c>
      <c r="B625" s="184">
        <v>7976</v>
      </c>
      <c r="C625" s="185">
        <v>26.67</v>
      </c>
      <c r="D625" s="186">
        <v>100</v>
      </c>
    </row>
    <row r="626" spans="1:4" hidden="1" x14ac:dyDescent="0.35">
      <c r="A626" s="183" t="s">
        <v>673</v>
      </c>
      <c r="B626" s="184">
        <v>8031</v>
      </c>
      <c r="C626" s="185">
        <v>416.98</v>
      </c>
      <c r="D626" s="186">
        <v>100</v>
      </c>
    </row>
    <row r="627" spans="1:4" hidden="1" x14ac:dyDescent="0.35">
      <c r="A627" s="183" t="s">
        <v>676</v>
      </c>
      <c r="B627" s="184">
        <v>8053</v>
      </c>
      <c r="C627" s="185">
        <v>58.56</v>
      </c>
      <c r="D627" s="186">
        <v>100.14</v>
      </c>
    </row>
    <row r="628" spans="1:4" hidden="1" x14ac:dyDescent="0.35">
      <c r="A628" s="183" t="s">
        <v>691</v>
      </c>
      <c r="B628" s="184">
        <v>8311</v>
      </c>
      <c r="C628" s="185">
        <v>424.68</v>
      </c>
      <c r="D628" s="186">
        <v>100</v>
      </c>
    </row>
    <row r="629" spans="1:4" hidden="1" x14ac:dyDescent="0.35">
      <c r="A629" s="183" t="s">
        <v>703</v>
      </c>
      <c r="B629" s="184">
        <v>9143</v>
      </c>
      <c r="C629" s="185">
        <v>994.89</v>
      </c>
      <c r="D629" s="186">
        <v>100</v>
      </c>
    </row>
    <row r="630" spans="1:4" hidden="1" x14ac:dyDescent="0.35">
      <c r="A630" s="183" t="s">
        <v>718</v>
      </c>
      <c r="B630" s="184">
        <v>9116</v>
      </c>
      <c r="C630" s="185">
        <v>526.61</v>
      </c>
      <c r="D630" s="186">
        <v>100</v>
      </c>
    </row>
    <row r="631" spans="1:4" hidden="1" x14ac:dyDescent="0.35">
      <c r="A631" s="183" t="s">
        <v>719</v>
      </c>
      <c r="B631" s="184">
        <v>9118</v>
      </c>
      <c r="C631" s="185">
        <v>504.46</v>
      </c>
      <c r="D631" s="186">
        <v>100</v>
      </c>
    </row>
    <row r="632" spans="1:4" hidden="1" x14ac:dyDescent="0.35">
      <c r="A632" s="183" t="s">
        <v>734</v>
      </c>
      <c r="B632" s="184">
        <v>9222</v>
      </c>
      <c r="C632" s="185">
        <v>41</v>
      </c>
      <c r="D632" s="186">
        <v>100</v>
      </c>
    </row>
    <row r="633" spans="1:4" ht="37.5" hidden="1" x14ac:dyDescent="0.35">
      <c r="A633" s="183" t="s">
        <v>1016</v>
      </c>
      <c r="B633" s="184">
        <v>9418</v>
      </c>
      <c r="C633" s="185">
        <v>41.86</v>
      </c>
      <c r="D633" s="186">
        <v>100</v>
      </c>
    </row>
    <row r="634" spans="1:4" ht="25" hidden="1" x14ac:dyDescent="0.35">
      <c r="A634" s="183" t="s">
        <v>1017</v>
      </c>
      <c r="B634" s="184">
        <v>9442</v>
      </c>
      <c r="C634" s="185">
        <v>1417.67</v>
      </c>
      <c r="D634" s="186">
        <v>100</v>
      </c>
    </row>
    <row r="635" spans="1:4" hidden="1" x14ac:dyDescent="0.35">
      <c r="A635" s="183" t="s">
        <v>788</v>
      </c>
      <c r="B635" s="184">
        <v>9457</v>
      </c>
      <c r="C635" s="185">
        <v>67.56</v>
      </c>
      <c r="D635" s="186">
        <v>100</v>
      </c>
    </row>
    <row r="636" spans="1:4" hidden="1" x14ac:dyDescent="0.35">
      <c r="A636" s="183" t="s">
        <v>789</v>
      </c>
      <c r="B636" s="184">
        <v>9458</v>
      </c>
      <c r="C636" s="185">
        <v>74.69</v>
      </c>
      <c r="D636" s="186">
        <v>100</v>
      </c>
    </row>
    <row r="637" spans="1:4" hidden="1" x14ac:dyDescent="0.35">
      <c r="A637" s="183" t="s">
        <v>1018</v>
      </c>
      <c r="B637" s="184">
        <v>9446</v>
      </c>
      <c r="C637" s="185">
        <v>779.44</v>
      </c>
      <c r="D637" s="186">
        <v>100</v>
      </c>
    </row>
    <row r="638" spans="1:4" hidden="1" x14ac:dyDescent="0.35">
      <c r="A638" s="183" t="s">
        <v>791</v>
      </c>
      <c r="B638" s="184">
        <v>9448</v>
      </c>
      <c r="C638" s="185">
        <v>221.18</v>
      </c>
      <c r="D638" s="186">
        <v>100</v>
      </c>
    </row>
    <row r="639" spans="1:4" hidden="1" x14ac:dyDescent="0.35">
      <c r="A639" s="183" t="s">
        <v>1019</v>
      </c>
      <c r="B639" s="184">
        <v>9445</v>
      </c>
      <c r="C639" s="185">
        <v>54.6</v>
      </c>
      <c r="D639" s="186">
        <v>100</v>
      </c>
    </row>
    <row r="640" spans="1:4" hidden="1" x14ac:dyDescent="0.35">
      <c r="A640" s="183" t="s">
        <v>792</v>
      </c>
      <c r="B640" s="184">
        <v>9449</v>
      </c>
      <c r="C640" s="185">
        <v>2736.73</v>
      </c>
      <c r="D640" s="186">
        <v>100</v>
      </c>
    </row>
    <row r="641" spans="1:4" ht="25" hidden="1" x14ac:dyDescent="0.35">
      <c r="A641" s="183" t="s">
        <v>1020</v>
      </c>
      <c r="B641" s="184">
        <v>9475</v>
      </c>
      <c r="C641" s="185">
        <v>423</v>
      </c>
      <c r="D641" s="186">
        <v>100</v>
      </c>
    </row>
    <row r="642" spans="1:4" ht="25" hidden="1" x14ac:dyDescent="0.35">
      <c r="A642" s="183" t="s">
        <v>809</v>
      </c>
      <c r="B642" s="184">
        <v>9462</v>
      </c>
      <c r="C642" s="185">
        <v>1118.03</v>
      </c>
      <c r="D642" s="186">
        <v>100</v>
      </c>
    </row>
    <row r="643" spans="1:4" hidden="1" x14ac:dyDescent="0.35">
      <c r="A643" s="183" t="s">
        <v>810</v>
      </c>
      <c r="B643" s="184">
        <v>9463</v>
      </c>
      <c r="C643" s="185">
        <v>1978.64</v>
      </c>
      <c r="D643" s="186">
        <v>100</v>
      </c>
    </row>
    <row r="644" spans="1:4" hidden="1" x14ac:dyDescent="0.35">
      <c r="A644" s="183" t="s">
        <v>811</v>
      </c>
      <c r="B644" s="184">
        <v>9464</v>
      </c>
      <c r="C644" s="185">
        <v>1500</v>
      </c>
      <c r="D644" s="186">
        <v>100</v>
      </c>
    </row>
    <row r="645" spans="1:4" hidden="1" x14ac:dyDescent="0.35">
      <c r="A645" s="183" t="s">
        <v>849</v>
      </c>
      <c r="B645" s="184">
        <v>9606</v>
      </c>
      <c r="C645" s="185">
        <v>4383.6899999999996</v>
      </c>
      <c r="D645" s="186">
        <v>100</v>
      </c>
    </row>
    <row r="646" spans="1:4" hidden="1" x14ac:dyDescent="0.35">
      <c r="A646" s="183" t="s">
        <v>850</v>
      </c>
      <c r="B646" s="184">
        <v>9607</v>
      </c>
      <c r="C646" s="185">
        <v>2396.15</v>
      </c>
      <c r="D646" s="186">
        <v>100</v>
      </c>
    </row>
    <row r="647" spans="1:4" hidden="1" x14ac:dyDescent="0.35">
      <c r="A647" s="183" t="s">
        <v>861</v>
      </c>
      <c r="B647" s="184">
        <v>9796</v>
      </c>
      <c r="C647" s="185">
        <v>5130.3900000000003</v>
      </c>
      <c r="D647" s="186">
        <v>100</v>
      </c>
    </row>
    <row r="648" spans="1:4" ht="15" hidden="1" customHeight="1" x14ac:dyDescent="0.35">
      <c r="A648" s="217" t="s">
        <v>1026</v>
      </c>
      <c r="B648" s="218"/>
      <c r="C648" s="218"/>
      <c r="D648" s="219"/>
    </row>
    <row r="649" spans="1:4" hidden="1" x14ac:dyDescent="0.35">
      <c r="A649" s="183" t="s">
        <v>144</v>
      </c>
      <c r="B649" s="184">
        <v>111</v>
      </c>
      <c r="C649" s="185">
        <v>778.42</v>
      </c>
      <c r="D649" s="186">
        <v>100</v>
      </c>
    </row>
    <row r="650" spans="1:4" hidden="1" x14ac:dyDescent="0.35">
      <c r="A650" s="183" t="s">
        <v>147</v>
      </c>
      <c r="B650" s="184">
        <v>113</v>
      </c>
      <c r="C650" s="185">
        <v>611.38</v>
      </c>
      <c r="D650" s="186">
        <v>100</v>
      </c>
    </row>
    <row r="651" spans="1:4" hidden="1" x14ac:dyDescent="0.35">
      <c r="A651" s="183" t="s">
        <v>149</v>
      </c>
      <c r="B651" s="184">
        <v>116</v>
      </c>
      <c r="C651" s="185">
        <v>917.85</v>
      </c>
      <c r="D651" s="186">
        <v>100</v>
      </c>
    </row>
    <row r="652" spans="1:4" hidden="1" x14ac:dyDescent="0.35">
      <c r="A652" s="183" t="s">
        <v>151</v>
      </c>
      <c r="B652" s="184">
        <v>114</v>
      </c>
      <c r="C652" s="185">
        <v>378.04</v>
      </c>
      <c r="D652" s="186">
        <v>100.79</v>
      </c>
    </row>
    <row r="653" spans="1:4" hidden="1" x14ac:dyDescent="0.35">
      <c r="A653" s="183" t="s">
        <v>162</v>
      </c>
      <c r="B653" s="184">
        <v>202</v>
      </c>
      <c r="C653" s="185">
        <v>760.66</v>
      </c>
      <c r="D653" s="186">
        <v>100</v>
      </c>
    </row>
    <row r="654" spans="1:4" hidden="1" x14ac:dyDescent="0.35">
      <c r="A654" s="183" t="s">
        <v>163</v>
      </c>
      <c r="B654" s="184">
        <v>204</v>
      </c>
      <c r="C654" s="185">
        <v>948.94</v>
      </c>
      <c r="D654" s="186">
        <v>100</v>
      </c>
    </row>
    <row r="655" spans="1:4" hidden="1" x14ac:dyDescent="0.35">
      <c r="A655" s="183" t="s">
        <v>166</v>
      </c>
      <c r="B655" s="184">
        <v>201</v>
      </c>
      <c r="C655" s="185">
        <v>815.26</v>
      </c>
      <c r="D655" s="186">
        <v>100</v>
      </c>
    </row>
    <row r="656" spans="1:4" hidden="1" x14ac:dyDescent="0.35">
      <c r="A656" s="183" t="s">
        <v>172</v>
      </c>
      <c r="B656" s="184">
        <v>302</v>
      </c>
      <c r="C656" s="185">
        <v>1965.35</v>
      </c>
      <c r="D656" s="186">
        <v>100.19</v>
      </c>
    </row>
    <row r="657" spans="1:4" hidden="1" x14ac:dyDescent="0.35">
      <c r="A657" s="183" t="s">
        <v>182</v>
      </c>
      <c r="B657" s="184">
        <v>411</v>
      </c>
      <c r="C657" s="185">
        <v>448.96</v>
      </c>
      <c r="D657" s="186">
        <v>100</v>
      </c>
    </row>
    <row r="658" spans="1:4" hidden="1" x14ac:dyDescent="0.35">
      <c r="A658" s="183" t="s">
        <v>194</v>
      </c>
      <c r="B658" s="184">
        <v>701</v>
      </c>
      <c r="C658" s="185">
        <v>1684.87</v>
      </c>
      <c r="D658" s="186">
        <v>100</v>
      </c>
    </row>
    <row r="659" spans="1:4" hidden="1" x14ac:dyDescent="0.35">
      <c r="A659" s="183" t="s">
        <v>195</v>
      </c>
      <c r="B659" s="184">
        <v>803</v>
      </c>
      <c r="C659" s="185">
        <v>218</v>
      </c>
      <c r="D659" s="186">
        <v>98.76</v>
      </c>
    </row>
    <row r="660" spans="1:4" hidden="1" x14ac:dyDescent="0.35">
      <c r="A660" s="183" t="s">
        <v>198</v>
      </c>
      <c r="B660" s="184">
        <v>1001</v>
      </c>
      <c r="C660" s="185">
        <v>480.9</v>
      </c>
      <c r="D660" s="186">
        <v>100</v>
      </c>
    </row>
    <row r="661" spans="1:4" ht="25" hidden="1" x14ac:dyDescent="0.35">
      <c r="A661" s="183" t="s">
        <v>205</v>
      </c>
      <c r="B661" s="184">
        <v>1131</v>
      </c>
      <c r="C661" s="185">
        <v>205</v>
      </c>
      <c r="D661" s="186">
        <v>100</v>
      </c>
    </row>
    <row r="662" spans="1:4" hidden="1" x14ac:dyDescent="0.35">
      <c r="A662" s="183" t="s">
        <v>207</v>
      </c>
      <c r="B662" s="184">
        <v>1102</v>
      </c>
      <c r="C662" s="185">
        <v>773.18</v>
      </c>
      <c r="D662" s="186">
        <v>100.1</v>
      </c>
    </row>
    <row r="663" spans="1:4" hidden="1" x14ac:dyDescent="0.35">
      <c r="A663" s="183" t="s">
        <v>208</v>
      </c>
      <c r="B663" s="184">
        <v>1132</v>
      </c>
      <c r="C663" s="185">
        <v>257.99</v>
      </c>
      <c r="D663" s="186">
        <v>100</v>
      </c>
    </row>
    <row r="664" spans="1:4" hidden="1" x14ac:dyDescent="0.35">
      <c r="A664" s="183" t="s">
        <v>213</v>
      </c>
      <c r="B664" s="184">
        <v>1124</v>
      </c>
      <c r="C664" s="185">
        <v>1168.77</v>
      </c>
      <c r="D664" s="186">
        <v>100</v>
      </c>
    </row>
    <row r="665" spans="1:4" hidden="1" x14ac:dyDescent="0.35">
      <c r="A665" s="183" t="s">
        <v>218</v>
      </c>
      <c r="B665" s="184">
        <v>1123</v>
      </c>
      <c r="C665" s="185">
        <v>2546.66</v>
      </c>
      <c r="D665" s="186">
        <v>100.77</v>
      </c>
    </row>
    <row r="666" spans="1:4" hidden="1" x14ac:dyDescent="0.35">
      <c r="A666" s="183" t="s">
        <v>220</v>
      </c>
      <c r="B666" s="184">
        <v>1204</v>
      </c>
      <c r="C666" s="185">
        <v>1308.69</v>
      </c>
      <c r="D666" s="186">
        <v>100</v>
      </c>
    </row>
    <row r="667" spans="1:4" hidden="1" x14ac:dyDescent="0.35">
      <c r="A667" s="183" t="s">
        <v>226</v>
      </c>
      <c r="B667" s="184">
        <v>1303</v>
      </c>
      <c r="C667" s="185">
        <v>1109.17</v>
      </c>
      <c r="D667" s="186">
        <v>100</v>
      </c>
    </row>
    <row r="668" spans="1:4" ht="25" hidden="1" x14ac:dyDescent="0.35">
      <c r="A668" s="183" t="s">
        <v>230</v>
      </c>
      <c r="B668" s="184">
        <v>1402</v>
      </c>
      <c r="C668" s="185">
        <v>943.68</v>
      </c>
      <c r="D668" s="186">
        <v>100</v>
      </c>
    </row>
    <row r="669" spans="1:4" hidden="1" x14ac:dyDescent="0.35">
      <c r="A669" s="183" t="s">
        <v>232</v>
      </c>
      <c r="B669" s="184">
        <v>1501</v>
      </c>
      <c r="C669" s="185">
        <v>176.03</v>
      </c>
      <c r="D669" s="186">
        <v>97.43</v>
      </c>
    </row>
    <row r="670" spans="1:4" hidden="1" x14ac:dyDescent="0.35">
      <c r="A670" s="183" t="s">
        <v>234</v>
      </c>
      <c r="B670" s="184">
        <v>1601</v>
      </c>
      <c r="C670" s="185">
        <v>99.86</v>
      </c>
      <c r="D670" s="186">
        <v>98.98</v>
      </c>
    </row>
    <row r="671" spans="1:4" hidden="1" x14ac:dyDescent="0.35">
      <c r="A671" s="183" t="s">
        <v>245</v>
      </c>
      <c r="B671" s="184">
        <v>1701</v>
      </c>
      <c r="C671" s="185">
        <v>578.62</v>
      </c>
      <c r="D671" s="186">
        <v>100</v>
      </c>
    </row>
    <row r="672" spans="1:4" hidden="1" x14ac:dyDescent="0.35">
      <c r="A672" s="183" t="s">
        <v>257</v>
      </c>
      <c r="B672" s="184">
        <v>1903</v>
      </c>
      <c r="C672" s="185">
        <v>1947.78</v>
      </c>
      <c r="D672" s="186">
        <v>98.72</v>
      </c>
    </row>
    <row r="673" spans="1:4" hidden="1" x14ac:dyDescent="0.35">
      <c r="A673" s="183" t="s">
        <v>264</v>
      </c>
      <c r="B673" s="184">
        <v>2002</v>
      </c>
      <c r="C673" s="185">
        <v>63.24</v>
      </c>
      <c r="D673" s="186">
        <v>100</v>
      </c>
    </row>
    <row r="674" spans="1:4" hidden="1" x14ac:dyDescent="0.35">
      <c r="A674" s="183" t="s">
        <v>268</v>
      </c>
      <c r="B674" s="184">
        <v>2101</v>
      </c>
      <c r="C674" s="185">
        <v>94.44</v>
      </c>
      <c r="D674" s="186">
        <v>98.62</v>
      </c>
    </row>
    <row r="675" spans="1:4" ht="25" hidden="1" x14ac:dyDescent="0.35">
      <c r="A675" s="183" t="s">
        <v>270</v>
      </c>
      <c r="B675" s="184">
        <v>2201</v>
      </c>
      <c r="C675" s="185">
        <v>206.35</v>
      </c>
      <c r="D675" s="186">
        <v>100</v>
      </c>
    </row>
    <row r="676" spans="1:4" ht="25" hidden="1" x14ac:dyDescent="0.35">
      <c r="A676" s="183" t="s">
        <v>272</v>
      </c>
      <c r="B676" s="184">
        <v>2207</v>
      </c>
      <c r="C676" s="185">
        <v>185.09</v>
      </c>
      <c r="D676" s="186">
        <v>100</v>
      </c>
    </row>
    <row r="677" spans="1:4" hidden="1" x14ac:dyDescent="0.35">
      <c r="A677" s="183" t="s">
        <v>278</v>
      </c>
      <c r="B677" s="184">
        <v>2301</v>
      </c>
      <c r="C677" s="185">
        <v>240.98</v>
      </c>
      <c r="D677" s="186">
        <v>102.36</v>
      </c>
    </row>
    <row r="678" spans="1:4" hidden="1" x14ac:dyDescent="0.35">
      <c r="A678" s="183" t="s">
        <v>280</v>
      </c>
      <c r="B678" s="184">
        <v>2303</v>
      </c>
      <c r="C678" s="185">
        <v>143.06</v>
      </c>
      <c r="D678" s="186">
        <v>100</v>
      </c>
    </row>
    <row r="679" spans="1:4" hidden="1" x14ac:dyDescent="0.35">
      <c r="A679" s="183" t="s">
        <v>282</v>
      </c>
      <c r="B679" s="184">
        <v>2307</v>
      </c>
      <c r="C679" s="185">
        <v>148.41</v>
      </c>
      <c r="D679" s="186">
        <v>100</v>
      </c>
    </row>
    <row r="680" spans="1:4" hidden="1" x14ac:dyDescent="0.35">
      <c r="A680" s="183" t="s">
        <v>286</v>
      </c>
      <c r="B680" s="184">
        <v>2401</v>
      </c>
      <c r="C680" s="185">
        <v>190.22</v>
      </c>
      <c r="D680" s="186">
        <v>100</v>
      </c>
    </row>
    <row r="681" spans="1:4" ht="25" hidden="1" x14ac:dyDescent="0.35">
      <c r="A681" s="183" t="s">
        <v>287</v>
      </c>
      <c r="B681" s="184">
        <v>2403</v>
      </c>
      <c r="C681" s="185">
        <v>153.02000000000001</v>
      </c>
      <c r="D681" s="186">
        <v>100.71</v>
      </c>
    </row>
    <row r="682" spans="1:4" hidden="1" x14ac:dyDescent="0.35">
      <c r="A682" s="183" t="s">
        <v>289</v>
      </c>
      <c r="B682" s="184">
        <v>2501</v>
      </c>
      <c r="C682" s="185">
        <v>107.74</v>
      </c>
      <c r="D682" s="186">
        <v>105.6</v>
      </c>
    </row>
    <row r="683" spans="1:4" hidden="1" x14ac:dyDescent="0.35">
      <c r="A683" s="183" t="s">
        <v>291</v>
      </c>
      <c r="B683" s="184">
        <v>2601</v>
      </c>
      <c r="C683" s="185">
        <v>142.9</v>
      </c>
      <c r="D683" s="186">
        <v>105.23</v>
      </c>
    </row>
    <row r="684" spans="1:4" hidden="1" x14ac:dyDescent="0.35">
      <c r="A684" s="183" t="s">
        <v>292</v>
      </c>
      <c r="B684" s="184">
        <v>2603</v>
      </c>
      <c r="C684" s="185">
        <v>97.4</v>
      </c>
      <c r="D684" s="186">
        <v>112.08</v>
      </c>
    </row>
    <row r="685" spans="1:4" hidden="1" x14ac:dyDescent="0.35">
      <c r="A685" s="183" t="s">
        <v>293</v>
      </c>
      <c r="B685" s="184">
        <v>2604</v>
      </c>
      <c r="C685" s="185">
        <v>145.21</v>
      </c>
      <c r="D685" s="186">
        <v>104.59</v>
      </c>
    </row>
    <row r="686" spans="1:4" hidden="1" x14ac:dyDescent="0.35">
      <c r="A686" s="183" t="s">
        <v>294</v>
      </c>
      <c r="B686" s="184">
        <v>2605</v>
      </c>
      <c r="C686" s="185">
        <v>112.86</v>
      </c>
      <c r="D686" s="186">
        <v>100</v>
      </c>
    </row>
    <row r="687" spans="1:4" hidden="1" x14ac:dyDescent="0.35">
      <c r="A687" s="183" t="s">
        <v>296</v>
      </c>
      <c r="B687" s="184">
        <v>2621</v>
      </c>
      <c r="C687" s="185">
        <v>873.55</v>
      </c>
      <c r="D687" s="186">
        <v>96.62</v>
      </c>
    </row>
    <row r="688" spans="1:4" hidden="1" x14ac:dyDescent="0.35">
      <c r="A688" s="183" t="s">
        <v>297</v>
      </c>
      <c r="B688" s="184">
        <v>2623</v>
      </c>
      <c r="C688" s="185">
        <v>698.93</v>
      </c>
      <c r="D688" s="186">
        <v>108.29</v>
      </c>
    </row>
    <row r="689" spans="1:4" hidden="1" x14ac:dyDescent="0.35">
      <c r="A689" s="183" t="s">
        <v>303</v>
      </c>
      <c r="B689" s="184">
        <v>2701</v>
      </c>
      <c r="C689" s="185">
        <v>358.58</v>
      </c>
      <c r="D689" s="186">
        <v>100</v>
      </c>
    </row>
    <row r="690" spans="1:4" hidden="1" x14ac:dyDescent="0.35">
      <c r="A690" s="183" t="s">
        <v>308</v>
      </c>
      <c r="B690" s="184">
        <v>2711</v>
      </c>
      <c r="C690" s="185">
        <v>298.04000000000002</v>
      </c>
      <c r="D690" s="186">
        <v>100</v>
      </c>
    </row>
    <row r="691" spans="1:4" hidden="1" x14ac:dyDescent="0.35">
      <c r="A691" s="183" t="s">
        <v>314</v>
      </c>
      <c r="B691" s="184">
        <v>2812</v>
      </c>
      <c r="C691" s="185">
        <v>1274.95</v>
      </c>
      <c r="D691" s="186">
        <v>100</v>
      </c>
    </row>
    <row r="692" spans="1:4" ht="25" hidden="1" x14ac:dyDescent="0.35">
      <c r="A692" s="183" t="s">
        <v>335</v>
      </c>
      <c r="B692" s="184">
        <v>3606</v>
      </c>
      <c r="C692" s="185">
        <v>879.3</v>
      </c>
      <c r="D692" s="186">
        <v>100</v>
      </c>
    </row>
    <row r="693" spans="1:4" ht="25" hidden="1" x14ac:dyDescent="0.35">
      <c r="A693" s="183" t="s">
        <v>377</v>
      </c>
      <c r="B693" s="184">
        <v>4155</v>
      </c>
      <c r="C693" s="185">
        <v>2261.3200000000002</v>
      </c>
      <c r="D693" s="186">
        <v>101.15</v>
      </c>
    </row>
    <row r="694" spans="1:4" hidden="1" x14ac:dyDescent="0.35">
      <c r="A694" s="183" t="s">
        <v>389</v>
      </c>
      <c r="B694" s="184">
        <v>4176</v>
      </c>
      <c r="C694" s="185">
        <v>474.16</v>
      </c>
      <c r="D694" s="186">
        <v>100</v>
      </c>
    </row>
    <row r="695" spans="1:4" ht="25" hidden="1" x14ac:dyDescent="0.35">
      <c r="A695" s="183" t="s">
        <v>404</v>
      </c>
      <c r="B695" s="184">
        <v>4404</v>
      </c>
      <c r="C695" s="185">
        <v>3286.69</v>
      </c>
      <c r="D695" s="186">
        <v>99.82</v>
      </c>
    </row>
    <row r="696" spans="1:4" hidden="1" x14ac:dyDescent="0.35">
      <c r="A696" s="183" t="s">
        <v>412</v>
      </c>
      <c r="B696" s="184">
        <v>4502</v>
      </c>
      <c r="C696" s="185">
        <v>799.57</v>
      </c>
      <c r="D696" s="186">
        <v>94.18</v>
      </c>
    </row>
    <row r="697" spans="1:4" hidden="1" x14ac:dyDescent="0.35">
      <c r="A697" s="183" t="s">
        <v>416</v>
      </c>
      <c r="B697" s="184">
        <v>4503</v>
      </c>
      <c r="C697" s="185">
        <v>659.38</v>
      </c>
      <c r="D697" s="186">
        <v>100</v>
      </c>
    </row>
    <row r="698" spans="1:4" hidden="1" x14ac:dyDescent="0.35">
      <c r="A698" s="183" t="s">
        <v>419</v>
      </c>
      <c r="B698" s="184">
        <v>4603</v>
      </c>
      <c r="C698" s="185">
        <v>148.44</v>
      </c>
      <c r="D698" s="186">
        <v>100</v>
      </c>
    </row>
    <row r="699" spans="1:4" hidden="1" x14ac:dyDescent="0.35">
      <c r="A699" s="183" t="s">
        <v>421</v>
      </c>
      <c r="B699" s="184">
        <v>4601</v>
      </c>
      <c r="C699" s="185">
        <v>485.91</v>
      </c>
      <c r="D699" s="186">
        <v>100.33</v>
      </c>
    </row>
    <row r="700" spans="1:4" hidden="1" x14ac:dyDescent="0.35">
      <c r="A700" s="183" t="s">
        <v>440</v>
      </c>
      <c r="B700" s="184">
        <v>4744</v>
      </c>
      <c r="C700" s="185">
        <v>2314.37</v>
      </c>
      <c r="D700" s="186">
        <v>93.12</v>
      </c>
    </row>
    <row r="701" spans="1:4" hidden="1" x14ac:dyDescent="0.35">
      <c r="A701" s="183" t="s">
        <v>445</v>
      </c>
      <c r="B701" s="184">
        <v>4773</v>
      </c>
      <c r="C701" s="185">
        <v>3996.11</v>
      </c>
      <c r="D701" s="186">
        <v>100.18</v>
      </c>
    </row>
    <row r="702" spans="1:4" hidden="1" x14ac:dyDescent="0.35">
      <c r="A702" s="183" t="s">
        <v>450</v>
      </c>
      <c r="B702" s="184">
        <v>5001</v>
      </c>
      <c r="C702" s="185">
        <v>113.68</v>
      </c>
      <c r="D702" s="186">
        <v>100</v>
      </c>
    </row>
    <row r="703" spans="1:4" hidden="1" x14ac:dyDescent="0.35">
      <c r="A703" s="183" t="s">
        <v>451</v>
      </c>
      <c r="B703" s="184">
        <v>5101</v>
      </c>
      <c r="C703" s="185">
        <v>305.8</v>
      </c>
      <c r="D703" s="186">
        <v>100</v>
      </c>
    </row>
    <row r="704" spans="1:4" hidden="1" x14ac:dyDescent="0.35">
      <c r="A704" s="183" t="s">
        <v>454</v>
      </c>
      <c r="B704" s="184">
        <v>5201</v>
      </c>
      <c r="C704" s="185">
        <v>113.66</v>
      </c>
      <c r="D704" s="186">
        <v>100</v>
      </c>
    </row>
    <row r="705" spans="1:4" hidden="1" x14ac:dyDescent="0.35">
      <c r="A705" s="183" t="s">
        <v>457</v>
      </c>
      <c r="B705" s="184">
        <v>5303</v>
      </c>
      <c r="C705" s="185">
        <v>335.8</v>
      </c>
      <c r="D705" s="186">
        <v>100</v>
      </c>
    </row>
    <row r="706" spans="1:4" hidden="1" x14ac:dyDescent="0.35">
      <c r="A706" s="183" t="s">
        <v>467</v>
      </c>
      <c r="B706" s="184">
        <v>5313</v>
      </c>
      <c r="C706" s="185">
        <v>303.7</v>
      </c>
      <c r="D706" s="186">
        <v>100</v>
      </c>
    </row>
    <row r="707" spans="1:4" hidden="1" x14ac:dyDescent="0.35">
      <c r="A707" s="183" t="s">
        <v>480</v>
      </c>
      <c r="B707" s="184">
        <v>5406</v>
      </c>
      <c r="C707" s="185">
        <v>212.47</v>
      </c>
      <c r="D707" s="186">
        <v>100</v>
      </c>
    </row>
    <row r="708" spans="1:4" hidden="1" x14ac:dyDescent="0.35">
      <c r="A708" s="183" t="s">
        <v>485</v>
      </c>
      <c r="B708" s="184">
        <v>5605</v>
      </c>
      <c r="C708" s="185">
        <v>218.8</v>
      </c>
      <c r="D708" s="186">
        <v>100</v>
      </c>
    </row>
    <row r="709" spans="1:4" hidden="1" x14ac:dyDescent="0.35">
      <c r="A709" s="183" t="s">
        <v>487</v>
      </c>
      <c r="B709" s="184">
        <v>5701</v>
      </c>
      <c r="C709" s="185">
        <v>6.85</v>
      </c>
      <c r="D709" s="186">
        <v>100</v>
      </c>
    </row>
    <row r="710" spans="1:4" hidden="1" x14ac:dyDescent="0.35">
      <c r="A710" s="183" t="s">
        <v>522</v>
      </c>
      <c r="B710" s="184">
        <v>6413</v>
      </c>
      <c r="C710" s="185">
        <v>16550.580000000002</v>
      </c>
      <c r="D710" s="186">
        <v>96.51</v>
      </c>
    </row>
    <row r="711" spans="1:4" hidden="1" x14ac:dyDescent="0.35">
      <c r="A711" s="183" t="s">
        <v>541</v>
      </c>
      <c r="B711" s="184">
        <v>6502</v>
      </c>
      <c r="C711" s="185">
        <v>43.91</v>
      </c>
      <c r="D711" s="186">
        <v>100</v>
      </c>
    </row>
    <row r="712" spans="1:4" hidden="1" x14ac:dyDescent="0.35">
      <c r="A712" s="183" t="s">
        <v>542</v>
      </c>
      <c r="B712" s="184">
        <v>6504</v>
      </c>
      <c r="C712" s="185">
        <v>411.6</v>
      </c>
      <c r="D712" s="186">
        <v>100.34</v>
      </c>
    </row>
    <row r="713" spans="1:4" hidden="1" x14ac:dyDescent="0.35">
      <c r="A713" s="183" t="s">
        <v>546</v>
      </c>
      <c r="B713" s="184">
        <v>6508</v>
      </c>
      <c r="C713" s="185">
        <v>154.56</v>
      </c>
      <c r="D713" s="186">
        <v>100</v>
      </c>
    </row>
    <row r="714" spans="1:4" hidden="1" x14ac:dyDescent="0.35">
      <c r="A714" s="183" t="s">
        <v>560</v>
      </c>
      <c r="B714" s="184">
        <v>7007</v>
      </c>
      <c r="C714" s="185">
        <v>36968.699999999997</v>
      </c>
      <c r="D714" s="186">
        <v>102.34</v>
      </c>
    </row>
    <row r="715" spans="1:4" hidden="1" x14ac:dyDescent="0.35">
      <c r="A715" s="183" t="s">
        <v>568</v>
      </c>
      <c r="B715" s="184">
        <v>7104</v>
      </c>
      <c r="C715" s="185">
        <v>19464.39</v>
      </c>
      <c r="D715" s="186">
        <v>101.36</v>
      </c>
    </row>
    <row r="716" spans="1:4" hidden="1" x14ac:dyDescent="0.35">
      <c r="A716" s="183" t="s">
        <v>582</v>
      </c>
      <c r="B716" s="184">
        <v>7418</v>
      </c>
      <c r="C716" s="185">
        <v>45360.81</v>
      </c>
      <c r="D716" s="186">
        <v>100</v>
      </c>
    </row>
    <row r="717" spans="1:4" ht="25" hidden="1" x14ac:dyDescent="0.35">
      <c r="A717" s="183" t="s">
        <v>583</v>
      </c>
      <c r="B717" s="184">
        <v>7403</v>
      </c>
      <c r="C717" s="185">
        <v>832.05</v>
      </c>
      <c r="D717" s="186">
        <v>100</v>
      </c>
    </row>
    <row r="718" spans="1:4" hidden="1" x14ac:dyDescent="0.35">
      <c r="A718" s="214" t="s">
        <v>608</v>
      </c>
      <c r="B718" s="215">
        <v>7804</v>
      </c>
      <c r="C718" s="188">
        <v>95.83</v>
      </c>
      <c r="D718" s="216">
        <v>98.02</v>
      </c>
    </row>
    <row r="719" spans="1:4" hidden="1" x14ac:dyDescent="0.35">
      <c r="A719" s="183" t="s">
        <v>610</v>
      </c>
      <c r="B719" s="184">
        <v>7802</v>
      </c>
      <c r="C719" s="185">
        <v>82.13</v>
      </c>
      <c r="D719" s="186">
        <v>100.6</v>
      </c>
    </row>
    <row r="720" spans="1:4" hidden="1" x14ac:dyDescent="0.35">
      <c r="A720" s="183" t="s">
        <v>611</v>
      </c>
      <c r="B720" s="184">
        <v>7803</v>
      </c>
      <c r="C720" s="185">
        <v>88.21</v>
      </c>
      <c r="D720" s="186">
        <v>100.7</v>
      </c>
    </row>
    <row r="721" spans="1:4" hidden="1" x14ac:dyDescent="0.35">
      <c r="A721" s="183" t="s">
        <v>612</v>
      </c>
      <c r="B721" s="184">
        <v>7806</v>
      </c>
      <c r="C721" s="185">
        <v>110</v>
      </c>
      <c r="D721" s="186">
        <v>100</v>
      </c>
    </row>
    <row r="722" spans="1:4" hidden="1" x14ac:dyDescent="0.35">
      <c r="A722" s="183" t="s">
        <v>655</v>
      </c>
      <c r="B722" s="184">
        <v>7927</v>
      </c>
      <c r="C722" s="185">
        <v>63.89</v>
      </c>
      <c r="D722" s="186">
        <v>100</v>
      </c>
    </row>
    <row r="723" spans="1:4" hidden="1" x14ac:dyDescent="0.35">
      <c r="A723" s="183" t="s">
        <v>659</v>
      </c>
      <c r="B723" s="184">
        <v>8042</v>
      </c>
      <c r="C723" s="185">
        <v>372.68</v>
      </c>
      <c r="D723" s="186">
        <v>100</v>
      </c>
    </row>
    <row r="724" spans="1:4" hidden="1" x14ac:dyDescent="0.35">
      <c r="A724" s="183" t="s">
        <v>661</v>
      </c>
      <c r="B724" s="184">
        <v>7990</v>
      </c>
      <c r="C724" s="185">
        <v>207.84</v>
      </c>
      <c r="D724" s="186">
        <v>100.03</v>
      </c>
    </row>
    <row r="725" spans="1:4" hidden="1" x14ac:dyDescent="0.35">
      <c r="A725" s="183" t="s">
        <v>665</v>
      </c>
      <c r="B725" s="184">
        <v>7924</v>
      </c>
      <c r="C725" s="185">
        <v>79.819999999999993</v>
      </c>
      <c r="D725" s="186">
        <v>100</v>
      </c>
    </row>
    <row r="726" spans="1:4" hidden="1" x14ac:dyDescent="0.35">
      <c r="A726" s="183" t="s">
        <v>667</v>
      </c>
      <c r="B726" s="184">
        <v>7994</v>
      </c>
      <c r="C726" s="185">
        <v>369.22</v>
      </c>
      <c r="D726" s="186">
        <v>100</v>
      </c>
    </row>
    <row r="727" spans="1:4" hidden="1" x14ac:dyDescent="0.35">
      <c r="A727" s="183" t="s">
        <v>668</v>
      </c>
      <c r="B727" s="184">
        <v>7980</v>
      </c>
      <c r="C727" s="185">
        <v>115.65</v>
      </c>
      <c r="D727" s="186">
        <v>100</v>
      </c>
    </row>
    <row r="728" spans="1:4" hidden="1" x14ac:dyDescent="0.35">
      <c r="A728" s="183" t="s">
        <v>669</v>
      </c>
      <c r="B728" s="184">
        <v>7926</v>
      </c>
      <c r="C728" s="185">
        <v>76.739999999999995</v>
      </c>
      <c r="D728" s="186">
        <v>100</v>
      </c>
    </row>
    <row r="729" spans="1:4" hidden="1" x14ac:dyDescent="0.35">
      <c r="A729" s="183" t="s">
        <v>671</v>
      </c>
      <c r="B729" s="184">
        <v>7976</v>
      </c>
      <c r="C729" s="185">
        <v>40.69</v>
      </c>
      <c r="D729" s="186">
        <v>100</v>
      </c>
    </row>
    <row r="730" spans="1:4" hidden="1" x14ac:dyDescent="0.35">
      <c r="A730" s="183" t="s">
        <v>673</v>
      </c>
      <c r="B730" s="184">
        <v>8031</v>
      </c>
      <c r="C730" s="185">
        <v>452.65</v>
      </c>
      <c r="D730" s="186">
        <v>100</v>
      </c>
    </row>
    <row r="731" spans="1:4" hidden="1" x14ac:dyDescent="0.35">
      <c r="A731" s="183" t="s">
        <v>676</v>
      </c>
      <c r="B731" s="184">
        <v>8053</v>
      </c>
      <c r="C731" s="185">
        <v>88.67</v>
      </c>
      <c r="D731" s="186">
        <v>99.92</v>
      </c>
    </row>
    <row r="732" spans="1:4" hidden="1" x14ac:dyDescent="0.35">
      <c r="A732" s="183" t="s">
        <v>691</v>
      </c>
      <c r="B732" s="184">
        <v>8311</v>
      </c>
      <c r="C732" s="185">
        <v>572.87</v>
      </c>
      <c r="D732" s="186">
        <v>101.26</v>
      </c>
    </row>
    <row r="733" spans="1:4" hidden="1" x14ac:dyDescent="0.35">
      <c r="A733" s="183" t="s">
        <v>703</v>
      </c>
      <c r="B733" s="184">
        <v>9143</v>
      </c>
      <c r="C733" s="185">
        <v>1221.44</v>
      </c>
      <c r="D733" s="186">
        <v>100</v>
      </c>
    </row>
    <row r="734" spans="1:4" hidden="1" x14ac:dyDescent="0.35">
      <c r="A734" s="183" t="s">
        <v>718</v>
      </c>
      <c r="B734" s="184">
        <v>9116</v>
      </c>
      <c r="C734" s="185">
        <v>1541.53</v>
      </c>
      <c r="D734" s="186">
        <v>100</v>
      </c>
    </row>
    <row r="735" spans="1:4" hidden="1" x14ac:dyDescent="0.35">
      <c r="A735" s="183" t="s">
        <v>719</v>
      </c>
      <c r="B735" s="184">
        <v>9118</v>
      </c>
      <c r="C735" s="185">
        <v>1053.8699999999999</v>
      </c>
      <c r="D735" s="186">
        <v>100</v>
      </c>
    </row>
    <row r="736" spans="1:4" hidden="1" x14ac:dyDescent="0.35">
      <c r="A736" s="183" t="s">
        <v>734</v>
      </c>
      <c r="B736" s="184">
        <v>9222</v>
      </c>
      <c r="C736" s="185">
        <v>54.96</v>
      </c>
      <c r="D736" s="186">
        <v>100</v>
      </c>
    </row>
    <row r="737" spans="1:4" ht="37.5" hidden="1" x14ac:dyDescent="0.35">
      <c r="A737" s="183" t="s">
        <v>1016</v>
      </c>
      <c r="B737" s="184">
        <v>9418</v>
      </c>
      <c r="C737" s="185">
        <v>100.2</v>
      </c>
      <c r="D737" s="186">
        <v>100</v>
      </c>
    </row>
    <row r="738" spans="1:4" ht="25" hidden="1" x14ac:dyDescent="0.35">
      <c r="A738" s="183" t="s">
        <v>1017</v>
      </c>
      <c r="B738" s="184">
        <v>9442</v>
      </c>
      <c r="C738" s="185">
        <v>1481.8</v>
      </c>
      <c r="D738" s="186">
        <v>100</v>
      </c>
    </row>
    <row r="739" spans="1:4" hidden="1" x14ac:dyDescent="0.35">
      <c r="A739" s="183" t="s">
        <v>788</v>
      </c>
      <c r="B739" s="184">
        <v>9457</v>
      </c>
      <c r="C739" s="185">
        <v>76.349999999999994</v>
      </c>
      <c r="D739" s="186">
        <v>100</v>
      </c>
    </row>
    <row r="740" spans="1:4" hidden="1" x14ac:dyDescent="0.35">
      <c r="A740" s="183" t="s">
        <v>789</v>
      </c>
      <c r="B740" s="184">
        <v>9458</v>
      </c>
      <c r="C740" s="185">
        <v>68.5</v>
      </c>
      <c r="D740" s="186">
        <v>100</v>
      </c>
    </row>
    <row r="741" spans="1:4" hidden="1" x14ac:dyDescent="0.35">
      <c r="A741" s="183" t="s">
        <v>1018</v>
      </c>
      <c r="B741" s="184">
        <v>9446</v>
      </c>
      <c r="C741" s="185">
        <v>545.4</v>
      </c>
      <c r="D741" s="186">
        <v>100</v>
      </c>
    </row>
    <row r="742" spans="1:4" hidden="1" x14ac:dyDescent="0.35">
      <c r="A742" s="183" t="s">
        <v>791</v>
      </c>
      <c r="B742" s="184">
        <v>9448</v>
      </c>
      <c r="C742" s="185">
        <v>157.83000000000001</v>
      </c>
      <c r="D742" s="186">
        <v>100</v>
      </c>
    </row>
    <row r="743" spans="1:4" hidden="1" x14ac:dyDescent="0.35">
      <c r="A743" s="183" t="s">
        <v>1019</v>
      </c>
      <c r="B743" s="184">
        <v>9445</v>
      </c>
      <c r="C743" s="185">
        <v>54.64</v>
      </c>
      <c r="D743" s="186">
        <v>100</v>
      </c>
    </row>
    <row r="744" spans="1:4" hidden="1" x14ac:dyDescent="0.35">
      <c r="A744" s="183" t="s">
        <v>792</v>
      </c>
      <c r="B744" s="184">
        <v>9449</v>
      </c>
      <c r="C744" s="185">
        <v>1978.91</v>
      </c>
      <c r="D744" s="186">
        <v>100</v>
      </c>
    </row>
    <row r="745" spans="1:4" ht="25" hidden="1" x14ac:dyDescent="0.35">
      <c r="A745" s="183" t="s">
        <v>1020</v>
      </c>
      <c r="B745" s="184">
        <v>9475</v>
      </c>
      <c r="C745" s="185">
        <v>289</v>
      </c>
      <c r="D745" s="186">
        <v>100</v>
      </c>
    </row>
    <row r="746" spans="1:4" ht="25" hidden="1" x14ac:dyDescent="0.35">
      <c r="A746" s="183" t="s">
        <v>809</v>
      </c>
      <c r="B746" s="184">
        <v>9462</v>
      </c>
      <c r="C746" s="185">
        <v>4313.8500000000004</v>
      </c>
      <c r="D746" s="186">
        <v>100</v>
      </c>
    </row>
    <row r="747" spans="1:4" hidden="1" x14ac:dyDescent="0.35">
      <c r="A747" s="183" t="s">
        <v>811</v>
      </c>
      <c r="B747" s="184">
        <v>9464</v>
      </c>
      <c r="C747" s="185">
        <v>6980.21</v>
      </c>
      <c r="D747" s="186">
        <v>100</v>
      </c>
    </row>
    <row r="748" spans="1:4" hidden="1" x14ac:dyDescent="0.35">
      <c r="A748" s="183" t="s">
        <v>812</v>
      </c>
      <c r="B748" s="184">
        <v>9465</v>
      </c>
      <c r="C748" s="185">
        <v>7339.17</v>
      </c>
      <c r="D748" s="186">
        <v>100</v>
      </c>
    </row>
    <row r="749" spans="1:4" hidden="1" x14ac:dyDescent="0.35">
      <c r="A749" s="183" t="s">
        <v>813</v>
      </c>
      <c r="B749" s="184">
        <v>9466</v>
      </c>
      <c r="C749" s="185">
        <v>1891.63</v>
      </c>
      <c r="D749" s="186">
        <v>100</v>
      </c>
    </row>
    <row r="750" spans="1:4" ht="25" hidden="1" x14ac:dyDescent="0.35">
      <c r="A750" s="183" t="s">
        <v>846</v>
      </c>
      <c r="B750" s="184">
        <v>9536</v>
      </c>
      <c r="C750" s="185">
        <v>113474.09</v>
      </c>
      <c r="D750" s="186">
        <v>125.36</v>
      </c>
    </row>
    <row r="751" spans="1:4" hidden="1" x14ac:dyDescent="0.35">
      <c r="A751" s="183" t="s">
        <v>849</v>
      </c>
      <c r="B751" s="184">
        <v>9606</v>
      </c>
      <c r="C751" s="185">
        <v>6118.64</v>
      </c>
      <c r="D751" s="186">
        <v>100</v>
      </c>
    </row>
    <row r="752" spans="1:4" hidden="1" x14ac:dyDescent="0.35">
      <c r="A752" s="183" t="s">
        <v>850</v>
      </c>
      <c r="B752" s="184">
        <v>9607</v>
      </c>
      <c r="C752" s="185">
        <v>6703.18</v>
      </c>
      <c r="D752" s="186">
        <v>101.64</v>
      </c>
    </row>
    <row r="753" spans="1:4" hidden="1" x14ac:dyDescent="0.35">
      <c r="A753" s="221" t="s">
        <v>861</v>
      </c>
      <c r="B753" s="222">
        <v>9796</v>
      </c>
      <c r="C753" s="223">
        <v>6399.84</v>
      </c>
      <c r="D753" s="224">
        <v>100</v>
      </c>
    </row>
    <row r="754" spans="1:4" ht="30" customHeight="1" x14ac:dyDescent="0.35">
      <c r="A754" s="295" t="s">
        <v>1027</v>
      </c>
      <c r="B754" s="295"/>
      <c r="C754" s="295"/>
      <c r="D754" s="295"/>
    </row>
    <row r="755" spans="1:4" x14ac:dyDescent="0.35">
      <c r="A755" s="296" t="s">
        <v>947</v>
      </c>
      <c r="B755" s="296"/>
      <c r="C755" s="296"/>
      <c r="D755" s="296"/>
    </row>
    <row r="756" spans="1:4" x14ac:dyDescent="0.35">
      <c r="A756" s="296" t="s">
        <v>948</v>
      </c>
      <c r="B756" s="296"/>
      <c r="C756" s="296"/>
      <c r="D756" s="296"/>
    </row>
    <row r="757" spans="1:4" x14ac:dyDescent="0.35">
      <c r="A757" s="297">
        <v>46177</v>
      </c>
      <c r="B757" s="297"/>
      <c r="C757" s="297"/>
      <c r="D757" s="297"/>
    </row>
  </sheetData>
  <autoFilter ref="A2:D757"/>
  <mergeCells count="5">
    <mergeCell ref="A1:D1"/>
    <mergeCell ref="A754:D754"/>
    <mergeCell ref="A755:D755"/>
    <mergeCell ref="A756:D756"/>
    <mergeCell ref="A757:D75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7"/>
  <sheetViews>
    <sheetView view="pageBreakPreview" zoomScale="90" zoomScaleNormal="90" zoomScaleSheetLayoutView="90" workbookViewId="0">
      <selection activeCell="R775" sqref="R775"/>
    </sheetView>
  </sheetViews>
  <sheetFormatPr defaultColWidth="9.1796875" defaultRowHeight="14.5" x14ac:dyDescent="0.35"/>
  <cols>
    <col min="1" max="1" width="43" style="208" customWidth="1"/>
    <col min="2" max="2" width="10.453125" style="208" customWidth="1"/>
    <col min="3" max="3" width="14.1796875" style="208" customWidth="1"/>
    <col min="4" max="4" width="19" style="208" customWidth="1"/>
    <col min="5" max="5" width="12.7265625" style="208" bestFit="1" customWidth="1"/>
    <col min="6" max="16384" width="9.1796875" style="208"/>
  </cols>
  <sheetData>
    <row r="1" spans="1:6" ht="60" customHeight="1" x14ac:dyDescent="0.35">
      <c r="A1" s="294" t="s">
        <v>1028</v>
      </c>
      <c r="B1" s="294"/>
      <c r="C1" s="294"/>
      <c r="D1" s="294"/>
    </row>
    <row r="2" spans="1:6" ht="56.25" customHeight="1" x14ac:dyDescent="0.35">
      <c r="A2" s="174" t="s">
        <v>1010</v>
      </c>
      <c r="B2" s="174" t="s">
        <v>1011</v>
      </c>
      <c r="C2" s="209" t="s">
        <v>1012</v>
      </c>
      <c r="D2" s="209" t="s">
        <v>1029</v>
      </c>
    </row>
    <row r="3" spans="1:6" ht="15" customHeight="1" x14ac:dyDescent="0.35">
      <c r="A3" s="210" t="s">
        <v>1014</v>
      </c>
      <c r="B3" s="211"/>
      <c r="C3" s="211"/>
      <c r="D3" s="212"/>
    </row>
    <row r="4" spans="1:6" hidden="1" x14ac:dyDescent="0.35">
      <c r="A4" s="183" t="s">
        <v>144</v>
      </c>
      <c r="B4" s="184">
        <v>111</v>
      </c>
      <c r="C4" s="185">
        <v>745.4</v>
      </c>
      <c r="D4" s="186">
        <v>100.08</v>
      </c>
      <c r="E4" s="213"/>
      <c r="F4" s="213"/>
    </row>
    <row r="5" spans="1:6" hidden="1" x14ac:dyDescent="0.35">
      <c r="A5" s="183" t="s">
        <v>147</v>
      </c>
      <c r="B5" s="184">
        <v>113</v>
      </c>
      <c r="C5" s="185">
        <v>469.09</v>
      </c>
      <c r="D5" s="186">
        <v>100.75</v>
      </c>
      <c r="E5" s="213"/>
      <c r="F5" s="213"/>
    </row>
    <row r="6" spans="1:6" hidden="1" x14ac:dyDescent="0.35">
      <c r="A6" s="183" t="s">
        <v>149</v>
      </c>
      <c r="B6" s="184">
        <v>116</v>
      </c>
      <c r="C6" s="185">
        <v>839.62</v>
      </c>
      <c r="D6" s="186">
        <v>99.68</v>
      </c>
      <c r="E6" s="213"/>
      <c r="F6" s="213"/>
    </row>
    <row r="7" spans="1:6" hidden="1" x14ac:dyDescent="0.35">
      <c r="A7" s="183" t="s">
        <v>151</v>
      </c>
      <c r="B7" s="184">
        <v>114</v>
      </c>
      <c r="C7" s="185">
        <v>260.76</v>
      </c>
      <c r="D7" s="186">
        <v>99.71</v>
      </c>
      <c r="E7" s="213"/>
      <c r="F7" s="213"/>
    </row>
    <row r="8" spans="1:6" hidden="1" x14ac:dyDescent="0.35">
      <c r="A8" s="183" t="s">
        <v>162</v>
      </c>
      <c r="B8" s="184">
        <v>202</v>
      </c>
      <c r="C8" s="185">
        <v>569.23</v>
      </c>
      <c r="D8" s="186">
        <v>100.45</v>
      </c>
      <c r="E8" s="213"/>
      <c r="F8" s="213"/>
    </row>
    <row r="9" spans="1:6" hidden="1" x14ac:dyDescent="0.35">
      <c r="A9" s="183" t="s">
        <v>163</v>
      </c>
      <c r="B9" s="184">
        <v>204</v>
      </c>
      <c r="C9" s="185">
        <v>809.1</v>
      </c>
      <c r="D9" s="186">
        <v>100.11</v>
      </c>
      <c r="E9" s="213"/>
      <c r="F9" s="213"/>
    </row>
    <row r="10" spans="1:6" hidden="1" x14ac:dyDescent="0.35">
      <c r="A10" s="183" t="s">
        <v>166</v>
      </c>
      <c r="B10" s="184">
        <v>201</v>
      </c>
      <c r="C10" s="185">
        <v>584.54999999999995</v>
      </c>
      <c r="D10" s="186">
        <v>98.63</v>
      </c>
      <c r="E10" s="213"/>
      <c r="F10" s="213"/>
    </row>
    <row r="11" spans="1:6" hidden="1" x14ac:dyDescent="0.35">
      <c r="A11" s="183" t="s">
        <v>172</v>
      </c>
      <c r="B11" s="184">
        <v>302</v>
      </c>
      <c r="C11" s="185">
        <v>1481.23</v>
      </c>
      <c r="D11" s="186">
        <v>99.43</v>
      </c>
      <c r="E11" s="213"/>
      <c r="F11" s="213"/>
    </row>
    <row r="12" spans="1:6" hidden="1" x14ac:dyDescent="0.35">
      <c r="A12" s="183" t="s">
        <v>182</v>
      </c>
      <c r="B12" s="184">
        <v>411</v>
      </c>
      <c r="C12" s="185">
        <v>420.36</v>
      </c>
      <c r="D12" s="186">
        <v>100.41</v>
      </c>
      <c r="E12" s="213"/>
      <c r="F12" s="213"/>
    </row>
    <row r="13" spans="1:6" hidden="1" x14ac:dyDescent="0.35">
      <c r="A13" s="183" t="s">
        <v>194</v>
      </c>
      <c r="B13" s="184">
        <v>701</v>
      </c>
      <c r="C13" s="185">
        <v>1319.9</v>
      </c>
      <c r="D13" s="186">
        <v>99.24</v>
      </c>
      <c r="E13" s="213"/>
      <c r="F13" s="213"/>
    </row>
    <row r="14" spans="1:6" hidden="1" x14ac:dyDescent="0.35">
      <c r="A14" s="183" t="s">
        <v>195</v>
      </c>
      <c r="B14" s="184">
        <v>803</v>
      </c>
      <c r="C14" s="185">
        <v>170.91</v>
      </c>
      <c r="D14" s="186">
        <v>100.37</v>
      </c>
      <c r="E14" s="213"/>
      <c r="F14" s="213"/>
    </row>
    <row r="15" spans="1:6" hidden="1" x14ac:dyDescent="0.35">
      <c r="A15" s="183" t="s">
        <v>198</v>
      </c>
      <c r="B15" s="184">
        <v>1001</v>
      </c>
      <c r="C15" s="185">
        <v>324.10000000000002</v>
      </c>
      <c r="D15" s="186">
        <v>99.1</v>
      </c>
      <c r="E15" s="213"/>
      <c r="F15" s="213"/>
    </row>
    <row r="16" spans="1:6" ht="25" hidden="1" x14ac:dyDescent="0.35">
      <c r="A16" s="183" t="s">
        <v>204</v>
      </c>
      <c r="B16" s="184">
        <v>1111</v>
      </c>
      <c r="C16" s="185">
        <v>104.92</v>
      </c>
      <c r="D16" s="186">
        <v>100.27</v>
      </c>
      <c r="E16" s="213"/>
      <c r="F16" s="213"/>
    </row>
    <row r="17" spans="1:6" ht="25" hidden="1" x14ac:dyDescent="0.35">
      <c r="A17" s="183" t="s">
        <v>205</v>
      </c>
      <c r="B17" s="184">
        <v>1131</v>
      </c>
      <c r="C17" s="185">
        <v>146.91</v>
      </c>
      <c r="D17" s="186">
        <v>99.53</v>
      </c>
      <c r="E17" s="213"/>
      <c r="F17" s="213"/>
    </row>
    <row r="18" spans="1:6" hidden="1" x14ac:dyDescent="0.35">
      <c r="A18" s="183" t="s">
        <v>207</v>
      </c>
      <c r="B18" s="184">
        <v>1102</v>
      </c>
      <c r="C18" s="185">
        <v>402.06</v>
      </c>
      <c r="D18" s="186">
        <v>100</v>
      </c>
      <c r="E18" s="213"/>
      <c r="F18" s="213"/>
    </row>
    <row r="19" spans="1:6" hidden="1" x14ac:dyDescent="0.35">
      <c r="A19" s="183" t="s">
        <v>208</v>
      </c>
      <c r="B19" s="184">
        <v>1132</v>
      </c>
      <c r="C19" s="185">
        <v>129.94</v>
      </c>
      <c r="D19" s="186">
        <v>100.48</v>
      </c>
      <c r="E19" s="213"/>
      <c r="F19" s="213"/>
    </row>
    <row r="20" spans="1:6" hidden="1" x14ac:dyDescent="0.35">
      <c r="A20" s="183" t="s">
        <v>213</v>
      </c>
      <c r="B20" s="184">
        <v>1124</v>
      </c>
      <c r="C20" s="185">
        <v>614.4</v>
      </c>
      <c r="D20" s="186">
        <v>100.21</v>
      </c>
      <c r="E20" s="213"/>
      <c r="F20" s="213"/>
    </row>
    <row r="21" spans="1:6" hidden="1" x14ac:dyDescent="0.35">
      <c r="A21" s="183" t="s">
        <v>218</v>
      </c>
      <c r="B21" s="184">
        <v>1123</v>
      </c>
      <c r="C21" s="185">
        <v>1633.79</v>
      </c>
      <c r="D21" s="186">
        <v>100.56</v>
      </c>
      <c r="E21" s="213"/>
      <c r="F21" s="213"/>
    </row>
    <row r="22" spans="1:6" hidden="1" x14ac:dyDescent="0.35">
      <c r="A22" s="183" t="s">
        <v>220</v>
      </c>
      <c r="B22" s="184">
        <v>1204</v>
      </c>
      <c r="C22" s="185">
        <v>1055.5999999999999</v>
      </c>
      <c r="D22" s="186">
        <v>99.87</v>
      </c>
      <c r="E22" s="213"/>
      <c r="F22" s="213"/>
    </row>
    <row r="23" spans="1:6" hidden="1" x14ac:dyDescent="0.35">
      <c r="A23" s="183" t="s">
        <v>226</v>
      </c>
      <c r="B23" s="184">
        <v>1303</v>
      </c>
      <c r="C23" s="185">
        <v>815.64</v>
      </c>
      <c r="D23" s="186">
        <v>97.57</v>
      </c>
      <c r="E23" s="213"/>
      <c r="F23" s="213"/>
    </row>
    <row r="24" spans="1:6" ht="25" hidden="1" x14ac:dyDescent="0.35">
      <c r="A24" s="183" t="s">
        <v>230</v>
      </c>
      <c r="B24" s="184">
        <v>1402</v>
      </c>
      <c r="C24" s="185">
        <v>748.92</v>
      </c>
      <c r="D24" s="186">
        <v>99.6</v>
      </c>
      <c r="E24" s="213"/>
      <c r="F24" s="213"/>
    </row>
    <row r="25" spans="1:6" hidden="1" x14ac:dyDescent="0.35">
      <c r="A25" s="183" t="s">
        <v>232</v>
      </c>
      <c r="B25" s="184">
        <v>1501</v>
      </c>
      <c r="C25" s="185">
        <v>109.39</v>
      </c>
      <c r="D25" s="186">
        <v>98.47</v>
      </c>
      <c r="E25" s="213"/>
      <c r="F25" s="213"/>
    </row>
    <row r="26" spans="1:6" hidden="1" x14ac:dyDescent="0.35">
      <c r="A26" s="183" t="s">
        <v>234</v>
      </c>
      <c r="B26" s="184">
        <v>1601</v>
      </c>
      <c r="C26" s="185">
        <v>80.31</v>
      </c>
      <c r="D26" s="186">
        <v>100.34</v>
      </c>
      <c r="E26" s="213"/>
      <c r="F26" s="213"/>
    </row>
    <row r="27" spans="1:6" hidden="1" x14ac:dyDescent="0.35">
      <c r="A27" s="183" t="s">
        <v>245</v>
      </c>
      <c r="B27" s="184">
        <v>1701</v>
      </c>
      <c r="C27" s="185">
        <v>358.18</v>
      </c>
      <c r="D27" s="186">
        <v>100.78</v>
      </c>
      <c r="E27" s="213"/>
      <c r="F27" s="213"/>
    </row>
    <row r="28" spans="1:6" hidden="1" x14ac:dyDescent="0.35">
      <c r="A28" s="183" t="s">
        <v>257</v>
      </c>
      <c r="B28" s="184">
        <v>1903</v>
      </c>
      <c r="C28" s="185">
        <v>1374.23</v>
      </c>
      <c r="D28" s="186">
        <v>100</v>
      </c>
      <c r="E28" s="213"/>
      <c r="F28" s="213"/>
    </row>
    <row r="29" spans="1:6" hidden="1" x14ac:dyDescent="0.35">
      <c r="A29" s="183" t="s">
        <v>264</v>
      </c>
      <c r="B29" s="184">
        <v>2002</v>
      </c>
      <c r="C29" s="185">
        <v>39.340000000000003</v>
      </c>
      <c r="D29" s="186">
        <v>99.15</v>
      </c>
      <c r="E29" s="213"/>
      <c r="F29" s="213"/>
    </row>
    <row r="30" spans="1:6" hidden="1" x14ac:dyDescent="0.35">
      <c r="A30" s="183" t="s">
        <v>268</v>
      </c>
      <c r="B30" s="184">
        <v>2101</v>
      </c>
      <c r="C30" s="185">
        <v>64.53</v>
      </c>
      <c r="D30" s="186">
        <v>101.02</v>
      </c>
      <c r="E30" s="213"/>
      <c r="F30" s="213"/>
    </row>
    <row r="31" spans="1:6" ht="25" hidden="1" x14ac:dyDescent="0.35">
      <c r="A31" s="183" t="s">
        <v>270</v>
      </c>
      <c r="B31" s="184">
        <v>2201</v>
      </c>
      <c r="C31" s="185">
        <v>144.54</v>
      </c>
      <c r="D31" s="186">
        <v>100</v>
      </c>
      <c r="E31" s="213"/>
      <c r="F31" s="213"/>
    </row>
    <row r="32" spans="1:6" ht="25" hidden="1" x14ac:dyDescent="0.35">
      <c r="A32" s="183" t="s">
        <v>272</v>
      </c>
      <c r="B32" s="184">
        <v>2207</v>
      </c>
      <c r="C32" s="185">
        <v>143.51</v>
      </c>
      <c r="D32" s="186">
        <v>100.3</v>
      </c>
      <c r="E32" s="213"/>
      <c r="F32" s="213"/>
    </row>
    <row r="33" spans="1:6" hidden="1" x14ac:dyDescent="0.35">
      <c r="A33" s="183" t="s">
        <v>278</v>
      </c>
      <c r="B33" s="184">
        <v>2301</v>
      </c>
      <c r="C33" s="185">
        <v>143.28</v>
      </c>
      <c r="D33" s="186">
        <v>100.19</v>
      </c>
      <c r="E33" s="213"/>
      <c r="F33" s="213"/>
    </row>
    <row r="34" spans="1:6" hidden="1" x14ac:dyDescent="0.35">
      <c r="A34" s="183" t="s">
        <v>280</v>
      </c>
      <c r="B34" s="184">
        <v>2303</v>
      </c>
      <c r="C34" s="185">
        <v>88.2</v>
      </c>
      <c r="D34" s="186">
        <v>100.76</v>
      </c>
      <c r="E34" s="213"/>
      <c r="F34" s="213"/>
    </row>
    <row r="35" spans="1:6" hidden="1" x14ac:dyDescent="0.35">
      <c r="A35" s="183" t="s">
        <v>282</v>
      </c>
      <c r="B35" s="184">
        <v>2307</v>
      </c>
      <c r="C35" s="185">
        <v>93.32</v>
      </c>
      <c r="D35" s="186">
        <v>100.97</v>
      </c>
      <c r="E35" s="213"/>
      <c r="F35" s="213"/>
    </row>
    <row r="36" spans="1:6" hidden="1" x14ac:dyDescent="0.35">
      <c r="A36" s="183" t="s">
        <v>286</v>
      </c>
      <c r="B36" s="184">
        <v>2401</v>
      </c>
      <c r="C36" s="185">
        <v>131.21</v>
      </c>
      <c r="D36" s="186">
        <v>100.58</v>
      </c>
      <c r="E36" s="213"/>
      <c r="F36" s="213"/>
    </row>
    <row r="37" spans="1:6" ht="25" hidden="1" x14ac:dyDescent="0.35">
      <c r="A37" s="183" t="s">
        <v>287</v>
      </c>
      <c r="B37" s="184">
        <v>2403</v>
      </c>
      <c r="C37" s="185">
        <v>126.2</v>
      </c>
      <c r="D37" s="186">
        <v>100.59</v>
      </c>
      <c r="E37" s="213"/>
      <c r="F37" s="213"/>
    </row>
    <row r="38" spans="1:6" hidden="1" x14ac:dyDescent="0.35">
      <c r="A38" s="183" t="s">
        <v>289</v>
      </c>
      <c r="B38" s="184">
        <v>2501</v>
      </c>
      <c r="C38" s="185">
        <v>59.29</v>
      </c>
      <c r="D38" s="186">
        <v>100.6</v>
      </c>
      <c r="E38" s="213"/>
      <c r="F38" s="213"/>
    </row>
    <row r="39" spans="1:6" hidden="1" x14ac:dyDescent="0.35">
      <c r="A39" s="183" t="s">
        <v>291</v>
      </c>
      <c r="B39" s="184">
        <v>2601</v>
      </c>
      <c r="C39" s="185">
        <v>61.22</v>
      </c>
      <c r="D39" s="186">
        <v>102.05</v>
      </c>
      <c r="E39" s="213"/>
      <c r="F39" s="213"/>
    </row>
    <row r="40" spans="1:6" hidden="1" x14ac:dyDescent="0.35">
      <c r="A40" s="183" t="s">
        <v>292</v>
      </c>
      <c r="B40" s="184">
        <v>2603</v>
      </c>
      <c r="C40" s="185">
        <v>49.89</v>
      </c>
      <c r="D40" s="186">
        <v>103.18</v>
      </c>
      <c r="E40" s="213"/>
      <c r="F40" s="213"/>
    </row>
    <row r="41" spans="1:6" hidden="1" x14ac:dyDescent="0.35">
      <c r="A41" s="183" t="s">
        <v>293</v>
      </c>
      <c r="B41" s="184">
        <v>2604</v>
      </c>
      <c r="C41" s="185">
        <v>77.66</v>
      </c>
      <c r="D41" s="186">
        <v>101.08</v>
      </c>
      <c r="E41" s="213"/>
      <c r="F41" s="213"/>
    </row>
    <row r="42" spans="1:6" hidden="1" x14ac:dyDescent="0.35">
      <c r="A42" s="183" t="s">
        <v>294</v>
      </c>
      <c r="B42" s="184">
        <v>2605</v>
      </c>
      <c r="C42" s="185">
        <v>72.78</v>
      </c>
      <c r="D42" s="186">
        <v>100.67</v>
      </c>
      <c r="E42" s="213"/>
      <c r="F42" s="213"/>
    </row>
    <row r="43" spans="1:6" hidden="1" x14ac:dyDescent="0.35">
      <c r="A43" s="183" t="s">
        <v>296</v>
      </c>
      <c r="B43" s="184">
        <v>2621</v>
      </c>
      <c r="C43" s="185">
        <v>219.62</v>
      </c>
      <c r="D43" s="186">
        <v>105.47</v>
      </c>
      <c r="E43" s="213"/>
      <c r="F43" s="213"/>
    </row>
    <row r="44" spans="1:6" hidden="1" x14ac:dyDescent="0.35">
      <c r="A44" s="183" t="s">
        <v>297</v>
      </c>
      <c r="B44" s="184">
        <v>2623</v>
      </c>
      <c r="C44" s="185">
        <v>319.45</v>
      </c>
      <c r="D44" s="186">
        <v>100.22</v>
      </c>
      <c r="E44" s="213"/>
      <c r="F44" s="213"/>
    </row>
    <row r="45" spans="1:6" hidden="1" x14ac:dyDescent="0.35">
      <c r="A45" s="183" t="s">
        <v>303</v>
      </c>
      <c r="B45" s="184">
        <v>2701</v>
      </c>
      <c r="C45" s="185">
        <v>232.2</v>
      </c>
      <c r="D45" s="186">
        <v>100.12</v>
      </c>
      <c r="E45" s="213"/>
      <c r="F45" s="213"/>
    </row>
    <row r="46" spans="1:6" hidden="1" x14ac:dyDescent="0.35">
      <c r="A46" s="183" t="s">
        <v>308</v>
      </c>
      <c r="B46" s="184">
        <v>2711</v>
      </c>
      <c r="C46" s="185">
        <v>174.21</v>
      </c>
      <c r="D46" s="186">
        <v>98.75</v>
      </c>
      <c r="E46" s="213"/>
      <c r="F46" s="213"/>
    </row>
    <row r="47" spans="1:6" hidden="1" x14ac:dyDescent="0.35">
      <c r="A47" s="183" t="s">
        <v>314</v>
      </c>
      <c r="B47" s="184">
        <v>2812</v>
      </c>
      <c r="C47" s="185">
        <v>1007.91</v>
      </c>
      <c r="D47" s="186">
        <v>100</v>
      </c>
      <c r="E47" s="213"/>
      <c r="F47" s="213"/>
    </row>
    <row r="48" spans="1:6" ht="25" hidden="1" x14ac:dyDescent="0.35">
      <c r="A48" s="183" t="s">
        <v>335</v>
      </c>
      <c r="B48" s="184">
        <v>3606</v>
      </c>
      <c r="C48" s="185">
        <v>589.07000000000005</v>
      </c>
      <c r="D48" s="186">
        <v>100.02</v>
      </c>
      <c r="E48" s="213"/>
      <c r="F48" s="213"/>
    </row>
    <row r="49" spans="1:6" ht="25" hidden="1" x14ac:dyDescent="0.35">
      <c r="A49" s="183" t="s">
        <v>377</v>
      </c>
      <c r="B49" s="184">
        <v>4155</v>
      </c>
      <c r="C49" s="185">
        <v>1867.96</v>
      </c>
      <c r="D49" s="186">
        <v>100.14</v>
      </c>
      <c r="E49" s="213"/>
      <c r="F49" s="213"/>
    </row>
    <row r="50" spans="1:6" hidden="1" x14ac:dyDescent="0.35">
      <c r="A50" s="183" t="s">
        <v>389</v>
      </c>
      <c r="B50" s="184">
        <v>4176</v>
      </c>
      <c r="C50" s="185">
        <v>384.31</v>
      </c>
      <c r="D50" s="186">
        <v>100.29</v>
      </c>
      <c r="E50" s="213"/>
      <c r="F50" s="213"/>
    </row>
    <row r="51" spans="1:6" ht="25" hidden="1" x14ac:dyDescent="0.35">
      <c r="A51" s="183" t="s">
        <v>404</v>
      </c>
      <c r="B51" s="184">
        <v>4404</v>
      </c>
      <c r="C51" s="185">
        <v>2723.56</v>
      </c>
      <c r="D51" s="186">
        <v>100.11</v>
      </c>
      <c r="E51" s="213"/>
      <c r="F51" s="213"/>
    </row>
    <row r="52" spans="1:6" hidden="1" x14ac:dyDescent="0.35">
      <c r="A52" s="183" t="s">
        <v>412</v>
      </c>
      <c r="B52" s="184">
        <v>4502</v>
      </c>
      <c r="C52" s="185">
        <v>598.58000000000004</v>
      </c>
      <c r="D52" s="186">
        <v>100.07</v>
      </c>
      <c r="E52" s="213"/>
      <c r="F52" s="213"/>
    </row>
    <row r="53" spans="1:6" hidden="1" x14ac:dyDescent="0.35">
      <c r="A53" s="183" t="s">
        <v>416</v>
      </c>
      <c r="B53" s="184">
        <v>4503</v>
      </c>
      <c r="C53" s="185">
        <v>505.05</v>
      </c>
      <c r="D53" s="186">
        <v>100.21</v>
      </c>
      <c r="E53" s="213"/>
      <c r="F53" s="213"/>
    </row>
    <row r="54" spans="1:6" hidden="1" x14ac:dyDescent="0.35">
      <c r="A54" s="183" t="s">
        <v>419</v>
      </c>
      <c r="B54" s="184">
        <v>4603</v>
      </c>
      <c r="C54" s="185">
        <v>143.24</v>
      </c>
      <c r="D54" s="186">
        <v>100.09</v>
      </c>
      <c r="E54" s="213"/>
      <c r="F54" s="213"/>
    </row>
    <row r="55" spans="1:6" hidden="1" x14ac:dyDescent="0.35">
      <c r="A55" s="183" t="s">
        <v>421</v>
      </c>
      <c r="B55" s="184">
        <v>4601</v>
      </c>
      <c r="C55" s="185">
        <v>324.06</v>
      </c>
      <c r="D55" s="186">
        <v>99.95</v>
      </c>
      <c r="E55" s="213"/>
      <c r="F55" s="213"/>
    </row>
    <row r="56" spans="1:6" hidden="1" x14ac:dyDescent="0.35">
      <c r="A56" s="183" t="s">
        <v>440</v>
      </c>
      <c r="B56" s="184">
        <v>4744</v>
      </c>
      <c r="C56" s="185">
        <v>1931.72</v>
      </c>
      <c r="D56" s="186">
        <v>99.39</v>
      </c>
      <c r="E56" s="213"/>
      <c r="F56" s="213"/>
    </row>
    <row r="57" spans="1:6" hidden="1" x14ac:dyDescent="0.35">
      <c r="A57" s="183" t="s">
        <v>445</v>
      </c>
      <c r="B57" s="184">
        <v>4773</v>
      </c>
      <c r="C57" s="185">
        <v>3734.37</v>
      </c>
      <c r="D57" s="186">
        <v>100.21</v>
      </c>
      <c r="E57" s="213"/>
      <c r="F57" s="213"/>
    </row>
    <row r="58" spans="1:6" hidden="1" x14ac:dyDescent="0.35">
      <c r="A58" s="183" t="s">
        <v>450</v>
      </c>
      <c r="B58" s="184">
        <v>5001</v>
      </c>
      <c r="C58" s="185">
        <v>81.099999999999994</v>
      </c>
      <c r="D58" s="186">
        <v>99.71</v>
      </c>
      <c r="E58" s="213"/>
      <c r="F58" s="213"/>
    </row>
    <row r="59" spans="1:6" hidden="1" x14ac:dyDescent="0.35">
      <c r="A59" s="183" t="s">
        <v>451</v>
      </c>
      <c r="B59" s="184">
        <v>5101</v>
      </c>
      <c r="C59" s="185">
        <v>238.01</v>
      </c>
      <c r="D59" s="186">
        <v>100.08</v>
      </c>
      <c r="E59" s="213"/>
      <c r="F59" s="213"/>
    </row>
    <row r="60" spans="1:6" hidden="1" x14ac:dyDescent="0.35">
      <c r="A60" s="183" t="s">
        <v>454</v>
      </c>
      <c r="B60" s="184">
        <v>5201</v>
      </c>
      <c r="C60" s="185">
        <v>85.39</v>
      </c>
      <c r="D60" s="186">
        <v>99.85</v>
      </c>
      <c r="E60" s="213"/>
      <c r="F60" s="213"/>
    </row>
    <row r="61" spans="1:6" hidden="1" x14ac:dyDescent="0.35">
      <c r="A61" s="183" t="s">
        <v>457</v>
      </c>
      <c r="B61" s="184">
        <v>5303</v>
      </c>
      <c r="C61" s="185">
        <v>255.66</v>
      </c>
      <c r="D61" s="186">
        <v>98.18</v>
      </c>
      <c r="E61" s="213"/>
      <c r="F61" s="213"/>
    </row>
    <row r="62" spans="1:6" hidden="1" x14ac:dyDescent="0.35">
      <c r="A62" s="183" t="s">
        <v>467</v>
      </c>
      <c r="B62" s="184">
        <v>5313</v>
      </c>
      <c r="C62" s="185">
        <v>202.26</v>
      </c>
      <c r="D62" s="186">
        <v>100.25</v>
      </c>
      <c r="E62" s="213"/>
      <c r="F62" s="213"/>
    </row>
    <row r="63" spans="1:6" hidden="1" x14ac:dyDescent="0.35">
      <c r="A63" s="183" t="s">
        <v>480</v>
      </c>
      <c r="B63" s="184">
        <v>5406</v>
      </c>
      <c r="C63" s="185">
        <v>167.4</v>
      </c>
      <c r="D63" s="186">
        <v>99.88</v>
      </c>
      <c r="E63" s="213"/>
      <c r="F63" s="213"/>
    </row>
    <row r="64" spans="1:6" hidden="1" x14ac:dyDescent="0.35">
      <c r="A64" s="183" t="s">
        <v>485</v>
      </c>
      <c r="B64" s="184">
        <v>5605</v>
      </c>
      <c r="C64" s="185">
        <v>213.37</v>
      </c>
      <c r="D64" s="186">
        <v>100.05</v>
      </c>
      <c r="E64" s="213"/>
      <c r="F64" s="213"/>
    </row>
    <row r="65" spans="1:6" hidden="1" x14ac:dyDescent="0.35">
      <c r="A65" s="183" t="s">
        <v>487</v>
      </c>
      <c r="B65" s="184">
        <v>5701</v>
      </c>
      <c r="C65" s="185">
        <v>4.21</v>
      </c>
      <c r="D65" s="186">
        <v>100</v>
      </c>
      <c r="E65" s="213"/>
      <c r="F65" s="213"/>
    </row>
    <row r="66" spans="1:6" hidden="1" x14ac:dyDescent="0.35">
      <c r="A66" s="183" t="s">
        <v>522</v>
      </c>
      <c r="B66" s="184">
        <v>6413</v>
      </c>
      <c r="C66" s="185">
        <v>10811.29</v>
      </c>
      <c r="D66" s="186">
        <v>99.97</v>
      </c>
      <c r="E66" s="213"/>
      <c r="F66" s="213"/>
    </row>
    <row r="67" spans="1:6" hidden="1" x14ac:dyDescent="0.35">
      <c r="A67" s="183" t="s">
        <v>541</v>
      </c>
      <c r="B67" s="184">
        <v>6502</v>
      </c>
      <c r="C67" s="185">
        <v>34</v>
      </c>
      <c r="D67" s="186">
        <v>100</v>
      </c>
      <c r="E67" s="213"/>
      <c r="F67" s="213"/>
    </row>
    <row r="68" spans="1:6" hidden="1" x14ac:dyDescent="0.35">
      <c r="A68" s="183" t="s">
        <v>542</v>
      </c>
      <c r="B68" s="184">
        <v>6504</v>
      </c>
      <c r="C68" s="185">
        <v>315.26</v>
      </c>
      <c r="D68" s="186">
        <v>99.79</v>
      </c>
      <c r="E68" s="213"/>
      <c r="F68" s="213"/>
    </row>
    <row r="69" spans="1:6" hidden="1" x14ac:dyDescent="0.35">
      <c r="A69" s="183" t="s">
        <v>546</v>
      </c>
      <c r="B69" s="184">
        <v>6508</v>
      </c>
      <c r="C69" s="185">
        <v>139.36000000000001</v>
      </c>
      <c r="D69" s="186">
        <v>100.18</v>
      </c>
      <c r="E69" s="213"/>
      <c r="F69" s="213"/>
    </row>
    <row r="70" spans="1:6" hidden="1" x14ac:dyDescent="0.35">
      <c r="A70" s="183" t="s">
        <v>560</v>
      </c>
      <c r="B70" s="184">
        <v>7007</v>
      </c>
      <c r="C70" s="185">
        <v>37623.17</v>
      </c>
      <c r="D70" s="186">
        <v>99.89</v>
      </c>
      <c r="E70" s="213"/>
      <c r="F70" s="213"/>
    </row>
    <row r="71" spans="1:6" hidden="1" x14ac:dyDescent="0.35">
      <c r="A71" s="183" t="s">
        <v>568</v>
      </c>
      <c r="B71" s="184">
        <v>7104</v>
      </c>
      <c r="C71" s="185">
        <v>21461.599999999999</v>
      </c>
      <c r="D71" s="186">
        <v>99.9</v>
      </c>
      <c r="E71" s="213"/>
      <c r="F71" s="213"/>
    </row>
    <row r="72" spans="1:6" hidden="1" x14ac:dyDescent="0.35">
      <c r="A72" s="183" t="s">
        <v>582</v>
      </c>
      <c r="B72" s="184">
        <v>7418</v>
      </c>
      <c r="C72" s="185">
        <v>22087.33</v>
      </c>
      <c r="D72" s="186">
        <v>100</v>
      </c>
      <c r="E72" s="213"/>
      <c r="F72" s="213"/>
    </row>
    <row r="73" spans="1:6" ht="25" hidden="1" x14ac:dyDescent="0.35">
      <c r="A73" s="183" t="s">
        <v>583</v>
      </c>
      <c r="B73" s="184">
        <v>7403</v>
      </c>
      <c r="C73" s="185">
        <v>503.42</v>
      </c>
      <c r="D73" s="186">
        <v>100</v>
      </c>
      <c r="E73" s="213"/>
      <c r="F73" s="213"/>
    </row>
    <row r="74" spans="1:6" hidden="1" x14ac:dyDescent="0.35">
      <c r="A74" s="183" t="s">
        <v>601</v>
      </c>
      <c r="B74" s="184">
        <v>7703</v>
      </c>
      <c r="C74" s="185">
        <v>1463813.17</v>
      </c>
      <c r="D74" s="186">
        <v>100</v>
      </c>
      <c r="E74" s="213"/>
      <c r="F74" s="213"/>
    </row>
    <row r="75" spans="1:6" ht="25" hidden="1" x14ac:dyDescent="0.35">
      <c r="A75" s="183" t="s">
        <v>602</v>
      </c>
      <c r="B75" s="184">
        <v>7708</v>
      </c>
      <c r="C75" s="185">
        <v>2431519.39</v>
      </c>
      <c r="D75" s="186">
        <v>100</v>
      </c>
      <c r="E75" s="213"/>
      <c r="F75" s="213"/>
    </row>
    <row r="76" spans="1:6" x14ac:dyDescent="0.35">
      <c r="A76" s="214" t="s">
        <v>608</v>
      </c>
      <c r="B76" s="215">
        <v>7804</v>
      </c>
      <c r="C76" s="188">
        <v>82.64</v>
      </c>
      <c r="D76" s="216">
        <v>100.09</v>
      </c>
      <c r="E76" s="213"/>
      <c r="F76" s="213"/>
    </row>
    <row r="77" spans="1:6" hidden="1" x14ac:dyDescent="0.35">
      <c r="A77" s="183" t="s">
        <v>1015</v>
      </c>
      <c r="B77" s="184">
        <v>7800</v>
      </c>
      <c r="C77" s="185">
        <v>67.09</v>
      </c>
      <c r="D77" s="186">
        <v>100.31</v>
      </c>
      <c r="E77" s="213"/>
      <c r="F77" s="213"/>
    </row>
    <row r="78" spans="1:6" hidden="1" x14ac:dyDescent="0.35">
      <c r="A78" s="183" t="s">
        <v>610</v>
      </c>
      <c r="B78" s="184">
        <v>7802</v>
      </c>
      <c r="C78" s="185">
        <v>64.11</v>
      </c>
      <c r="D78" s="186">
        <v>100.29</v>
      </c>
      <c r="E78" s="213"/>
      <c r="F78" s="213"/>
    </row>
    <row r="79" spans="1:6" hidden="1" x14ac:dyDescent="0.35">
      <c r="A79" s="183" t="s">
        <v>611</v>
      </c>
      <c r="B79" s="184">
        <v>7803</v>
      </c>
      <c r="C79" s="185">
        <v>68.36</v>
      </c>
      <c r="D79" s="186">
        <v>100.31</v>
      </c>
      <c r="E79" s="213"/>
      <c r="F79" s="213"/>
    </row>
    <row r="80" spans="1:6" hidden="1" x14ac:dyDescent="0.35">
      <c r="A80" s="183" t="s">
        <v>612</v>
      </c>
      <c r="B80" s="184">
        <v>7806</v>
      </c>
      <c r="C80" s="185">
        <v>91.31</v>
      </c>
      <c r="D80" s="186">
        <v>100.43</v>
      </c>
      <c r="E80" s="213"/>
      <c r="F80" s="213"/>
    </row>
    <row r="81" spans="1:6" hidden="1" x14ac:dyDescent="0.35">
      <c r="A81" s="183" t="s">
        <v>655</v>
      </c>
      <c r="B81" s="184">
        <v>7927</v>
      </c>
      <c r="C81" s="185">
        <v>64.73</v>
      </c>
      <c r="D81" s="186">
        <v>101.99</v>
      </c>
      <c r="E81" s="213"/>
      <c r="F81" s="213"/>
    </row>
    <row r="82" spans="1:6" hidden="1" x14ac:dyDescent="0.35">
      <c r="A82" s="183" t="s">
        <v>659</v>
      </c>
      <c r="B82" s="184">
        <v>8042</v>
      </c>
      <c r="C82" s="185">
        <v>298.69</v>
      </c>
      <c r="D82" s="186">
        <v>99.18</v>
      </c>
      <c r="E82" s="213"/>
      <c r="F82" s="213"/>
    </row>
    <row r="83" spans="1:6" hidden="1" x14ac:dyDescent="0.35">
      <c r="A83" s="183" t="s">
        <v>661</v>
      </c>
      <c r="B83" s="184">
        <v>7990</v>
      </c>
      <c r="C83" s="185">
        <v>163.96</v>
      </c>
      <c r="D83" s="186">
        <v>99.95</v>
      </c>
      <c r="E83" s="213"/>
      <c r="F83" s="213"/>
    </row>
    <row r="84" spans="1:6" hidden="1" x14ac:dyDescent="0.35">
      <c r="A84" s="183" t="s">
        <v>665</v>
      </c>
      <c r="B84" s="184">
        <v>7924</v>
      </c>
      <c r="C84" s="185">
        <v>61.06</v>
      </c>
      <c r="D84" s="186">
        <v>100.02</v>
      </c>
      <c r="E84" s="213"/>
      <c r="F84" s="213"/>
    </row>
    <row r="85" spans="1:6" hidden="1" x14ac:dyDescent="0.35">
      <c r="A85" s="183" t="s">
        <v>667</v>
      </c>
      <c r="B85" s="184">
        <v>7994</v>
      </c>
      <c r="C85" s="185">
        <v>302.64</v>
      </c>
      <c r="D85" s="186">
        <v>100.37</v>
      </c>
      <c r="E85" s="213"/>
      <c r="F85" s="213"/>
    </row>
    <row r="86" spans="1:6" hidden="1" x14ac:dyDescent="0.35">
      <c r="A86" s="183" t="s">
        <v>668</v>
      </c>
      <c r="B86" s="184">
        <v>7980</v>
      </c>
      <c r="C86" s="185">
        <v>90.53</v>
      </c>
      <c r="D86" s="186">
        <v>99.53</v>
      </c>
      <c r="E86" s="213"/>
      <c r="F86" s="213"/>
    </row>
    <row r="87" spans="1:6" hidden="1" x14ac:dyDescent="0.35">
      <c r="A87" s="183" t="s">
        <v>669</v>
      </c>
      <c r="B87" s="184">
        <v>7926</v>
      </c>
      <c r="C87" s="185">
        <v>56.18</v>
      </c>
      <c r="D87" s="186">
        <v>99.85</v>
      </c>
      <c r="E87" s="213"/>
      <c r="F87" s="213"/>
    </row>
    <row r="88" spans="1:6" hidden="1" x14ac:dyDescent="0.35">
      <c r="A88" s="183" t="s">
        <v>671</v>
      </c>
      <c r="B88" s="184">
        <v>7976</v>
      </c>
      <c r="C88" s="185">
        <v>28.23</v>
      </c>
      <c r="D88" s="186">
        <v>101.19</v>
      </c>
      <c r="E88" s="213"/>
      <c r="F88" s="213"/>
    </row>
    <row r="89" spans="1:6" hidden="1" x14ac:dyDescent="0.35">
      <c r="A89" s="183" t="s">
        <v>673</v>
      </c>
      <c r="B89" s="184">
        <v>8031</v>
      </c>
      <c r="C89" s="185">
        <v>400.69</v>
      </c>
      <c r="D89" s="186">
        <v>100.55</v>
      </c>
      <c r="E89" s="213"/>
      <c r="F89" s="213"/>
    </row>
    <row r="90" spans="1:6" hidden="1" x14ac:dyDescent="0.35">
      <c r="A90" s="183" t="s">
        <v>676</v>
      </c>
      <c r="B90" s="184">
        <v>8053</v>
      </c>
      <c r="C90" s="185">
        <v>78.14</v>
      </c>
      <c r="D90" s="186">
        <v>99.72</v>
      </c>
      <c r="E90" s="213"/>
      <c r="F90" s="213"/>
    </row>
    <row r="91" spans="1:6" hidden="1" x14ac:dyDescent="0.35">
      <c r="A91" s="183" t="s">
        <v>691</v>
      </c>
      <c r="B91" s="184">
        <v>8311</v>
      </c>
      <c r="C91" s="185">
        <v>420.85</v>
      </c>
      <c r="D91" s="186">
        <v>100.2</v>
      </c>
      <c r="E91" s="213"/>
      <c r="F91" s="213"/>
    </row>
    <row r="92" spans="1:6" hidden="1" x14ac:dyDescent="0.35">
      <c r="A92" s="183" t="s">
        <v>703</v>
      </c>
      <c r="B92" s="184">
        <v>9143</v>
      </c>
      <c r="C92" s="185">
        <v>945.5</v>
      </c>
      <c r="D92" s="186">
        <v>100.77</v>
      </c>
      <c r="E92" s="213"/>
      <c r="F92" s="213"/>
    </row>
    <row r="93" spans="1:6" hidden="1" x14ac:dyDescent="0.35">
      <c r="A93" s="183" t="s">
        <v>718</v>
      </c>
      <c r="B93" s="184">
        <v>9116</v>
      </c>
      <c r="C93" s="185">
        <v>927.04</v>
      </c>
      <c r="D93" s="186">
        <v>102.14</v>
      </c>
      <c r="E93" s="213"/>
      <c r="F93" s="213"/>
    </row>
    <row r="94" spans="1:6" hidden="1" x14ac:dyDescent="0.35">
      <c r="A94" s="183" t="s">
        <v>719</v>
      </c>
      <c r="B94" s="184">
        <v>9118</v>
      </c>
      <c r="C94" s="185">
        <v>720.15</v>
      </c>
      <c r="D94" s="186">
        <v>100.19</v>
      </c>
      <c r="E94" s="213"/>
      <c r="F94" s="213"/>
    </row>
    <row r="95" spans="1:6" hidden="1" x14ac:dyDescent="0.35">
      <c r="A95" s="183" t="s">
        <v>734</v>
      </c>
      <c r="B95" s="184">
        <v>9222</v>
      </c>
      <c r="C95" s="185">
        <v>45.49</v>
      </c>
      <c r="D95" s="186">
        <v>100</v>
      </c>
      <c r="E95" s="213"/>
      <c r="F95" s="213"/>
    </row>
    <row r="96" spans="1:6" hidden="1" x14ac:dyDescent="0.35">
      <c r="A96" s="183" t="s">
        <v>738</v>
      </c>
      <c r="B96" s="184">
        <v>9212</v>
      </c>
      <c r="C96" s="185">
        <v>44.18</v>
      </c>
      <c r="D96" s="186">
        <v>100</v>
      </c>
      <c r="E96" s="213"/>
      <c r="F96" s="213"/>
    </row>
    <row r="97" spans="1:6" hidden="1" x14ac:dyDescent="0.35">
      <c r="A97" s="183" t="s">
        <v>739</v>
      </c>
      <c r="B97" s="184">
        <v>9213</v>
      </c>
      <c r="C97" s="185">
        <v>46</v>
      </c>
      <c r="D97" s="186">
        <v>100</v>
      </c>
      <c r="E97" s="213"/>
      <c r="F97" s="213"/>
    </row>
    <row r="98" spans="1:6" ht="37.5" hidden="1" x14ac:dyDescent="0.35">
      <c r="A98" s="183" t="s">
        <v>1016</v>
      </c>
      <c r="B98" s="184">
        <v>9418</v>
      </c>
      <c r="C98" s="185">
        <v>49.12</v>
      </c>
      <c r="D98" s="186">
        <v>100.08</v>
      </c>
      <c r="E98" s="213"/>
      <c r="F98" s="213"/>
    </row>
    <row r="99" spans="1:6" ht="25" hidden="1" x14ac:dyDescent="0.35">
      <c r="A99" s="183" t="s">
        <v>1017</v>
      </c>
      <c r="B99" s="184">
        <v>9442</v>
      </c>
      <c r="C99" s="185">
        <v>1000.78</v>
      </c>
      <c r="D99" s="186">
        <v>100</v>
      </c>
      <c r="E99" s="213"/>
      <c r="F99" s="213"/>
    </row>
    <row r="100" spans="1:6" hidden="1" x14ac:dyDescent="0.35">
      <c r="A100" s="183" t="s">
        <v>788</v>
      </c>
      <c r="B100" s="184">
        <v>9457</v>
      </c>
      <c r="C100" s="185">
        <v>51.97</v>
      </c>
      <c r="D100" s="186">
        <v>100</v>
      </c>
      <c r="E100" s="213"/>
      <c r="F100" s="213"/>
    </row>
    <row r="101" spans="1:6" hidden="1" x14ac:dyDescent="0.35">
      <c r="A101" s="183" t="s">
        <v>789</v>
      </c>
      <c r="B101" s="184">
        <v>9458</v>
      </c>
      <c r="C101" s="185">
        <v>45.53</v>
      </c>
      <c r="D101" s="186">
        <v>100</v>
      </c>
      <c r="E101" s="213"/>
      <c r="F101" s="213"/>
    </row>
    <row r="102" spans="1:6" hidden="1" x14ac:dyDescent="0.35">
      <c r="A102" s="183" t="s">
        <v>1018</v>
      </c>
      <c r="B102" s="184">
        <v>9446</v>
      </c>
      <c r="C102" s="185">
        <v>728.98</v>
      </c>
      <c r="D102" s="186">
        <v>100</v>
      </c>
      <c r="E102" s="213"/>
      <c r="F102" s="213"/>
    </row>
    <row r="103" spans="1:6" hidden="1" x14ac:dyDescent="0.35">
      <c r="A103" s="183" t="s">
        <v>791</v>
      </c>
      <c r="B103" s="184">
        <v>9448</v>
      </c>
      <c r="C103" s="185">
        <v>210.11</v>
      </c>
      <c r="D103" s="186">
        <v>100</v>
      </c>
      <c r="E103" s="213"/>
      <c r="F103" s="213"/>
    </row>
    <row r="104" spans="1:6" hidden="1" x14ac:dyDescent="0.35">
      <c r="A104" s="183" t="s">
        <v>1019</v>
      </c>
      <c r="B104" s="184">
        <v>9445</v>
      </c>
      <c r="C104" s="185">
        <v>60.98</v>
      </c>
      <c r="D104" s="186">
        <v>100</v>
      </c>
      <c r="E104" s="213"/>
      <c r="F104" s="213"/>
    </row>
    <row r="105" spans="1:6" hidden="1" x14ac:dyDescent="0.35">
      <c r="A105" s="183" t="s">
        <v>792</v>
      </c>
      <c r="B105" s="184">
        <v>9449</v>
      </c>
      <c r="C105" s="185">
        <v>2734.85</v>
      </c>
      <c r="D105" s="186">
        <v>100</v>
      </c>
      <c r="E105" s="213"/>
      <c r="F105" s="213"/>
    </row>
    <row r="106" spans="1:6" ht="25" hidden="1" x14ac:dyDescent="0.35">
      <c r="A106" s="183" t="s">
        <v>1020</v>
      </c>
      <c r="B106" s="184">
        <v>9475</v>
      </c>
      <c r="C106" s="185">
        <v>408.76</v>
      </c>
      <c r="D106" s="186">
        <v>100</v>
      </c>
      <c r="E106" s="213"/>
      <c r="F106" s="213"/>
    </row>
    <row r="107" spans="1:6" ht="25" hidden="1" x14ac:dyDescent="0.35">
      <c r="A107" s="183" t="s">
        <v>809</v>
      </c>
      <c r="B107" s="184">
        <v>9462</v>
      </c>
      <c r="C107" s="185">
        <v>1784.87</v>
      </c>
      <c r="D107" s="186">
        <v>100.69</v>
      </c>
      <c r="E107" s="213"/>
      <c r="F107" s="213"/>
    </row>
    <row r="108" spans="1:6" hidden="1" x14ac:dyDescent="0.35">
      <c r="A108" s="183" t="s">
        <v>810</v>
      </c>
      <c r="B108" s="184">
        <v>9463</v>
      </c>
      <c r="C108" s="185">
        <v>2053.87</v>
      </c>
      <c r="D108" s="186">
        <v>100</v>
      </c>
      <c r="E108" s="213"/>
      <c r="F108" s="213"/>
    </row>
    <row r="109" spans="1:6" hidden="1" x14ac:dyDescent="0.35">
      <c r="A109" s="183" t="s">
        <v>811</v>
      </c>
      <c r="B109" s="184">
        <v>9464</v>
      </c>
      <c r="C109" s="185">
        <v>3387.99</v>
      </c>
      <c r="D109" s="186">
        <v>99.99</v>
      </c>
      <c r="E109" s="213"/>
      <c r="F109" s="213"/>
    </row>
    <row r="110" spans="1:6" hidden="1" x14ac:dyDescent="0.35">
      <c r="A110" s="183" t="s">
        <v>812</v>
      </c>
      <c r="B110" s="184">
        <v>9465</v>
      </c>
      <c r="C110" s="185">
        <v>4687.87</v>
      </c>
      <c r="D110" s="186">
        <v>102.6</v>
      </c>
      <c r="E110" s="213"/>
      <c r="F110" s="213"/>
    </row>
    <row r="111" spans="1:6" hidden="1" x14ac:dyDescent="0.35">
      <c r="A111" s="183" t="s">
        <v>813</v>
      </c>
      <c r="B111" s="184">
        <v>9466</v>
      </c>
      <c r="C111" s="185">
        <v>1203.53</v>
      </c>
      <c r="D111" s="186">
        <v>100</v>
      </c>
      <c r="E111" s="213"/>
      <c r="F111" s="213"/>
    </row>
    <row r="112" spans="1:6" ht="25" hidden="1" x14ac:dyDescent="0.35">
      <c r="A112" s="183" t="s">
        <v>842</v>
      </c>
      <c r="B112" s="184">
        <v>9559</v>
      </c>
      <c r="C112" s="185">
        <v>63166.33</v>
      </c>
      <c r="D112" s="186">
        <v>92.89</v>
      </c>
      <c r="E112" s="213"/>
      <c r="F112" s="213"/>
    </row>
    <row r="113" spans="1:6" ht="25" hidden="1" x14ac:dyDescent="0.35">
      <c r="A113" s="183" t="s">
        <v>846</v>
      </c>
      <c r="B113" s="184">
        <v>9536</v>
      </c>
      <c r="C113" s="185">
        <v>68198.34</v>
      </c>
      <c r="D113" s="186">
        <v>96.24</v>
      </c>
      <c r="E113" s="213"/>
      <c r="F113" s="213"/>
    </row>
    <row r="114" spans="1:6" hidden="1" x14ac:dyDescent="0.35">
      <c r="A114" s="183" t="s">
        <v>849</v>
      </c>
      <c r="B114" s="184">
        <v>9606</v>
      </c>
      <c r="C114" s="185">
        <v>5695.59</v>
      </c>
      <c r="D114" s="186">
        <v>100</v>
      </c>
      <c r="E114" s="213"/>
      <c r="F114" s="213"/>
    </row>
    <row r="115" spans="1:6" hidden="1" x14ac:dyDescent="0.35">
      <c r="A115" s="183" t="s">
        <v>850</v>
      </c>
      <c r="B115" s="184">
        <v>9607</v>
      </c>
      <c r="C115" s="185">
        <v>3657.13</v>
      </c>
      <c r="D115" s="186">
        <v>100.49</v>
      </c>
      <c r="E115" s="213"/>
      <c r="F115" s="213"/>
    </row>
    <row r="116" spans="1:6" hidden="1" x14ac:dyDescent="0.35">
      <c r="A116" s="183" t="s">
        <v>861</v>
      </c>
      <c r="B116" s="184">
        <v>9796</v>
      </c>
      <c r="C116" s="185">
        <v>6204.51</v>
      </c>
      <c r="D116" s="186">
        <v>100</v>
      </c>
      <c r="E116" s="213"/>
      <c r="F116" s="213"/>
    </row>
    <row r="117" spans="1:6" ht="15" hidden="1" customHeight="1" x14ac:dyDescent="0.35">
      <c r="A117" s="217" t="s">
        <v>1021</v>
      </c>
      <c r="B117" s="218"/>
      <c r="C117" s="218"/>
      <c r="D117" s="219"/>
      <c r="F117" s="213"/>
    </row>
    <row r="118" spans="1:6" hidden="1" x14ac:dyDescent="0.35">
      <c r="A118" s="183" t="s">
        <v>144</v>
      </c>
      <c r="B118" s="184">
        <v>111</v>
      </c>
      <c r="C118" s="185">
        <v>729.56</v>
      </c>
      <c r="D118" s="186">
        <v>100</v>
      </c>
      <c r="E118" s="213"/>
      <c r="F118" s="213"/>
    </row>
    <row r="119" spans="1:6" hidden="1" x14ac:dyDescent="0.35">
      <c r="A119" s="183" t="s">
        <v>147</v>
      </c>
      <c r="B119" s="184">
        <v>113</v>
      </c>
      <c r="C119" s="185">
        <v>437.29</v>
      </c>
      <c r="D119" s="186">
        <v>101.44</v>
      </c>
      <c r="E119" s="213"/>
      <c r="F119" s="213"/>
    </row>
    <row r="120" spans="1:6" hidden="1" x14ac:dyDescent="0.35">
      <c r="A120" s="183" t="s">
        <v>149</v>
      </c>
      <c r="B120" s="184">
        <v>116</v>
      </c>
      <c r="C120" s="185">
        <v>847.11</v>
      </c>
      <c r="D120" s="186">
        <v>100</v>
      </c>
      <c r="E120" s="213"/>
      <c r="F120" s="213"/>
    </row>
    <row r="121" spans="1:6" hidden="1" x14ac:dyDescent="0.35">
      <c r="A121" s="183" t="s">
        <v>151</v>
      </c>
      <c r="B121" s="184">
        <v>114</v>
      </c>
      <c r="C121" s="185">
        <v>252.55</v>
      </c>
      <c r="D121" s="186">
        <v>99.46</v>
      </c>
      <c r="E121" s="213"/>
      <c r="F121" s="213"/>
    </row>
    <row r="122" spans="1:6" hidden="1" x14ac:dyDescent="0.35">
      <c r="A122" s="183" t="s">
        <v>162</v>
      </c>
      <c r="B122" s="184">
        <v>202</v>
      </c>
      <c r="C122" s="185">
        <v>564.37</v>
      </c>
      <c r="D122" s="186">
        <v>101.53</v>
      </c>
      <c r="E122" s="213"/>
      <c r="F122" s="213"/>
    </row>
    <row r="123" spans="1:6" hidden="1" x14ac:dyDescent="0.35">
      <c r="A123" s="183" t="s">
        <v>163</v>
      </c>
      <c r="B123" s="184">
        <v>204</v>
      </c>
      <c r="C123" s="185">
        <v>813.45</v>
      </c>
      <c r="D123" s="186">
        <v>100</v>
      </c>
      <c r="E123" s="213"/>
      <c r="F123" s="213"/>
    </row>
    <row r="124" spans="1:6" hidden="1" x14ac:dyDescent="0.35">
      <c r="A124" s="183" t="s">
        <v>166</v>
      </c>
      <c r="B124" s="184">
        <v>201</v>
      </c>
      <c r="C124" s="185">
        <v>546.09</v>
      </c>
      <c r="D124" s="186">
        <v>95.92</v>
      </c>
      <c r="E124" s="213"/>
      <c r="F124" s="213"/>
    </row>
    <row r="125" spans="1:6" hidden="1" x14ac:dyDescent="0.35">
      <c r="A125" s="183" t="s">
        <v>172</v>
      </c>
      <c r="B125" s="184">
        <v>302</v>
      </c>
      <c r="C125" s="185">
        <v>1492.81</v>
      </c>
      <c r="D125" s="186">
        <v>100</v>
      </c>
      <c r="E125" s="213"/>
      <c r="F125" s="213"/>
    </row>
    <row r="126" spans="1:6" hidden="1" x14ac:dyDescent="0.35">
      <c r="A126" s="183" t="s">
        <v>182</v>
      </c>
      <c r="B126" s="184">
        <v>411</v>
      </c>
      <c r="C126" s="185">
        <v>424.52</v>
      </c>
      <c r="D126" s="186">
        <v>100</v>
      </c>
      <c r="E126" s="213"/>
      <c r="F126" s="213"/>
    </row>
    <row r="127" spans="1:6" hidden="1" x14ac:dyDescent="0.35">
      <c r="A127" s="183" t="s">
        <v>194</v>
      </c>
      <c r="B127" s="184">
        <v>701</v>
      </c>
      <c r="C127" s="185">
        <v>1261.8</v>
      </c>
      <c r="D127" s="186">
        <v>100</v>
      </c>
      <c r="E127" s="213"/>
      <c r="F127" s="213"/>
    </row>
    <row r="128" spans="1:6" hidden="1" x14ac:dyDescent="0.35">
      <c r="A128" s="183" t="s">
        <v>195</v>
      </c>
      <c r="B128" s="184">
        <v>803</v>
      </c>
      <c r="C128" s="185">
        <v>164.53</v>
      </c>
      <c r="D128" s="186">
        <v>100</v>
      </c>
      <c r="E128" s="213"/>
      <c r="F128" s="213"/>
    </row>
    <row r="129" spans="1:6" hidden="1" x14ac:dyDescent="0.35">
      <c r="A129" s="183" t="s">
        <v>198</v>
      </c>
      <c r="B129" s="184">
        <v>1001</v>
      </c>
      <c r="C129" s="185">
        <v>316.87</v>
      </c>
      <c r="D129" s="186">
        <v>100</v>
      </c>
      <c r="E129" s="213"/>
      <c r="F129" s="213"/>
    </row>
    <row r="130" spans="1:6" ht="25" hidden="1" x14ac:dyDescent="0.35">
      <c r="A130" s="183" t="s">
        <v>204</v>
      </c>
      <c r="B130" s="184">
        <v>1111</v>
      </c>
      <c r="C130" s="185">
        <v>103.41</v>
      </c>
      <c r="D130" s="186">
        <v>100</v>
      </c>
      <c r="E130" s="213"/>
      <c r="F130" s="213"/>
    </row>
    <row r="131" spans="1:6" ht="25" hidden="1" x14ac:dyDescent="0.35">
      <c r="A131" s="183" t="s">
        <v>205</v>
      </c>
      <c r="B131" s="184">
        <v>1131</v>
      </c>
      <c r="C131" s="185">
        <v>143.16</v>
      </c>
      <c r="D131" s="186">
        <v>99.51</v>
      </c>
      <c r="E131" s="213"/>
      <c r="F131" s="213"/>
    </row>
    <row r="132" spans="1:6" hidden="1" x14ac:dyDescent="0.35">
      <c r="A132" s="183" t="s">
        <v>207</v>
      </c>
      <c r="B132" s="184">
        <v>1102</v>
      </c>
      <c r="C132" s="185">
        <v>359.13</v>
      </c>
      <c r="D132" s="186">
        <v>100</v>
      </c>
      <c r="E132" s="213"/>
      <c r="F132" s="213"/>
    </row>
    <row r="133" spans="1:6" hidden="1" x14ac:dyDescent="0.35">
      <c r="A133" s="183" t="s">
        <v>208</v>
      </c>
      <c r="B133" s="184">
        <v>1132</v>
      </c>
      <c r="C133" s="185">
        <v>121.06</v>
      </c>
      <c r="D133" s="186">
        <v>100</v>
      </c>
      <c r="E133" s="213"/>
      <c r="F133" s="213"/>
    </row>
    <row r="134" spans="1:6" hidden="1" x14ac:dyDescent="0.35">
      <c r="A134" s="183" t="s">
        <v>213</v>
      </c>
      <c r="B134" s="184">
        <v>1124</v>
      </c>
      <c r="C134" s="185">
        <v>528.11</v>
      </c>
      <c r="D134" s="186">
        <v>100</v>
      </c>
      <c r="E134" s="213"/>
      <c r="F134" s="213"/>
    </row>
    <row r="135" spans="1:6" hidden="1" x14ac:dyDescent="0.35">
      <c r="A135" s="183" t="s">
        <v>218</v>
      </c>
      <c r="B135" s="184">
        <v>1123</v>
      </c>
      <c r="C135" s="185">
        <v>1541.84</v>
      </c>
      <c r="D135" s="186">
        <v>100.98</v>
      </c>
      <c r="E135" s="213"/>
      <c r="F135" s="213"/>
    </row>
    <row r="136" spans="1:6" hidden="1" x14ac:dyDescent="0.35">
      <c r="A136" s="183" t="s">
        <v>220</v>
      </c>
      <c r="B136" s="184">
        <v>1204</v>
      </c>
      <c r="C136" s="185">
        <v>1044.83</v>
      </c>
      <c r="D136" s="186">
        <v>99.33</v>
      </c>
      <c r="E136" s="213"/>
      <c r="F136" s="213"/>
    </row>
    <row r="137" spans="1:6" hidden="1" x14ac:dyDescent="0.35">
      <c r="A137" s="183" t="s">
        <v>226</v>
      </c>
      <c r="B137" s="184">
        <v>1303</v>
      </c>
      <c r="C137" s="185">
        <v>758.1</v>
      </c>
      <c r="D137" s="186">
        <v>95</v>
      </c>
      <c r="E137" s="213"/>
      <c r="F137" s="213"/>
    </row>
    <row r="138" spans="1:6" ht="25" hidden="1" x14ac:dyDescent="0.35">
      <c r="A138" s="183" t="s">
        <v>230</v>
      </c>
      <c r="B138" s="184">
        <v>1402</v>
      </c>
      <c r="C138" s="185">
        <v>710.23</v>
      </c>
      <c r="D138" s="186">
        <v>100</v>
      </c>
      <c r="E138" s="213"/>
      <c r="F138" s="213"/>
    </row>
    <row r="139" spans="1:6" hidden="1" x14ac:dyDescent="0.35">
      <c r="A139" s="183" t="s">
        <v>232</v>
      </c>
      <c r="B139" s="184">
        <v>1501</v>
      </c>
      <c r="C139" s="185">
        <v>97.39</v>
      </c>
      <c r="D139" s="186">
        <v>97.97</v>
      </c>
      <c r="E139" s="213"/>
      <c r="F139" s="213"/>
    </row>
    <row r="140" spans="1:6" hidden="1" x14ac:dyDescent="0.35">
      <c r="A140" s="183" t="s">
        <v>234</v>
      </c>
      <c r="B140" s="184">
        <v>1601</v>
      </c>
      <c r="C140" s="185">
        <v>76.239999999999995</v>
      </c>
      <c r="D140" s="186">
        <v>100.87</v>
      </c>
      <c r="E140" s="213"/>
      <c r="F140" s="213"/>
    </row>
    <row r="141" spans="1:6" hidden="1" x14ac:dyDescent="0.35">
      <c r="A141" s="183" t="s">
        <v>245</v>
      </c>
      <c r="B141" s="184">
        <v>1701</v>
      </c>
      <c r="C141" s="185">
        <v>326.86</v>
      </c>
      <c r="D141" s="186">
        <v>101.12</v>
      </c>
      <c r="E141" s="213"/>
      <c r="F141" s="213"/>
    </row>
    <row r="142" spans="1:6" hidden="1" x14ac:dyDescent="0.35">
      <c r="A142" s="183" t="s">
        <v>257</v>
      </c>
      <c r="B142" s="184">
        <v>1903</v>
      </c>
      <c r="C142" s="185">
        <v>1340.27</v>
      </c>
      <c r="D142" s="186">
        <v>100</v>
      </c>
      <c r="E142" s="213"/>
      <c r="F142" s="213"/>
    </row>
    <row r="143" spans="1:6" hidden="1" x14ac:dyDescent="0.35">
      <c r="A143" s="183" t="s">
        <v>264</v>
      </c>
      <c r="B143" s="184">
        <v>2002</v>
      </c>
      <c r="C143" s="185">
        <v>39.299999999999997</v>
      </c>
      <c r="D143" s="186">
        <v>100</v>
      </c>
      <c r="E143" s="213"/>
      <c r="F143" s="213"/>
    </row>
    <row r="144" spans="1:6" hidden="1" x14ac:dyDescent="0.35">
      <c r="A144" s="183" t="s">
        <v>268</v>
      </c>
      <c r="B144" s="184">
        <v>2101</v>
      </c>
      <c r="C144" s="185">
        <v>63.21</v>
      </c>
      <c r="D144" s="186">
        <v>100</v>
      </c>
      <c r="E144" s="213"/>
      <c r="F144" s="213"/>
    </row>
    <row r="145" spans="1:6" ht="25" hidden="1" x14ac:dyDescent="0.35">
      <c r="A145" s="183" t="s">
        <v>270</v>
      </c>
      <c r="B145" s="184">
        <v>2201</v>
      </c>
      <c r="C145" s="185">
        <v>140.03</v>
      </c>
      <c r="D145" s="186">
        <v>100</v>
      </c>
      <c r="E145" s="213"/>
      <c r="F145" s="213"/>
    </row>
    <row r="146" spans="1:6" ht="25" hidden="1" x14ac:dyDescent="0.35">
      <c r="A146" s="183" t="s">
        <v>272</v>
      </c>
      <c r="B146" s="184">
        <v>2207</v>
      </c>
      <c r="C146" s="185">
        <v>139.53</v>
      </c>
      <c r="D146" s="186">
        <v>100.64</v>
      </c>
      <c r="E146" s="213"/>
      <c r="F146" s="213"/>
    </row>
    <row r="147" spans="1:6" hidden="1" x14ac:dyDescent="0.35">
      <c r="A147" s="183" t="s">
        <v>278</v>
      </c>
      <c r="B147" s="184">
        <v>2301</v>
      </c>
      <c r="C147" s="185">
        <v>137.11000000000001</v>
      </c>
      <c r="D147" s="186">
        <v>100</v>
      </c>
      <c r="E147" s="213"/>
      <c r="F147" s="213"/>
    </row>
    <row r="148" spans="1:6" hidden="1" x14ac:dyDescent="0.35">
      <c r="A148" s="183" t="s">
        <v>280</v>
      </c>
      <c r="B148" s="184">
        <v>2303</v>
      </c>
      <c r="C148" s="185">
        <v>86.23</v>
      </c>
      <c r="D148" s="186">
        <v>100</v>
      </c>
      <c r="E148" s="213"/>
      <c r="F148" s="213"/>
    </row>
    <row r="149" spans="1:6" hidden="1" x14ac:dyDescent="0.35">
      <c r="A149" s="183" t="s">
        <v>282</v>
      </c>
      <c r="B149" s="184">
        <v>2307</v>
      </c>
      <c r="C149" s="185">
        <v>90.41</v>
      </c>
      <c r="D149" s="186">
        <v>100.93</v>
      </c>
      <c r="E149" s="213"/>
      <c r="F149" s="213"/>
    </row>
    <row r="150" spans="1:6" hidden="1" x14ac:dyDescent="0.35">
      <c r="A150" s="183" t="s">
        <v>286</v>
      </c>
      <c r="B150" s="184">
        <v>2401</v>
      </c>
      <c r="C150" s="185">
        <v>126.42</v>
      </c>
      <c r="D150" s="186">
        <v>100</v>
      </c>
      <c r="E150" s="213"/>
      <c r="F150" s="213"/>
    </row>
    <row r="151" spans="1:6" ht="25" hidden="1" x14ac:dyDescent="0.35">
      <c r="A151" s="183" t="s">
        <v>287</v>
      </c>
      <c r="B151" s="184">
        <v>2403</v>
      </c>
      <c r="C151" s="185">
        <v>119.06</v>
      </c>
      <c r="D151" s="186">
        <v>100</v>
      </c>
      <c r="E151" s="213"/>
      <c r="F151" s="213"/>
    </row>
    <row r="152" spans="1:6" hidden="1" x14ac:dyDescent="0.35">
      <c r="A152" s="183" t="s">
        <v>289</v>
      </c>
      <c r="B152" s="184">
        <v>2501</v>
      </c>
      <c r="C152" s="185">
        <v>54.37</v>
      </c>
      <c r="D152" s="186">
        <v>99.62</v>
      </c>
      <c r="E152" s="213"/>
      <c r="F152" s="213"/>
    </row>
    <row r="153" spans="1:6" hidden="1" x14ac:dyDescent="0.35">
      <c r="A153" s="183" t="s">
        <v>291</v>
      </c>
      <c r="B153" s="184">
        <v>2601</v>
      </c>
      <c r="C153" s="185">
        <v>51.07</v>
      </c>
      <c r="D153" s="186">
        <v>101.48</v>
      </c>
      <c r="E153" s="213"/>
      <c r="F153" s="213"/>
    </row>
    <row r="154" spans="1:6" hidden="1" x14ac:dyDescent="0.35">
      <c r="A154" s="183" t="s">
        <v>292</v>
      </c>
      <c r="B154" s="184">
        <v>2603</v>
      </c>
      <c r="C154" s="185">
        <v>45.63</v>
      </c>
      <c r="D154" s="186">
        <v>102</v>
      </c>
      <c r="E154" s="213"/>
      <c r="F154" s="213"/>
    </row>
    <row r="155" spans="1:6" hidden="1" x14ac:dyDescent="0.35">
      <c r="A155" s="183" t="s">
        <v>293</v>
      </c>
      <c r="B155" s="184">
        <v>2604</v>
      </c>
      <c r="C155" s="185">
        <v>72.39</v>
      </c>
      <c r="D155" s="186">
        <v>97.15</v>
      </c>
      <c r="E155" s="213"/>
      <c r="F155" s="213"/>
    </row>
    <row r="156" spans="1:6" hidden="1" x14ac:dyDescent="0.35">
      <c r="A156" s="183" t="s">
        <v>294</v>
      </c>
      <c r="B156" s="184">
        <v>2605</v>
      </c>
      <c r="C156" s="185">
        <v>66.06</v>
      </c>
      <c r="D156" s="186">
        <v>100.81</v>
      </c>
      <c r="E156" s="213"/>
      <c r="F156" s="213"/>
    </row>
    <row r="157" spans="1:6" hidden="1" x14ac:dyDescent="0.35">
      <c r="A157" s="183" t="s">
        <v>296</v>
      </c>
      <c r="B157" s="184">
        <v>2621</v>
      </c>
      <c r="C157" s="185">
        <v>151.07</v>
      </c>
      <c r="D157" s="186">
        <v>102.27</v>
      </c>
      <c r="E157" s="213"/>
      <c r="F157" s="213"/>
    </row>
    <row r="158" spans="1:6" hidden="1" x14ac:dyDescent="0.35">
      <c r="A158" s="183" t="s">
        <v>297</v>
      </c>
      <c r="B158" s="184">
        <v>2623</v>
      </c>
      <c r="C158" s="185">
        <v>286.33</v>
      </c>
      <c r="D158" s="186">
        <v>100.58</v>
      </c>
      <c r="E158" s="213"/>
      <c r="F158" s="213"/>
    </row>
    <row r="159" spans="1:6" hidden="1" x14ac:dyDescent="0.35">
      <c r="A159" s="183" t="s">
        <v>303</v>
      </c>
      <c r="B159" s="184">
        <v>2701</v>
      </c>
      <c r="C159" s="185">
        <v>222.65</v>
      </c>
      <c r="D159" s="186">
        <v>99.79</v>
      </c>
      <c r="E159" s="213"/>
      <c r="F159" s="213"/>
    </row>
    <row r="160" spans="1:6" hidden="1" x14ac:dyDescent="0.35">
      <c r="A160" s="183" t="s">
        <v>308</v>
      </c>
      <c r="B160" s="184">
        <v>2711</v>
      </c>
      <c r="C160" s="185">
        <v>160.02000000000001</v>
      </c>
      <c r="D160" s="186">
        <v>98.58</v>
      </c>
      <c r="E160" s="213"/>
      <c r="F160" s="213"/>
    </row>
    <row r="161" spans="1:6" hidden="1" x14ac:dyDescent="0.35">
      <c r="A161" s="183" t="s">
        <v>314</v>
      </c>
      <c r="B161" s="184">
        <v>2812</v>
      </c>
      <c r="C161" s="185">
        <v>998.32</v>
      </c>
      <c r="D161" s="186">
        <v>100</v>
      </c>
      <c r="E161" s="213"/>
      <c r="F161" s="213"/>
    </row>
    <row r="162" spans="1:6" ht="25" hidden="1" x14ac:dyDescent="0.35">
      <c r="A162" s="183" t="s">
        <v>335</v>
      </c>
      <c r="B162" s="184">
        <v>3606</v>
      </c>
      <c r="C162" s="185">
        <v>640.16</v>
      </c>
      <c r="D162" s="186">
        <v>100</v>
      </c>
      <c r="E162" s="213"/>
      <c r="F162" s="213"/>
    </row>
    <row r="163" spans="1:6" ht="25" hidden="1" x14ac:dyDescent="0.35">
      <c r="A163" s="183" t="s">
        <v>377</v>
      </c>
      <c r="B163" s="184">
        <v>4155</v>
      </c>
      <c r="C163" s="185">
        <v>1652.72</v>
      </c>
      <c r="D163" s="186">
        <v>100</v>
      </c>
      <c r="E163" s="213"/>
      <c r="F163" s="213"/>
    </row>
    <row r="164" spans="1:6" hidden="1" x14ac:dyDescent="0.35">
      <c r="A164" s="183" t="s">
        <v>389</v>
      </c>
      <c r="B164" s="184">
        <v>4176</v>
      </c>
      <c r="C164" s="185">
        <v>405.94</v>
      </c>
      <c r="D164" s="186">
        <v>99.98</v>
      </c>
      <c r="E164" s="213"/>
      <c r="F164" s="213"/>
    </row>
    <row r="165" spans="1:6" ht="25" hidden="1" x14ac:dyDescent="0.35">
      <c r="A165" s="183" t="s">
        <v>404</v>
      </c>
      <c r="B165" s="184">
        <v>4404</v>
      </c>
      <c r="C165" s="185">
        <v>2569.0500000000002</v>
      </c>
      <c r="D165" s="186">
        <v>100</v>
      </c>
      <c r="E165" s="213"/>
      <c r="F165" s="213"/>
    </row>
    <row r="166" spans="1:6" hidden="1" x14ac:dyDescent="0.35">
      <c r="A166" s="183" t="s">
        <v>412</v>
      </c>
      <c r="B166" s="184">
        <v>4502</v>
      </c>
      <c r="C166" s="185">
        <v>519.33000000000004</v>
      </c>
      <c r="D166" s="186">
        <v>100</v>
      </c>
      <c r="E166" s="213"/>
      <c r="F166" s="213"/>
    </row>
    <row r="167" spans="1:6" hidden="1" x14ac:dyDescent="0.35">
      <c r="A167" s="183" t="s">
        <v>416</v>
      </c>
      <c r="B167" s="184">
        <v>4503</v>
      </c>
      <c r="C167" s="185">
        <v>464.45</v>
      </c>
      <c r="D167" s="186">
        <v>100</v>
      </c>
      <c r="E167" s="213"/>
      <c r="F167" s="213"/>
    </row>
    <row r="168" spans="1:6" hidden="1" x14ac:dyDescent="0.35">
      <c r="A168" s="183" t="s">
        <v>419</v>
      </c>
      <c r="B168" s="184">
        <v>4603</v>
      </c>
      <c r="C168" s="185">
        <v>151.94</v>
      </c>
      <c r="D168" s="186">
        <v>100</v>
      </c>
      <c r="E168" s="213"/>
      <c r="F168" s="213"/>
    </row>
    <row r="169" spans="1:6" hidden="1" x14ac:dyDescent="0.35">
      <c r="A169" s="183" t="s">
        <v>421</v>
      </c>
      <c r="B169" s="184">
        <v>4601</v>
      </c>
      <c r="C169" s="185">
        <v>305.27999999999997</v>
      </c>
      <c r="D169" s="186">
        <v>100</v>
      </c>
      <c r="E169" s="213"/>
      <c r="F169" s="213"/>
    </row>
    <row r="170" spans="1:6" hidden="1" x14ac:dyDescent="0.35">
      <c r="A170" s="183" t="s">
        <v>440</v>
      </c>
      <c r="B170" s="184">
        <v>4744</v>
      </c>
      <c r="C170" s="185">
        <v>1790.66</v>
      </c>
      <c r="D170" s="186">
        <v>100.24</v>
      </c>
      <c r="E170" s="213"/>
      <c r="F170" s="213"/>
    </row>
    <row r="171" spans="1:6" hidden="1" x14ac:dyDescent="0.35">
      <c r="A171" s="183" t="s">
        <v>445</v>
      </c>
      <c r="B171" s="184">
        <v>4773</v>
      </c>
      <c r="C171" s="185">
        <v>3965.74</v>
      </c>
      <c r="D171" s="186">
        <v>100</v>
      </c>
      <c r="E171" s="213"/>
      <c r="F171" s="213"/>
    </row>
    <row r="172" spans="1:6" hidden="1" x14ac:dyDescent="0.35">
      <c r="A172" s="183" t="s">
        <v>450</v>
      </c>
      <c r="B172" s="184">
        <v>5001</v>
      </c>
      <c r="C172" s="185">
        <v>76.03</v>
      </c>
      <c r="D172" s="186">
        <v>100</v>
      </c>
      <c r="E172" s="213"/>
      <c r="F172" s="213"/>
    </row>
    <row r="173" spans="1:6" hidden="1" x14ac:dyDescent="0.35">
      <c r="A173" s="183" t="s">
        <v>451</v>
      </c>
      <c r="B173" s="184">
        <v>5101</v>
      </c>
      <c r="C173" s="185">
        <v>220.83</v>
      </c>
      <c r="D173" s="186">
        <v>100</v>
      </c>
      <c r="E173" s="213"/>
      <c r="F173" s="213"/>
    </row>
    <row r="174" spans="1:6" hidden="1" x14ac:dyDescent="0.35">
      <c r="A174" s="183" t="s">
        <v>454</v>
      </c>
      <c r="B174" s="184">
        <v>5201</v>
      </c>
      <c r="C174" s="185">
        <v>87.18</v>
      </c>
      <c r="D174" s="186">
        <v>100</v>
      </c>
      <c r="E174" s="213"/>
      <c r="F174" s="213"/>
    </row>
    <row r="175" spans="1:6" hidden="1" x14ac:dyDescent="0.35">
      <c r="A175" s="183" t="s">
        <v>457</v>
      </c>
      <c r="B175" s="184">
        <v>5303</v>
      </c>
      <c r="C175" s="185">
        <v>238.34</v>
      </c>
      <c r="D175" s="186">
        <v>98.1</v>
      </c>
      <c r="E175" s="213"/>
      <c r="F175" s="213"/>
    </row>
    <row r="176" spans="1:6" hidden="1" x14ac:dyDescent="0.35">
      <c r="A176" s="183" t="s">
        <v>467</v>
      </c>
      <c r="B176" s="184">
        <v>5313</v>
      </c>
      <c r="C176" s="185">
        <v>191.88</v>
      </c>
      <c r="D176" s="186">
        <v>100.98</v>
      </c>
      <c r="E176" s="213"/>
      <c r="F176" s="213"/>
    </row>
    <row r="177" spans="1:6" hidden="1" x14ac:dyDescent="0.35">
      <c r="A177" s="183" t="s">
        <v>480</v>
      </c>
      <c r="B177" s="184">
        <v>5406</v>
      </c>
      <c r="C177" s="185">
        <v>161.93</v>
      </c>
      <c r="D177" s="186">
        <v>100</v>
      </c>
      <c r="E177" s="213"/>
      <c r="F177" s="213"/>
    </row>
    <row r="178" spans="1:6" hidden="1" x14ac:dyDescent="0.35">
      <c r="A178" s="183" t="s">
        <v>485</v>
      </c>
      <c r="B178" s="184">
        <v>5605</v>
      </c>
      <c r="C178" s="185">
        <v>216.29</v>
      </c>
      <c r="D178" s="186">
        <v>100</v>
      </c>
      <c r="E178" s="213"/>
      <c r="F178" s="213"/>
    </row>
    <row r="179" spans="1:6" hidden="1" x14ac:dyDescent="0.35">
      <c r="A179" s="183" t="s">
        <v>487</v>
      </c>
      <c r="B179" s="184">
        <v>5701</v>
      </c>
      <c r="C179" s="185">
        <v>4.04</v>
      </c>
      <c r="D179" s="186">
        <v>100</v>
      </c>
      <c r="E179" s="213"/>
      <c r="F179" s="213"/>
    </row>
    <row r="180" spans="1:6" hidden="1" x14ac:dyDescent="0.35">
      <c r="A180" s="183" t="s">
        <v>522</v>
      </c>
      <c r="B180" s="184">
        <v>6413</v>
      </c>
      <c r="C180" s="185">
        <v>10150.32</v>
      </c>
      <c r="D180" s="186">
        <v>100</v>
      </c>
      <c r="E180" s="213"/>
      <c r="F180" s="213"/>
    </row>
    <row r="181" spans="1:6" hidden="1" x14ac:dyDescent="0.35">
      <c r="A181" s="183" t="s">
        <v>541</v>
      </c>
      <c r="B181" s="184">
        <v>6502</v>
      </c>
      <c r="C181" s="185">
        <v>32.03</v>
      </c>
      <c r="D181" s="186">
        <v>100</v>
      </c>
      <c r="E181" s="213"/>
      <c r="F181" s="213"/>
    </row>
    <row r="182" spans="1:6" hidden="1" x14ac:dyDescent="0.35">
      <c r="A182" s="183" t="s">
        <v>542</v>
      </c>
      <c r="B182" s="184">
        <v>6504</v>
      </c>
      <c r="C182" s="185">
        <v>301.89999999999998</v>
      </c>
      <c r="D182" s="186">
        <v>100</v>
      </c>
      <c r="E182" s="213"/>
      <c r="F182" s="213"/>
    </row>
    <row r="183" spans="1:6" hidden="1" x14ac:dyDescent="0.35">
      <c r="A183" s="183" t="s">
        <v>546</v>
      </c>
      <c r="B183" s="184">
        <v>6508</v>
      </c>
      <c r="C183" s="185">
        <v>133.16999999999999</v>
      </c>
      <c r="D183" s="186">
        <v>100</v>
      </c>
      <c r="E183" s="213"/>
      <c r="F183" s="213"/>
    </row>
    <row r="184" spans="1:6" hidden="1" x14ac:dyDescent="0.35">
      <c r="A184" s="183" t="s">
        <v>560</v>
      </c>
      <c r="B184" s="184">
        <v>7007</v>
      </c>
      <c r="C184" s="185">
        <v>43253.79</v>
      </c>
      <c r="D184" s="186">
        <v>100.87</v>
      </c>
      <c r="E184" s="213"/>
      <c r="F184" s="213"/>
    </row>
    <row r="185" spans="1:6" hidden="1" x14ac:dyDescent="0.35">
      <c r="A185" s="183" t="s">
        <v>568</v>
      </c>
      <c r="B185" s="184">
        <v>7104</v>
      </c>
      <c r="C185" s="185">
        <v>22844.53</v>
      </c>
      <c r="D185" s="186">
        <v>100.5</v>
      </c>
      <c r="E185" s="213"/>
      <c r="F185" s="213"/>
    </row>
    <row r="186" spans="1:6" hidden="1" x14ac:dyDescent="0.35">
      <c r="A186" s="183" t="s">
        <v>582</v>
      </c>
      <c r="B186" s="184">
        <v>7418</v>
      </c>
      <c r="C186" s="185">
        <v>20419.87</v>
      </c>
      <c r="D186" s="186">
        <v>100</v>
      </c>
      <c r="E186" s="213"/>
      <c r="F186" s="213"/>
    </row>
    <row r="187" spans="1:6" ht="25" hidden="1" x14ac:dyDescent="0.35">
      <c r="A187" s="183" t="s">
        <v>583</v>
      </c>
      <c r="B187" s="184">
        <v>7403</v>
      </c>
      <c r="C187" s="185">
        <v>496.49</v>
      </c>
      <c r="D187" s="186">
        <v>100</v>
      </c>
      <c r="E187" s="213"/>
      <c r="F187" s="213"/>
    </row>
    <row r="188" spans="1:6" hidden="1" x14ac:dyDescent="0.35">
      <c r="A188" s="183" t="s">
        <v>601</v>
      </c>
      <c r="B188" s="184">
        <v>7703</v>
      </c>
      <c r="C188" s="185">
        <v>1463813.17</v>
      </c>
      <c r="D188" s="186">
        <v>100</v>
      </c>
      <c r="E188" s="213"/>
      <c r="F188" s="213"/>
    </row>
    <row r="189" spans="1:6" ht="25" hidden="1" x14ac:dyDescent="0.35">
      <c r="A189" s="183" t="s">
        <v>602</v>
      </c>
      <c r="B189" s="184">
        <v>7708</v>
      </c>
      <c r="C189" s="185">
        <v>2431519.39</v>
      </c>
      <c r="D189" s="186">
        <v>100</v>
      </c>
      <c r="E189" s="213"/>
      <c r="F189" s="213"/>
    </row>
    <row r="190" spans="1:6" hidden="1" x14ac:dyDescent="0.35">
      <c r="A190" s="214" t="s">
        <v>608</v>
      </c>
      <c r="B190" s="215">
        <v>7804</v>
      </c>
      <c r="C190" s="188">
        <v>81.69</v>
      </c>
      <c r="D190" s="216">
        <v>100.22</v>
      </c>
      <c r="E190" s="213"/>
      <c r="F190" s="213"/>
    </row>
    <row r="191" spans="1:6" hidden="1" x14ac:dyDescent="0.35">
      <c r="A191" s="183" t="s">
        <v>610</v>
      </c>
      <c r="B191" s="184">
        <v>7802</v>
      </c>
      <c r="C191" s="185">
        <v>62.52</v>
      </c>
      <c r="D191" s="186">
        <v>100.19</v>
      </c>
      <c r="E191" s="213"/>
      <c r="F191" s="213"/>
    </row>
    <row r="192" spans="1:6" hidden="1" x14ac:dyDescent="0.35">
      <c r="A192" s="183" t="s">
        <v>611</v>
      </c>
      <c r="B192" s="184">
        <v>7803</v>
      </c>
      <c r="C192" s="185">
        <v>66.53</v>
      </c>
      <c r="D192" s="186">
        <v>100.23</v>
      </c>
      <c r="E192" s="213"/>
      <c r="F192" s="213"/>
    </row>
    <row r="193" spans="1:6" hidden="1" x14ac:dyDescent="0.35">
      <c r="A193" s="183" t="s">
        <v>612</v>
      </c>
      <c r="B193" s="184">
        <v>7806</v>
      </c>
      <c r="C193" s="185">
        <v>89.9</v>
      </c>
      <c r="D193" s="186">
        <v>100.23</v>
      </c>
      <c r="E193" s="213"/>
      <c r="F193" s="213"/>
    </row>
    <row r="194" spans="1:6" hidden="1" x14ac:dyDescent="0.35">
      <c r="A194" s="183" t="s">
        <v>655</v>
      </c>
      <c r="B194" s="184">
        <v>7927</v>
      </c>
      <c r="C194" s="185">
        <v>65.63</v>
      </c>
      <c r="D194" s="186">
        <v>100</v>
      </c>
      <c r="E194" s="213"/>
      <c r="F194" s="213"/>
    </row>
    <row r="195" spans="1:6" hidden="1" x14ac:dyDescent="0.35">
      <c r="A195" s="183" t="s">
        <v>659</v>
      </c>
      <c r="B195" s="184">
        <v>8042</v>
      </c>
      <c r="C195" s="185">
        <v>285.26</v>
      </c>
      <c r="D195" s="186">
        <v>99.88</v>
      </c>
      <c r="E195" s="213"/>
      <c r="F195" s="213"/>
    </row>
    <row r="196" spans="1:6" hidden="1" x14ac:dyDescent="0.35">
      <c r="A196" s="183" t="s">
        <v>661</v>
      </c>
      <c r="B196" s="184">
        <v>7990</v>
      </c>
      <c r="C196" s="185">
        <v>157.91</v>
      </c>
      <c r="D196" s="186">
        <v>100</v>
      </c>
      <c r="E196" s="213"/>
      <c r="F196" s="213"/>
    </row>
    <row r="197" spans="1:6" hidden="1" x14ac:dyDescent="0.35">
      <c r="A197" s="183" t="s">
        <v>665</v>
      </c>
      <c r="B197" s="184">
        <v>7924</v>
      </c>
      <c r="C197" s="185">
        <v>61.86</v>
      </c>
      <c r="D197" s="186">
        <v>100.7</v>
      </c>
      <c r="E197" s="213"/>
      <c r="F197" s="213"/>
    </row>
    <row r="198" spans="1:6" hidden="1" x14ac:dyDescent="0.35">
      <c r="A198" s="183" t="s">
        <v>667</v>
      </c>
      <c r="B198" s="184">
        <v>7994</v>
      </c>
      <c r="C198" s="185">
        <v>285.18</v>
      </c>
      <c r="D198" s="186">
        <v>100.55</v>
      </c>
      <c r="E198" s="213"/>
      <c r="F198" s="213"/>
    </row>
    <row r="199" spans="1:6" hidden="1" x14ac:dyDescent="0.35">
      <c r="A199" s="183" t="s">
        <v>668</v>
      </c>
      <c r="B199" s="184">
        <v>7980</v>
      </c>
      <c r="C199" s="185">
        <v>86.33</v>
      </c>
      <c r="D199" s="186">
        <v>100.35</v>
      </c>
      <c r="E199" s="213"/>
      <c r="F199" s="213"/>
    </row>
    <row r="200" spans="1:6" hidden="1" x14ac:dyDescent="0.35">
      <c r="A200" s="183" t="s">
        <v>669</v>
      </c>
      <c r="B200" s="184">
        <v>7926</v>
      </c>
      <c r="C200" s="185">
        <v>56.16</v>
      </c>
      <c r="D200" s="186">
        <v>100</v>
      </c>
      <c r="E200" s="213"/>
      <c r="F200" s="213"/>
    </row>
    <row r="201" spans="1:6" hidden="1" x14ac:dyDescent="0.35">
      <c r="A201" s="183" t="s">
        <v>671</v>
      </c>
      <c r="B201" s="184">
        <v>7976</v>
      </c>
      <c r="C201" s="185">
        <v>28</v>
      </c>
      <c r="D201" s="186">
        <v>100.46</v>
      </c>
      <c r="E201" s="213"/>
      <c r="F201" s="213"/>
    </row>
    <row r="202" spans="1:6" hidden="1" x14ac:dyDescent="0.35">
      <c r="A202" s="183" t="s">
        <v>673</v>
      </c>
      <c r="B202" s="184">
        <v>8031</v>
      </c>
      <c r="C202" s="185">
        <v>384.14</v>
      </c>
      <c r="D202" s="186">
        <v>100.46</v>
      </c>
      <c r="E202" s="213"/>
      <c r="F202" s="213"/>
    </row>
    <row r="203" spans="1:6" hidden="1" x14ac:dyDescent="0.35">
      <c r="A203" s="183" t="s">
        <v>676</v>
      </c>
      <c r="B203" s="184">
        <v>8053</v>
      </c>
      <c r="C203" s="185">
        <v>87.5</v>
      </c>
      <c r="D203" s="186">
        <v>99.48</v>
      </c>
      <c r="E203" s="213"/>
      <c r="F203" s="213"/>
    </row>
    <row r="204" spans="1:6" hidden="1" x14ac:dyDescent="0.35">
      <c r="A204" s="183" t="s">
        <v>691</v>
      </c>
      <c r="B204" s="184">
        <v>8311</v>
      </c>
      <c r="C204" s="185">
        <v>406.74</v>
      </c>
      <c r="D204" s="186">
        <v>99.26</v>
      </c>
      <c r="E204" s="213"/>
      <c r="F204" s="213"/>
    </row>
    <row r="205" spans="1:6" hidden="1" x14ac:dyDescent="0.35">
      <c r="A205" s="183" t="s">
        <v>703</v>
      </c>
      <c r="B205" s="184">
        <v>9143</v>
      </c>
      <c r="C205" s="185">
        <v>983.9</v>
      </c>
      <c r="D205" s="186">
        <v>100</v>
      </c>
      <c r="E205" s="213"/>
      <c r="F205" s="213"/>
    </row>
    <row r="206" spans="1:6" hidden="1" x14ac:dyDescent="0.35">
      <c r="A206" s="183" t="s">
        <v>718</v>
      </c>
      <c r="B206" s="184">
        <v>9116</v>
      </c>
      <c r="C206" s="185">
        <v>945.59</v>
      </c>
      <c r="D206" s="186">
        <v>104.56</v>
      </c>
      <c r="E206" s="213"/>
      <c r="F206" s="213"/>
    </row>
    <row r="207" spans="1:6" hidden="1" x14ac:dyDescent="0.35">
      <c r="A207" s="183" t="s">
        <v>719</v>
      </c>
      <c r="B207" s="184">
        <v>9118</v>
      </c>
      <c r="C207" s="185">
        <v>773.27</v>
      </c>
      <c r="D207" s="186">
        <v>100</v>
      </c>
      <c r="E207" s="213"/>
      <c r="F207" s="213"/>
    </row>
    <row r="208" spans="1:6" hidden="1" x14ac:dyDescent="0.35">
      <c r="A208" s="183" t="s">
        <v>734</v>
      </c>
      <c r="B208" s="184">
        <v>9222</v>
      </c>
      <c r="C208" s="185">
        <v>47.59</v>
      </c>
      <c r="D208" s="186">
        <v>100</v>
      </c>
      <c r="E208" s="213"/>
      <c r="F208" s="213"/>
    </row>
    <row r="209" spans="1:6" hidden="1" x14ac:dyDescent="0.35">
      <c r="A209" s="183" t="s">
        <v>738</v>
      </c>
      <c r="B209" s="184">
        <v>9212</v>
      </c>
      <c r="C209" s="185">
        <v>46</v>
      </c>
      <c r="D209" s="186">
        <v>100</v>
      </c>
      <c r="E209" s="213"/>
      <c r="F209" s="213"/>
    </row>
    <row r="210" spans="1:6" hidden="1" x14ac:dyDescent="0.35">
      <c r="A210" s="183" t="s">
        <v>739</v>
      </c>
      <c r="B210" s="184">
        <v>9213</v>
      </c>
      <c r="C210" s="185">
        <v>46</v>
      </c>
      <c r="D210" s="186">
        <v>100</v>
      </c>
      <c r="E210" s="213"/>
      <c r="F210" s="213"/>
    </row>
    <row r="211" spans="1:6" ht="37.5" hidden="1" x14ac:dyDescent="0.35">
      <c r="A211" s="183" t="s">
        <v>1016</v>
      </c>
      <c r="B211" s="184">
        <v>9418</v>
      </c>
      <c r="C211" s="185">
        <v>42.96</v>
      </c>
      <c r="D211" s="186">
        <v>100</v>
      </c>
      <c r="E211" s="213"/>
      <c r="F211" s="213"/>
    </row>
    <row r="212" spans="1:6" ht="25" hidden="1" x14ac:dyDescent="0.35">
      <c r="A212" s="183" t="s">
        <v>1017</v>
      </c>
      <c r="B212" s="184">
        <v>9442</v>
      </c>
      <c r="C212" s="185">
        <v>680.58</v>
      </c>
      <c r="D212" s="186">
        <v>100</v>
      </c>
      <c r="E212" s="213"/>
      <c r="F212" s="213"/>
    </row>
    <row r="213" spans="1:6" hidden="1" x14ac:dyDescent="0.35">
      <c r="A213" s="183" t="s">
        <v>788</v>
      </c>
      <c r="B213" s="184">
        <v>9457</v>
      </c>
      <c r="C213" s="185">
        <v>38.700000000000003</v>
      </c>
      <c r="D213" s="186">
        <v>100</v>
      </c>
      <c r="E213" s="213"/>
      <c r="F213" s="213"/>
    </row>
    <row r="214" spans="1:6" hidden="1" x14ac:dyDescent="0.35">
      <c r="A214" s="183" t="s">
        <v>789</v>
      </c>
      <c r="B214" s="184">
        <v>9458</v>
      </c>
      <c r="C214" s="185">
        <v>25.13</v>
      </c>
      <c r="D214" s="186">
        <v>100</v>
      </c>
      <c r="E214" s="213"/>
      <c r="F214" s="213"/>
    </row>
    <row r="215" spans="1:6" hidden="1" x14ac:dyDescent="0.35">
      <c r="A215" s="183" t="s">
        <v>1018</v>
      </c>
      <c r="B215" s="184">
        <v>9446</v>
      </c>
      <c r="C215" s="185">
        <v>713.79</v>
      </c>
      <c r="D215" s="186">
        <v>100</v>
      </c>
      <c r="E215" s="213"/>
      <c r="F215" s="213"/>
    </row>
    <row r="216" spans="1:6" hidden="1" x14ac:dyDescent="0.35">
      <c r="A216" s="183" t="s">
        <v>791</v>
      </c>
      <c r="B216" s="184">
        <v>9448</v>
      </c>
      <c r="C216" s="185">
        <v>209.23</v>
      </c>
      <c r="D216" s="186">
        <v>100</v>
      </c>
      <c r="E216" s="213"/>
      <c r="F216" s="213"/>
    </row>
    <row r="217" spans="1:6" hidden="1" x14ac:dyDescent="0.35">
      <c r="A217" s="183" t="s">
        <v>1019</v>
      </c>
      <c r="B217" s="184">
        <v>9445</v>
      </c>
      <c r="C217" s="185">
        <v>62.37</v>
      </c>
      <c r="D217" s="186">
        <v>100</v>
      </c>
      <c r="E217" s="213"/>
      <c r="F217" s="213"/>
    </row>
    <row r="218" spans="1:6" hidden="1" x14ac:dyDescent="0.35">
      <c r="A218" s="183" t="s">
        <v>792</v>
      </c>
      <c r="B218" s="184">
        <v>9449</v>
      </c>
      <c r="C218" s="185">
        <v>2916.73</v>
      </c>
      <c r="D218" s="186">
        <v>100</v>
      </c>
      <c r="E218" s="213"/>
      <c r="F218" s="213"/>
    </row>
    <row r="219" spans="1:6" ht="25" hidden="1" x14ac:dyDescent="0.35">
      <c r="A219" s="183" t="s">
        <v>1020</v>
      </c>
      <c r="B219" s="184">
        <v>9475</v>
      </c>
      <c r="C219" s="185">
        <v>423</v>
      </c>
      <c r="D219" s="186">
        <v>100</v>
      </c>
      <c r="E219" s="213"/>
      <c r="F219" s="213"/>
    </row>
    <row r="220" spans="1:6" ht="25" hidden="1" x14ac:dyDescent="0.35">
      <c r="A220" s="183" t="s">
        <v>809</v>
      </c>
      <c r="B220" s="184">
        <v>9462</v>
      </c>
      <c r="C220" s="185">
        <v>1533.68</v>
      </c>
      <c r="D220" s="186">
        <v>100</v>
      </c>
      <c r="E220" s="213"/>
      <c r="F220" s="213"/>
    </row>
    <row r="221" spans="1:6" hidden="1" x14ac:dyDescent="0.35">
      <c r="A221" s="183" t="s">
        <v>810</v>
      </c>
      <c r="B221" s="184">
        <v>9463</v>
      </c>
      <c r="C221" s="185">
        <v>1997.75</v>
      </c>
      <c r="D221" s="186">
        <v>100</v>
      </c>
      <c r="E221" s="213"/>
      <c r="F221" s="213"/>
    </row>
    <row r="222" spans="1:6" hidden="1" x14ac:dyDescent="0.35">
      <c r="A222" s="183" t="s">
        <v>811</v>
      </c>
      <c r="B222" s="184">
        <v>9464</v>
      </c>
      <c r="C222" s="185">
        <v>3492.18</v>
      </c>
      <c r="D222" s="186">
        <v>99.98</v>
      </c>
      <c r="E222" s="213"/>
      <c r="F222" s="213"/>
    </row>
    <row r="223" spans="1:6" hidden="1" x14ac:dyDescent="0.35">
      <c r="A223" s="183" t="s">
        <v>812</v>
      </c>
      <c r="B223" s="184">
        <v>9465</v>
      </c>
      <c r="C223" s="185">
        <v>4583.67</v>
      </c>
      <c r="D223" s="186">
        <v>103.73</v>
      </c>
      <c r="E223" s="213"/>
      <c r="F223" s="213"/>
    </row>
    <row r="224" spans="1:6" hidden="1" x14ac:dyDescent="0.35">
      <c r="A224" s="183" t="s">
        <v>813</v>
      </c>
      <c r="B224" s="184">
        <v>9466</v>
      </c>
      <c r="C224" s="185">
        <v>1074.9100000000001</v>
      </c>
      <c r="D224" s="186">
        <v>100</v>
      </c>
      <c r="E224" s="213"/>
      <c r="F224" s="213"/>
    </row>
    <row r="225" spans="1:6" ht="25" hidden="1" x14ac:dyDescent="0.35">
      <c r="A225" s="183" t="s">
        <v>842</v>
      </c>
      <c r="B225" s="184">
        <v>9559</v>
      </c>
      <c r="C225" s="185">
        <v>63166.33</v>
      </c>
      <c r="D225" s="186">
        <v>92.89</v>
      </c>
      <c r="E225" s="213"/>
      <c r="F225" s="213"/>
    </row>
    <row r="226" spans="1:6" ht="25" hidden="1" x14ac:dyDescent="0.35">
      <c r="A226" s="183" t="s">
        <v>846</v>
      </c>
      <c r="B226" s="184">
        <v>9536</v>
      </c>
      <c r="C226" s="185">
        <v>64026.59</v>
      </c>
      <c r="D226" s="186">
        <v>95.94</v>
      </c>
      <c r="E226" s="213"/>
      <c r="F226" s="213"/>
    </row>
    <row r="227" spans="1:6" hidden="1" x14ac:dyDescent="0.35">
      <c r="A227" s="183" t="s">
        <v>849</v>
      </c>
      <c r="B227" s="184">
        <v>9606</v>
      </c>
      <c r="C227" s="185">
        <v>6061.48</v>
      </c>
      <c r="D227" s="186">
        <v>100</v>
      </c>
      <c r="E227" s="213"/>
      <c r="F227" s="213"/>
    </row>
    <row r="228" spans="1:6" hidden="1" x14ac:dyDescent="0.35">
      <c r="A228" s="183" t="s">
        <v>850</v>
      </c>
      <c r="B228" s="184">
        <v>9607</v>
      </c>
      <c r="C228" s="185">
        <v>3741.26</v>
      </c>
      <c r="D228" s="186">
        <v>100</v>
      </c>
      <c r="E228" s="213"/>
      <c r="F228" s="213"/>
    </row>
    <row r="229" spans="1:6" hidden="1" x14ac:dyDescent="0.35">
      <c r="A229" s="183" t="s">
        <v>861</v>
      </c>
      <c r="B229" s="184">
        <v>9796</v>
      </c>
      <c r="C229" s="185">
        <v>6750.5</v>
      </c>
      <c r="D229" s="186">
        <v>100</v>
      </c>
      <c r="E229" s="213"/>
      <c r="F229" s="213"/>
    </row>
    <row r="230" spans="1:6" ht="15" hidden="1" customHeight="1" x14ac:dyDescent="0.35">
      <c r="A230" s="217" t="s">
        <v>1022</v>
      </c>
      <c r="B230" s="218"/>
      <c r="C230" s="218"/>
      <c r="D230" s="219"/>
      <c r="E230" s="220"/>
      <c r="F230" s="213"/>
    </row>
    <row r="231" spans="1:6" hidden="1" x14ac:dyDescent="0.35">
      <c r="A231" s="183" t="s">
        <v>144</v>
      </c>
      <c r="B231" s="184">
        <v>111</v>
      </c>
      <c r="C231" s="185">
        <v>735.18</v>
      </c>
      <c r="D231" s="186">
        <v>101.57</v>
      </c>
      <c r="E231" s="213"/>
      <c r="F231" s="213"/>
    </row>
    <row r="232" spans="1:6" hidden="1" x14ac:dyDescent="0.35">
      <c r="A232" s="183" t="s">
        <v>147</v>
      </c>
      <c r="B232" s="184">
        <v>113</v>
      </c>
      <c r="C232" s="185">
        <v>450.86</v>
      </c>
      <c r="D232" s="186">
        <v>100</v>
      </c>
      <c r="E232" s="213"/>
      <c r="F232" s="213"/>
    </row>
    <row r="233" spans="1:6" hidden="1" x14ac:dyDescent="0.35">
      <c r="A233" s="183" t="s">
        <v>149</v>
      </c>
      <c r="B233" s="184">
        <v>116</v>
      </c>
      <c r="C233" s="185">
        <v>829.64</v>
      </c>
      <c r="D233" s="186">
        <v>100</v>
      </c>
      <c r="E233" s="213"/>
      <c r="F233" s="213"/>
    </row>
    <row r="234" spans="1:6" hidden="1" x14ac:dyDescent="0.35">
      <c r="A234" s="183" t="s">
        <v>151</v>
      </c>
      <c r="B234" s="184">
        <v>114</v>
      </c>
      <c r="C234" s="185">
        <v>252.65</v>
      </c>
      <c r="D234" s="186">
        <v>100.48</v>
      </c>
      <c r="E234" s="213"/>
      <c r="F234" s="213"/>
    </row>
    <row r="235" spans="1:6" hidden="1" x14ac:dyDescent="0.35">
      <c r="A235" s="183" t="s">
        <v>162</v>
      </c>
      <c r="B235" s="184">
        <v>202</v>
      </c>
      <c r="C235" s="185">
        <v>554.46</v>
      </c>
      <c r="D235" s="186">
        <v>98.24</v>
      </c>
      <c r="E235" s="213"/>
      <c r="F235" s="213"/>
    </row>
    <row r="236" spans="1:6" hidden="1" x14ac:dyDescent="0.35">
      <c r="A236" s="183" t="s">
        <v>163</v>
      </c>
      <c r="B236" s="184">
        <v>204</v>
      </c>
      <c r="C236" s="185">
        <v>771.59</v>
      </c>
      <c r="D236" s="186">
        <v>101.07</v>
      </c>
      <c r="E236" s="213"/>
      <c r="F236" s="213"/>
    </row>
    <row r="237" spans="1:6" hidden="1" x14ac:dyDescent="0.35">
      <c r="A237" s="183" t="s">
        <v>166</v>
      </c>
      <c r="B237" s="184">
        <v>201</v>
      </c>
      <c r="C237" s="185">
        <v>594.30999999999995</v>
      </c>
      <c r="D237" s="186">
        <v>101.99</v>
      </c>
      <c r="E237" s="213"/>
      <c r="F237" s="213"/>
    </row>
    <row r="238" spans="1:6" hidden="1" x14ac:dyDescent="0.35">
      <c r="A238" s="183" t="s">
        <v>172</v>
      </c>
      <c r="B238" s="184">
        <v>302</v>
      </c>
      <c r="C238" s="185">
        <v>1313.47</v>
      </c>
      <c r="D238" s="186">
        <v>97.67</v>
      </c>
      <c r="E238" s="213"/>
      <c r="F238" s="213"/>
    </row>
    <row r="239" spans="1:6" hidden="1" x14ac:dyDescent="0.35">
      <c r="A239" s="183" t="s">
        <v>182</v>
      </c>
      <c r="B239" s="184">
        <v>411</v>
      </c>
      <c r="C239" s="185">
        <v>399.94</v>
      </c>
      <c r="D239" s="186">
        <v>100.33</v>
      </c>
      <c r="E239" s="213"/>
      <c r="F239" s="213"/>
    </row>
    <row r="240" spans="1:6" hidden="1" x14ac:dyDescent="0.35">
      <c r="A240" s="183" t="s">
        <v>194</v>
      </c>
      <c r="B240" s="184">
        <v>701</v>
      </c>
      <c r="C240" s="185">
        <v>1274.17</v>
      </c>
      <c r="D240" s="186">
        <v>99.68</v>
      </c>
      <c r="E240" s="213"/>
      <c r="F240" s="213"/>
    </row>
    <row r="241" spans="1:6" hidden="1" x14ac:dyDescent="0.35">
      <c r="A241" s="183" t="s">
        <v>195</v>
      </c>
      <c r="B241" s="184">
        <v>803</v>
      </c>
      <c r="C241" s="185">
        <v>162.99</v>
      </c>
      <c r="D241" s="186">
        <v>98.96</v>
      </c>
      <c r="E241" s="213"/>
      <c r="F241" s="213"/>
    </row>
    <row r="242" spans="1:6" hidden="1" x14ac:dyDescent="0.35">
      <c r="A242" s="183" t="s">
        <v>198</v>
      </c>
      <c r="B242" s="184">
        <v>1001</v>
      </c>
      <c r="C242" s="185">
        <v>304.25</v>
      </c>
      <c r="D242" s="186">
        <v>99.62</v>
      </c>
      <c r="E242" s="213"/>
      <c r="F242" s="213"/>
    </row>
    <row r="243" spans="1:6" ht="25" hidden="1" x14ac:dyDescent="0.35">
      <c r="A243" s="183" t="s">
        <v>204</v>
      </c>
      <c r="B243" s="184">
        <v>1111</v>
      </c>
      <c r="C243" s="185">
        <v>103.31</v>
      </c>
      <c r="D243" s="186">
        <v>102.36</v>
      </c>
      <c r="E243" s="213"/>
      <c r="F243" s="213"/>
    </row>
    <row r="244" spans="1:6" ht="25" hidden="1" x14ac:dyDescent="0.35">
      <c r="A244" s="183" t="s">
        <v>205</v>
      </c>
      <c r="B244" s="184">
        <v>1131</v>
      </c>
      <c r="C244" s="185">
        <v>148.18</v>
      </c>
      <c r="D244" s="186">
        <v>100</v>
      </c>
      <c r="E244" s="213"/>
      <c r="F244" s="213"/>
    </row>
    <row r="245" spans="1:6" hidden="1" x14ac:dyDescent="0.35">
      <c r="A245" s="183" t="s">
        <v>207</v>
      </c>
      <c r="B245" s="184">
        <v>1102</v>
      </c>
      <c r="C245" s="185">
        <v>383.32</v>
      </c>
      <c r="D245" s="186">
        <v>100</v>
      </c>
      <c r="E245" s="213"/>
      <c r="F245" s="213"/>
    </row>
    <row r="246" spans="1:6" hidden="1" x14ac:dyDescent="0.35">
      <c r="A246" s="183" t="s">
        <v>208</v>
      </c>
      <c r="B246" s="184">
        <v>1132</v>
      </c>
      <c r="C246" s="185">
        <v>116.29</v>
      </c>
      <c r="D246" s="186">
        <v>100</v>
      </c>
      <c r="E246" s="213"/>
      <c r="F246" s="213"/>
    </row>
    <row r="247" spans="1:6" hidden="1" x14ac:dyDescent="0.35">
      <c r="A247" s="183" t="s">
        <v>213</v>
      </c>
      <c r="B247" s="184">
        <v>1124</v>
      </c>
      <c r="C247" s="185">
        <v>553.51</v>
      </c>
      <c r="D247" s="186">
        <v>100</v>
      </c>
      <c r="E247" s="213"/>
      <c r="F247" s="213"/>
    </row>
    <row r="248" spans="1:6" hidden="1" x14ac:dyDescent="0.35">
      <c r="A248" s="183" t="s">
        <v>218</v>
      </c>
      <c r="B248" s="184">
        <v>1123</v>
      </c>
      <c r="C248" s="185">
        <v>1564.47</v>
      </c>
      <c r="D248" s="186">
        <v>100.94</v>
      </c>
      <c r="E248" s="213"/>
      <c r="F248" s="213"/>
    </row>
    <row r="249" spans="1:6" hidden="1" x14ac:dyDescent="0.35">
      <c r="A249" s="183" t="s">
        <v>220</v>
      </c>
      <c r="B249" s="184">
        <v>1204</v>
      </c>
      <c r="C249" s="185">
        <v>963.75</v>
      </c>
      <c r="D249" s="186">
        <v>100</v>
      </c>
      <c r="E249" s="213"/>
      <c r="F249" s="213"/>
    </row>
    <row r="250" spans="1:6" hidden="1" x14ac:dyDescent="0.35">
      <c r="A250" s="183" t="s">
        <v>226</v>
      </c>
      <c r="B250" s="184">
        <v>1303</v>
      </c>
      <c r="C250" s="185">
        <v>793.18</v>
      </c>
      <c r="D250" s="186">
        <v>93.77</v>
      </c>
      <c r="E250" s="213"/>
      <c r="F250" s="213"/>
    </row>
    <row r="251" spans="1:6" ht="25" hidden="1" x14ac:dyDescent="0.35">
      <c r="A251" s="183" t="s">
        <v>230</v>
      </c>
      <c r="B251" s="184">
        <v>1402</v>
      </c>
      <c r="C251" s="185">
        <v>806.41</v>
      </c>
      <c r="D251" s="186">
        <v>100</v>
      </c>
      <c r="E251" s="213"/>
      <c r="F251" s="213"/>
    </row>
    <row r="252" spans="1:6" hidden="1" x14ac:dyDescent="0.35">
      <c r="A252" s="183" t="s">
        <v>232</v>
      </c>
      <c r="B252" s="184">
        <v>1501</v>
      </c>
      <c r="C252" s="185">
        <v>107.1</v>
      </c>
      <c r="D252" s="186">
        <v>96.7</v>
      </c>
      <c r="E252" s="213"/>
      <c r="F252" s="213"/>
    </row>
    <row r="253" spans="1:6" hidden="1" x14ac:dyDescent="0.35">
      <c r="A253" s="183" t="s">
        <v>234</v>
      </c>
      <c r="B253" s="184">
        <v>1601</v>
      </c>
      <c r="C253" s="185">
        <v>75.13</v>
      </c>
      <c r="D253" s="186">
        <v>99.52</v>
      </c>
      <c r="E253" s="213"/>
      <c r="F253" s="213"/>
    </row>
    <row r="254" spans="1:6" hidden="1" x14ac:dyDescent="0.35">
      <c r="A254" s="183" t="s">
        <v>245</v>
      </c>
      <c r="B254" s="184">
        <v>1701</v>
      </c>
      <c r="C254" s="185">
        <v>369.92</v>
      </c>
      <c r="D254" s="186">
        <v>101.49</v>
      </c>
      <c r="E254" s="213"/>
      <c r="F254" s="213"/>
    </row>
    <row r="255" spans="1:6" hidden="1" x14ac:dyDescent="0.35">
      <c r="A255" s="183" t="s">
        <v>257</v>
      </c>
      <c r="B255" s="184">
        <v>1903</v>
      </c>
      <c r="C255" s="185">
        <v>1326.35</v>
      </c>
      <c r="D255" s="186">
        <v>100</v>
      </c>
      <c r="E255" s="213"/>
      <c r="F255" s="213"/>
    </row>
    <row r="256" spans="1:6" hidden="1" x14ac:dyDescent="0.35">
      <c r="A256" s="183" t="s">
        <v>264</v>
      </c>
      <c r="B256" s="184">
        <v>2002</v>
      </c>
      <c r="C256" s="185">
        <v>33.130000000000003</v>
      </c>
      <c r="D256" s="186">
        <v>91.53</v>
      </c>
      <c r="E256" s="213"/>
      <c r="F256" s="213"/>
    </row>
    <row r="257" spans="1:6" hidden="1" x14ac:dyDescent="0.35">
      <c r="A257" s="183" t="s">
        <v>268</v>
      </c>
      <c r="B257" s="184">
        <v>2101</v>
      </c>
      <c r="C257" s="185">
        <v>56.51</v>
      </c>
      <c r="D257" s="186">
        <v>101.96</v>
      </c>
      <c r="E257" s="213"/>
      <c r="F257" s="213"/>
    </row>
    <row r="258" spans="1:6" ht="25" hidden="1" x14ac:dyDescent="0.35">
      <c r="A258" s="183" t="s">
        <v>270</v>
      </c>
      <c r="B258" s="184">
        <v>2201</v>
      </c>
      <c r="C258" s="185">
        <v>129.72999999999999</v>
      </c>
      <c r="D258" s="186">
        <v>100</v>
      </c>
      <c r="E258" s="213"/>
      <c r="F258" s="213"/>
    </row>
    <row r="259" spans="1:6" ht="25" hidden="1" x14ac:dyDescent="0.35">
      <c r="A259" s="183" t="s">
        <v>272</v>
      </c>
      <c r="B259" s="184">
        <v>2207</v>
      </c>
      <c r="C259" s="185">
        <v>141.68</v>
      </c>
      <c r="D259" s="186">
        <v>100</v>
      </c>
      <c r="E259" s="213"/>
      <c r="F259" s="213"/>
    </row>
    <row r="260" spans="1:6" hidden="1" x14ac:dyDescent="0.35">
      <c r="A260" s="183" t="s">
        <v>278</v>
      </c>
      <c r="B260" s="184">
        <v>2301</v>
      </c>
      <c r="C260" s="185">
        <v>122.81</v>
      </c>
      <c r="D260" s="186">
        <v>98.33</v>
      </c>
      <c r="E260" s="213"/>
      <c r="F260" s="213"/>
    </row>
    <row r="261" spans="1:6" hidden="1" x14ac:dyDescent="0.35">
      <c r="A261" s="183" t="s">
        <v>280</v>
      </c>
      <c r="B261" s="184">
        <v>2303</v>
      </c>
      <c r="C261" s="185">
        <v>71.650000000000006</v>
      </c>
      <c r="D261" s="186">
        <v>101.77</v>
      </c>
      <c r="E261" s="213"/>
      <c r="F261" s="213"/>
    </row>
    <row r="262" spans="1:6" hidden="1" x14ac:dyDescent="0.35">
      <c r="A262" s="183" t="s">
        <v>282</v>
      </c>
      <c r="B262" s="184">
        <v>2307</v>
      </c>
      <c r="C262" s="185">
        <v>81.040000000000006</v>
      </c>
      <c r="D262" s="186">
        <v>102.65</v>
      </c>
      <c r="E262" s="213"/>
      <c r="F262" s="213"/>
    </row>
    <row r="263" spans="1:6" hidden="1" x14ac:dyDescent="0.35">
      <c r="A263" s="183" t="s">
        <v>286</v>
      </c>
      <c r="B263" s="184">
        <v>2401</v>
      </c>
      <c r="C263" s="185">
        <v>129.19</v>
      </c>
      <c r="D263" s="186">
        <v>100.4</v>
      </c>
      <c r="E263" s="213"/>
      <c r="F263" s="213"/>
    </row>
    <row r="264" spans="1:6" ht="25" hidden="1" x14ac:dyDescent="0.35">
      <c r="A264" s="183" t="s">
        <v>287</v>
      </c>
      <c r="B264" s="184">
        <v>2403</v>
      </c>
      <c r="C264" s="185">
        <v>134.32</v>
      </c>
      <c r="D264" s="186">
        <v>101.6</v>
      </c>
      <c r="E264" s="213"/>
      <c r="F264" s="213"/>
    </row>
    <row r="265" spans="1:6" hidden="1" x14ac:dyDescent="0.35">
      <c r="A265" s="183" t="s">
        <v>289</v>
      </c>
      <c r="B265" s="184">
        <v>2501</v>
      </c>
      <c r="C265" s="185">
        <v>45.38</v>
      </c>
      <c r="D265" s="186">
        <v>100.69</v>
      </c>
      <c r="E265" s="213"/>
      <c r="F265" s="213"/>
    </row>
    <row r="266" spans="1:6" hidden="1" x14ac:dyDescent="0.35">
      <c r="A266" s="183" t="s">
        <v>291</v>
      </c>
      <c r="B266" s="184">
        <v>2601</v>
      </c>
      <c r="C266" s="185">
        <v>52.63</v>
      </c>
      <c r="D266" s="186">
        <v>92.97</v>
      </c>
      <c r="E266" s="213"/>
      <c r="F266" s="213"/>
    </row>
    <row r="267" spans="1:6" hidden="1" x14ac:dyDescent="0.35">
      <c r="A267" s="183" t="s">
        <v>292</v>
      </c>
      <c r="B267" s="184">
        <v>2603</v>
      </c>
      <c r="C267" s="185">
        <v>40.049999999999997</v>
      </c>
      <c r="D267" s="186">
        <v>111.05</v>
      </c>
      <c r="E267" s="213"/>
      <c r="F267" s="213"/>
    </row>
    <row r="268" spans="1:6" hidden="1" x14ac:dyDescent="0.35">
      <c r="A268" s="183" t="s">
        <v>293</v>
      </c>
      <c r="B268" s="184">
        <v>2604</v>
      </c>
      <c r="C268" s="185">
        <v>76.180000000000007</v>
      </c>
      <c r="D268" s="186">
        <v>105.36</v>
      </c>
      <c r="E268" s="213"/>
      <c r="F268" s="213"/>
    </row>
    <row r="269" spans="1:6" hidden="1" x14ac:dyDescent="0.35">
      <c r="A269" s="183" t="s">
        <v>294</v>
      </c>
      <c r="B269" s="184">
        <v>2605</v>
      </c>
      <c r="C269" s="185">
        <v>71.13</v>
      </c>
      <c r="D269" s="186">
        <v>92.69</v>
      </c>
      <c r="E269" s="213"/>
      <c r="F269" s="213"/>
    </row>
    <row r="270" spans="1:6" hidden="1" x14ac:dyDescent="0.35">
      <c r="A270" s="183" t="s">
        <v>296</v>
      </c>
      <c r="B270" s="184">
        <v>2621</v>
      </c>
      <c r="C270" s="185">
        <v>147.81</v>
      </c>
      <c r="D270" s="186">
        <v>114.79</v>
      </c>
      <c r="E270" s="213"/>
      <c r="F270" s="213"/>
    </row>
    <row r="271" spans="1:6" hidden="1" x14ac:dyDescent="0.35">
      <c r="A271" s="183" t="s">
        <v>297</v>
      </c>
      <c r="B271" s="184">
        <v>2623</v>
      </c>
      <c r="C271" s="185">
        <v>292.2</v>
      </c>
      <c r="D271" s="186">
        <v>103.82</v>
      </c>
      <c r="E271" s="213"/>
      <c r="F271" s="213"/>
    </row>
    <row r="272" spans="1:6" hidden="1" x14ac:dyDescent="0.35">
      <c r="A272" s="183" t="s">
        <v>303</v>
      </c>
      <c r="B272" s="184">
        <v>2701</v>
      </c>
      <c r="C272" s="185">
        <v>203.03</v>
      </c>
      <c r="D272" s="186">
        <v>101.29</v>
      </c>
      <c r="E272" s="213"/>
      <c r="F272" s="213"/>
    </row>
    <row r="273" spans="1:6" hidden="1" x14ac:dyDescent="0.35">
      <c r="A273" s="183" t="s">
        <v>308</v>
      </c>
      <c r="B273" s="184">
        <v>2711</v>
      </c>
      <c r="C273" s="185">
        <v>172.59</v>
      </c>
      <c r="D273" s="186">
        <v>98.66</v>
      </c>
      <c r="E273" s="213"/>
      <c r="F273" s="213"/>
    </row>
    <row r="274" spans="1:6" hidden="1" x14ac:dyDescent="0.35">
      <c r="A274" s="183" t="s">
        <v>314</v>
      </c>
      <c r="B274" s="184">
        <v>2812</v>
      </c>
      <c r="C274" s="185">
        <v>976.59</v>
      </c>
      <c r="D274" s="186">
        <v>100</v>
      </c>
      <c r="E274" s="213"/>
      <c r="F274" s="213"/>
    </row>
    <row r="275" spans="1:6" ht="25" hidden="1" x14ac:dyDescent="0.35">
      <c r="A275" s="183" t="s">
        <v>335</v>
      </c>
      <c r="B275" s="184">
        <v>3606</v>
      </c>
      <c r="C275" s="185">
        <v>495.89</v>
      </c>
      <c r="D275" s="186">
        <v>99.86</v>
      </c>
      <c r="E275" s="213"/>
      <c r="F275" s="213"/>
    </row>
    <row r="276" spans="1:6" ht="25" hidden="1" x14ac:dyDescent="0.35">
      <c r="A276" s="183" t="s">
        <v>377</v>
      </c>
      <c r="B276" s="184">
        <v>4155</v>
      </c>
      <c r="C276" s="185">
        <v>1893.24</v>
      </c>
      <c r="D276" s="186">
        <v>100</v>
      </c>
      <c r="E276" s="213"/>
      <c r="F276" s="213"/>
    </row>
    <row r="277" spans="1:6" hidden="1" x14ac:dyDescent="0.35">
      <c r="A277" s="183" t="s">
        <v>389</v>
      </c>
      <c r="B277" s="184">
        <v>4176</v>
      </c>
      <c r="C277" s="185">
        <v>344.05</v>
      </c>
      <c r="D277" s="186">
        <v>100</v>
      </c>
      <c r="E277" s="213"/>
      <c r="F277" s="213"/>
    </row>
    <row r="278" spans="1:6" ht="25" hidden="1" x14ac:dyDescent="0.35">
      <c r="A278" s="183" t="s">
        <v>404</v>
      </c>
      <c r="B278" s="184">
        <v>4404</v>
      </c>
      <c r="C278" s="185">
        <v>2834.49</v>
      </c>
      <c r="D278" s="186">
        <v>100.45</v>
      </c>
      <c r="E278" s="213"/>
      <c r="F278" s="213"/>
    </row>
    <row r="279" spans="1:6" hidden="1" x14ac:dyDescent="0.35">
      <c r="A279" s="183" t="s">
        <v>412</v>
      </c>
      <c r="B279" s="184">
        <v>4502</v>
      </c>
      <c r="C279" s="185">
        <v>584.42999999999995</v>
      </c>
      <c r="D279" s="186">
        <v>100</v>
      </c>
      <c r="E279" s="213"/>
      <c r="F279" s="213"/>
    </row>
    <row r="280" spans="1:6" hidden="1" x14ac:dyDescent="0.35">
      <c r="A280" s="183" t="s">
        <v>416</v>
      </c>
      <c r="B280" s="184">
        <v>4503</v>
      </c>
      <c r="C280" s="185">
        <v>493.51</v>
      </c>
      <c r="D280" s="186">
        <v>102.01</v>
      </c>
      <c r="E280" s="213"/>
      <c r="F280" s="213"/>
    </row>
    <row r="281" spans="1:6" hidden="1" x14ac:dyDescent="0.35">
      <c r="A281" s="183" t="s">
        <v>419</v>
      </c>
      <c r="B281" s="184">
        <v>4603</v>
      </c>
      <c r="C281" s="185">
        <v>148.66</v>
      </c>
      <c r="D281" s="186">
        <v>100</v>
      </c>
      <c r="E281" s="213"/>
      <c r="F281" s="213"/>
    </row>
    <row r="282" spans="1:6" hidden="1" x14ac:dyDescent="0.35">
      <c r="A282" s="183" t="s">
        <v>421</v>
      </c>
      <c r="B282" s="184">
        <v>4601</v>
      </c>
      <c r="C282" s="185">
        <v>327.99</v>
      </c>
      <c r="D282" s="186">
        <v>100</v>
      </c>
      <c r="E282" s="213"/>
      <c r="F282" s="213"/>
    </row>
    <row r="283" spans="1:6" hidden="1" x14ac:dyDescent="0.35">
      <c r="A283" s="183" t="s">
        <v>440</v>
      </c>
      <c r="B283" s="184">
        <v>4744</v>
      </c>
      <c r="C283" s="185">
        <v>1835.07</v>
      </c>
      <c r="D283" s="186">
        <v>96.8</v>
      </c>
      <c r="E283" s="213"/>
      <c r="F283" s="213"/>
    </row>
    <row r="284" spans="1:6" hidden="1" x14ac:dyDescent="0.35">
      <c r="A284" s="183" t="s">
        <v>445</v>
      </c>
      <c r="B284" s="184">
        <v>4773</v>
      </c>
      <c r="C284" s="185">
        <v>3849</v>
      </c>
      <c r="D284" s="186">
        <v>100</v>
      </c>
      <c r="E284" s="213"/>
      <c r="F284" s="213"/>
    </row>
    <row r="285" spans="1:6" hidden="1" x14ac:dyDescent="0.35">
      <c r="A285" s="183" t="s">
        <v>450</v>
      </c>
      <c r="B285" s="184">
        <v>5001</v>
      </c>
      <c r="C285" s="185">
        <v>83.43</v>
      </c>
      <c r="D285" s="186">
        <v>97.8</v>
      </c>
      <c r="E285" s="213"/>
      <c r="F285" s="213"/>
    </row>
    <row r="286" spans="1:6" hidden="1" x14ac:dyDescent="0.35">
      <c r="A286" s="183" t="s">
        <v>451</v>
      </c>
      <c r="B286" s="184">
        <v>5101</v>
      </c>
      <c r="C286" s="185">
        <v>238.24</v>
      </c>
      <c r="D286" s="186">
        <v>100</v>
      </c>
      <c r="E286" s="213"/>
      <c r="F286" s="213"/>
    </row>
    <row r="287" spans="1:6" hidden="1" x14ac:dyDescent="0.35">
      <c r="A287" s="183" t="s">
        <v>454</v>
      </c>
      <c r="B287" s="184">
        <v>5201</v>
      </c>
      <c r="C287" s="185">
        <v>80.36</v>
      </c>
      <c r="D287" s="186">
        <v>98.52</v>
      </c>
      <c r="E287" s="213"/>
      <c r="F287" s="213"/>
    </row>
    <row r="288" spans="1:6" hidden="1" x14ac:dyDescent="0.35">
      <c r="A288" s="183" t="s">
        <v>457</v>
      </c>
      <c r="B288" s="184">
        <v>5303</v>
      </c>
      <c r="C288" s="185">
        <v>270.10000000000002</v>
      </c>
      <c r="D288" s="186">
        <v>100</v>
      </c>
      <c r="E288" s="213"/>
      <c r="F288" s="213"/>
    </row>
    <row r="289" spans="1:6" hidden="1" x14ac:dyDescent="0.35">
      <c r="A289" s="183" t="s">
        <v>467</v>
      </c>
      <c r="B289" s="184">
        <v>5313</v>
      </c>
      <c r="C289" s="185">
        <v>185.74</v>
      </c>
      <c r="D289" s="186">
        <v>99.4</v>
      </c>
      <c r="E289" s="213"/>
      <c r="F289" s="213"/>
    </row>
    <row r="290" spans="1:6" hidden="1" x14ac:dyDescent="0.35">
      <c r="A290" s="183" t="s">
        <v>480</v>
      </c>
      <c r="B290" s="184">
        <v>5406</v>
      </c>
      <c r="C290" s="185">
        <v>164.27</v>
      </c>
      <c r="D290" s="186">
        <v>100</v>
      </c>
      <c r="E290" s="213"/>
      <c r="F290" s="213"/>
    </row>
    <row r="291" spans="1:6" hidden="1" x14ac:dyDescent="0.35">
      <c r="A291" s="183" t="s">
        <v>485</v>
      </c>
      <c r="B291" s="184">
        <v>5605</v>
      </c>
      <c r="C291" s="185">
        <v>211.18</v>
      </c>
      <c r="D291" s="186">
        <v>100</v>
      </c>
      <c r="E291" s="213"/>
      <c r="F291" s="213"/>
    </row>
    <row r="292" spans="1:6" hidden="1" x14ac:dyDescent="0.35">
      <c r="A292" s="183" t="s">
        <v>487</v>
      </c>
      <c r="B292" s="184">
        <v>5701</v>
      </c>
      <c r="C292" s="185">
        <v>3.77</v>
      </c>
      <c r="D292" s="186">
        <v>100</v>
      </c>
      <c r="E292" s="213"/>
      <c r="F292" s="213"/>
    </row>
    <row r="293" spans="1:6" hidden="1" x14ac:dyDescent="0.35">
      <c r="A293" s="183" t="s">
        <v>522</v>
      </c>
      <c r="B293" s="184">
        <v>6413</v>
      </c>
      <c r="C293" s="185">
        <v>9687.18</v>
      </c>
      <c r="D293" s="186">
        <v>98.87</v>
      </c>
      <c r="E293" s="213"/>
      <c r="F293" s="213"/>
    </row>
    <row r="294" spans="1:6" hidden="1" x14ac:dyDescent="0.35">
      <c r="A294" s="183" t="s">
        <v>541</v>
      </c>
      <c r="B294" s="184">
        <v>6502</v>
      </c>
      <c r="C294" s="185">
        <v>32.99</v>
      </c>
      <c r="D294" s="186">
        <v>100</v>
      </c>
      <c r="E294" s="213"/>
      <c r="F294" s="213"/>
    </row>
    <row r="295" spans="1:6" hidden="1" x14ac:dyDescent="0.35">
      <c r="A295" s="183" t="s">
        <v>542</v>
      </c>
      <c r="B295" s="184">
        <v>6504</v>
      </c>
      <c r="C295" s="185">
        <v>304.06</v>
      </c>
      <c r="D295" s="186">
        <v>100</v>
      </c>
      <c r="E295" s="213"/>
      <c r="F295" s="213"/>
    </row>
    <row r="296" spans="1:6" hidden="1" x14ac:dyDescent="0.35">
      <c r="A296" s="183" t="s">
        <v>546</v>
      </c>
      <c r="B296" s="184">
        <v>6508</v>
      </c>
      <c r="C296" s="185">
        <v>128.68</v>
      </c>
      <c r="D296" s="186">
        <v>100</v>
      </c>
      <c r="E296" s="213"/>
      <c r="F296" s="213"/>
    </row>
    <row r="297" spans="1:6" hidden="1" x14ac:dyDescent="0.35">
      <c r="A297" s="183" t="s">
        <v>560</v>
      </c>
      <c r="B297" s="184">
        <v>7007</v>
      </c>
      <c r="C297" s="185">
        <v>32245.77</v>
      </c>
      <c r="D297" s="186">
        <v>102.56</v>
      </c>
      <c r="E297" s="213"/>
      <c r="F297" s="213"/>
    </row>
    <row r="298" spans="1:6" hidden="1" x14ac:dyDescent="0.35">
      <c r="A298" s="183" t="s">
        <v>568</v>
      </c>
      <c r="B298" s="184">
        <v>7104</v>
      </c>
      <c r="C298" s="185">
        <v>24022.5</v>
      </c>
      <c r="D298" s="186">
        <v>97.45</v>
      </c>
      <c r="E298" s="213"/>
      <c r="F298" s="213"/>
    </row>
    <row r="299" spans="1:6" hidden="1" x14ac:dyDescent="0.35">
      <c r="A299" s="183" t="s">
        <v>582</v>
      </c>
      <c r="B299" s="184">
        <v>7418</v>
      </c>
      <c r="C299" s="185">
        <v>21503.27</v>
      </c>
      <c r="D299" s="186">
        <v>100</v>
      </c>
      <c r="E299" s="213"/>
      <c r="F299" s="213"/>
    </row>
    <row r="300" spans="1:6" ht="25" hidden="1" x14ac:dyDescent="0.35">
      <c r="A300" s="183" t="s">
        <v>583</v>
      </c>
      <c r="B300" s="184">
        <v>7403</v>
      </c>
      <c r="C300" s="185">
        <v>470.57</v>
      </c>
      <c r="D300" s="186">
        <v>100</v>
      </c>
      <c r="E300" s="213"/>
      <c r="F300" s="213"/>
    </row>
    <row r="301" spans="1:6" hidden="1" x14ac:dyDescent="0.35">
      <c r="A301" s="214" t="s">
        <v>608</v>
      </c>
      <c r="B301" s="215">
        <v>7804</v>
      </c>
      <c r="C301" s="188">
        <v>79.58</v>
      </c>
      <c r="D301" s="216">
        <v>100.95</v>
      </c>
      <c r="E301" s="213"/>
      <c r="F301" s="213"/>
    </row>
    <row r="302" spans="1:6" hidden="1" x14ac:dyDescent="0.35">
      <c r="A302" s="183" t="s">
        <v>610</v>
      </c>
      <c r="B302" s="184">
        <v>7802</v>
      </c>
      <c r="C302" s="185">
        <v>61.4</v>
      </c>
      <c r="D302" s="186">
        <v>100.16</v>
      </c>
      <c r="E302" s="213"/>
      <c r="F302" s="213"/>
    </row>
    <row r="303" spans="1:6" hidden="1" x14ac:dyDescent="0.35">
      <c r="A303" s="183" t="s">
        <v>611</v>
      </c>
      <c r="B303" s="184">
        <v>7803</v>
      </c>
      <c r="C303" s="185">
        <v>65.81</v>
      </c>
      <c r="D303" s="186">
        <v>100.15</v>
      </c>
      <c r="E303" s="213"/>
      <c r="F303" s="213"/>
    </row>
    <row r="304" spans="1:6" hidden="1" x14ac:dyDescent="0.35">
      <c r="A304" s="183" t="s">
        <v>612</v>
      </c>
      <c r="B304" s="184">
        <v>7806</v>
      </c>
      <c r="C304" s="185">
        <v>88.53</v>
      </c>
      <c r="D304" s="186">
        <v>100.13</v>
      </c>
      <c r="E304" s="213"/>
      <c r="F304" s="213"/>
    </row>
    <row r="305" spans="1:6" hidden="1" x14ac:dyDescent="0.35">
      <c r="A305" s="183" t="s">
        <v>655</v>
      </c>
      <c r="B305" s="184">
        <v>7927</v>
      </c>
      <c r="C305" s="185">
        <v>70.02</v>
      </c>
      <c r="D305" s="186">
        <v>119.05</v>
      </c>
      <c r="E305" s="213"/>
      <c r="F305" s="213"/>
    </row>
    <row r="306" spans="1:6" hidden="1" x14ac:dyDescent="0.35">
      <c r="A306" s="183" t="s">
        <v>659</v>
      </c>
      <c r="B306" s="184">
        <v>8042</v>
      </c>
      <c r="C306" s="185">
        <v>278.58999999999997</v>
      </c>
      <c r="D306" s="186">
        <v>100.1</v>
      </c>
      <c r="E306" s="213"/>
      <c r="F306" s="213"/>
    </row>
    <row r="307" spans="1:6" hidden="1" x14ac:dyDescent="0.35">
      <c r="A307" s="183" t="s">
        <v>661</v>
      </c>
      <c r="B307" s="184">
        <v>7990</v>
      </c>
      <c r="C307" s="185">
        <v>168.73</v>
      </c>
      <c r="D307" s="186">
        <v>100.04</v>
      </c>
      <c r="E307" s="213"/>
      <c r="F307" s="213"/>
    </row>
    <row r="308" spans="1:6" hidden="1" x14ac:dyDescent="0.35">
      <c r="A308" s="183" t="s">
        <v>665</v>
      </c>
      <c r="B308" s="184">
        <v>7924</v>
      </c>
      <c r="C308" s="185">
        <v>66.23</v>
      </c>
      <c r="D308" s="186">
        <v>99.78</v>
      </c>
      <c r="E308" s="213"/>
      <c r="F308" s="213"/>
    </row>
    <row r="309" spans="1:6" hidden="1" x14ac:dyDescent="0.35">
      <c r="A309" s="183" t="s">
        <v>667</v>
      </c>
      <c r="B309" s="184">
        <v>7994</v>
      </c>
      <c r="C309" s="185">
        <v>288.87</v>
      </c>
      <c r="D309" s="186">
        <v>100.07</v>
      </c>
      <c r="E309" s="213"/>
      <c r="F309" s="213"/>
    </row>
    <row r="310" spans="1:6" hidden="1" x14ac:dyDescent="0.35">
      <c r="A310" s="183" t="s">
        <v>668</v>
      </c>
      <c r="B310" s="184">
        <v>7980</v>
      </c>
      <c r="C310" s="185">
        <v>98.96</v>
      </c>
      <c r="D310" s="186">
        <v>99.82</v>
      </c>
      <c r="E310" s="213"/>
      <c r="F310" s="213"/>
    </row>
    <row r="311" spans="1:6" hidden="1" x14ac:dyDescent="0.35">
      <c r="A311" s="183" t="s">
        <v>669</v>
      </c>
      <c r="B311" s="184">
        <v>7926</v>
      </c>
      <c r="C311" s="185">
        <v>47.11</v>
      </c>
      <c r="D311" s="186">
        <v>99.19</v>
      </c>
      <c r="E311" s="213"/>
      <c r="F311" s="213"/>
    </row>
    <row r="312" spans="1:6" hidden="1" x14ac:dyDescent="0.35">
      <c r="A312" s="183" t="s">
        <v>671</v>
      </c>
      <c r="B312" s="184">
        <v>7976</v>
      </c>
      <c r="C312" s="185">
        <v>25.63</v>
      </c>
      <c r="D312" s="186">
        <v>92.22</v>
      </c>
      <c r="E312" s="213"/>
      <c r="F312" s="213"/>
    </row>
    <row r="313" spans="1:6" hidden="1" x14ac:dyDescent="0.35">
      <c r="A313" s="183" t="s">
        <v>673</v>
      </c>
      <c r="B313" s="184">
        <v>8031</v>
      </c>
      <c r="C313" s="185">
        <v>388.57</v>
      </c>
      <c r="D313" s="186">
        <v>101</v>
      </c>
      <c r="E313" s="213"/>
      <c r="F313" s="213"/>
    </row>
    <row r="314" spans="1:6" hidden="1" x14ac:dyDescent="0.35">
      <c r="A314" s="183" t="s">
        <v>676</v>
      </c>
      <c r="B314" s="184">
        <v>8053</v>
      </c>
      <c r="C314" s="185">
        <v>74.28</v>
      </c>
      <c r="D314" s="186">
        <v>101.15</v>
      </c>
      <c r="E314" s="213"/>
      <c r="F314" s="213"/>
    </row>
    <row r="315" spans="1:6" hidden="1" x14ac:dyDescent="0.35">
      <c r="A315" s="183" t="s">
        <v>691</v>
      </c>
      <c r="B315" s="184">
        <v>8311</v>
      </c>
      <c r="C315" s="185">
        <v>386.32</v>
      </c>
      <c r="D315" s="186">
        <v>101.16</v>
      </c>
      <c r="E315" s="213"/>
      <c r="F315" s="213"/>
    </row>
    <row r="316" spans="1:6" hidden="1" x14ac:dyDescent="0.35">
      <c r="A316" s="183" t="s">
        <v>703</v>
      </c>
      <c r="B316" s="184">
        <v>9143</v>
      </c>
      <c r="C316" s="185">
        <v>789.12</v>
      </c>
      <c r="D316" s="186">
        <v>100</v>
      </c>
      <c r="E316" s="213"/>
      <c r="F316" s="213"/>
    </row>
    <row r="317" spans="1:6" hidden="1" x14ac:dyDescent="0.35">
      <c r="A317" s="183" t="s">
        <v>718</v>
      </c>
      <c r="B317" s="184">
        <v>9116</v>
      </c>
      <c r="C317" s="185">
        <v>899.89</v>
      </c>
      <c r="D317" s="186">
        <v>100</v>
      </c>
      <c r="E317" s="213"/>
      <c r="F317" s="213"/>
    </row>
    <row r="318" spans="1:6" hidden="1" x14ac:dyDescent="0.35">
      <c r="A318" s="183" t="s">
        <v>719</v>
      </c>
      <c r="B318" s="184">
        <v>9118</v>
      </c>
      <c r="C318" s="185">
        <v>694.91</v>
      </c>
      <c r="D318" s="186">
        <v>100</v>
      </c>
      <c r="E318" s="213"/>
      <c r="F318" s="213"/>
    </row>
    <row r="319" spans="1:6" hidden="1" x14ac:dyDescent="0.35">
      <c r="A319" s="183" t="s">
        <v>734</v>
      </c>
      <c r="B319" s="184">
        <v>9222</v>
      </c>
      <c r="C319" s="185">
        <v>41</v>
      </c>
      <c r="D319" s="186">
        <v>100</v>
      </c>
      <c r="E319" s="213"/>
      <c r="F319" s="213"/>
    </row>
    <row r="320" spans="1:6" hidden="1" x14ac:dyDescent="0.35">
      <c r="A320" s="183" t="s">
        <v>738</v>
      </c>
      <c r="B320" s="184">
        <v>9212</v>
      </c>
      <c r="C320" s="185">
        <v>36</v>
      </c>
      <c r="D320" s="186">
        <v>100</v>
      </c>
      <c r="E320" s="213"/>
      <c r="F320" s="213"/>
    </row>
    <row r="321" spans="1:6" ht="37.5" hidden="1" x14ac:dyDescent="0.35">
      <c r="A321" s="183" t="s">
        <v>1016</v>
      </c>
      <c r="B321" s="184">
        <v>9418</v>
      </c>
      <c r="C321" s="185">
        <v>40.909999999999997</v>
      </c>
      <c r="D321" s="186">
        <v>100</v>
      </c>
      <c r="E321" s="213"/>
      <c r="F321" s="213"/>
    </row>
    <row r="322" spans="1:6" ht="25" hidden="1" x14ac:dyDescent="0.35">
      <c r="A322" s="183" t="s">
        <v>1017</v>
      </c>
      <c r="B322" s="184">
        <v>9442</v>
      </c>
      <c r="C322" s="185">
        <v>762.12</v>
      </c>
      <c r="D322" s="186">
        <v>100</v>
      </c>
      <c r="E322" s="213"/>
      <c r="F322" s="213"/>
    </row>
    <row r="323" spans="1:6" hidden="1" x14ac:dyDescent="0.35">
      <c r="A323" s="183" t="s">
        <v>788</v>
      </c>
      <c r="B323" s="184">
        <v>9457</v>
      </c>
      <c r="C323" s="185">
        <v>41.26</v>
      </c>
      <c r="D323" s="186">
        <v>100</v>
      </c>
      <c r="E323" s="213"/>
      <c r="F323" s="213"/>
    </row>
    <row r="324" spans="1:6" hidden="1" x14ac:dyDescent="0.35">
      <c r="A324" s="183" t="s">
        <v>789</v>
      </c>
      <c r="B324" s="184">
        <v>9458</v>
      </c>
      <c r="C324" s="185">
        <v>31.49</v>
      </c>
      <c r="D324" s="186">
        <v>100</v>
      </c>
      <c r="E324" s="213"/>
      <c r="F324" s="213"/>
    </row>
    <row r="325" spans="1:6" hidden="1" x14ac:dyDescent="0.35">
      <c r="A325" s="183" t="s">
        <v>1018</v>
      </c>
      <c r="B325" s="184">
        <v>9446</v>
      </c>
      <c r="C325" s="185">
        <v>640.04</v>
      </c>
      <c r="D325" s="186">
        <v>100</v>
      </c>
      <c r="E325" s="213"/>
      <c r="F325" s="213"/>
    </row>
    <row r="326" spans="1:6" hidden="1" x14ac:dyDescent="0.35">
      <c r="A326" s="183" t="s">
        <v>791</v>
      </c>
      <c r="B326" s="184">
        <v>9448</v>
      </c>
      <c r="C326" s="185">
        <v>177.91</v>
      </c>
      <c r="D326" s="186">
        <v>100</v>
      </c>
      <c r="E326" s="213"/>
      <c r="F326" s="213"/>
    </row>
    <row r="327" spans="1:6" hidden="1" x14ac:dyDescent="0.35">
      <c r="A327" s="183" t="s">
        <v>1019</v>
      </c>
      <c r="B327" s="184">
        <v>9445</v>
      </c>
      <c r="C327" s="185">
        <v>48.6</v>
      </c>
      <c r="D327" s="186">
        <v>100</v>
      </c>
      <c r="E327" s="213"/>
      <c r="F327" s="213"/>
    </row>
    <row r="328" spans="1:6" hidden="1" x14ac:dyDescent="0.35">
      <c r="A328" s="183" t="s">
        <v>792</v>
      </c>
      <c r="B328" s="184">
        <v>9449</v>
      </c>
      <c r="C328" s="185">
        <v>2060.79</v>
      </c>
      <c r="D328" s="186">
        <v>100</v>
      </c>
      <c r="E328" s="213"/>
      <c r="F328" s="213"/>
    </row>
    <row r="329" spans="1:6" ht="25" hidden="1" x14ac:dyDescent="0.35">
      <c r="A329" s="183" t="s">
        <v>1020</v>
      </c>
      <c r="B329" s="184">
        <v>9475</v>
      </c>
      <c r="C329" s="185">
        <v>423</v>
      </c>
      <c r="D329" s="186">
        <v>100</v>
      </c>
      <c r="E329" s="213"/>
      <c r="F329" s="213"/>
    </row>
    <row r="330" spans="1:6" ht="25" hidden="1" x14ac:dyDescent="0.35">
      <c r="A330" s="183" t="s">
        <v>809</v>
      </c>
      <c r="B330" s="184">
        <v>9462</v>
      </c>
      <c r="C330" s="185">
        <v>1829.96</v>
      </c>
      <c r="D330" s="186">
        <v>100</v>
      </c>
      <c r="E330" s="213"/>
      <c r="F330" s="213"/>
    </row>
    <row r="331" spans="1:6" hidden="1" x14ac:dyDescent="0.35">
      <c r="A331" s="183" t="s">
        <v>810</v>
      </c>
      <c r="B331" s="184">
        <v>9463</v>
      </c>
      <c r="C331" s="185">
        <v>2424.87</v>
      </c>
      <c r="D331" s="186">
        <v>100</v>
      </c>
      <c r="E331" s="213"/>
      <c r="F331" s="213"/>
    </row>
    <row r="332" spans="1:6" hidden="1" x14ac:dyDescent="0.35">
      <c r="A332" s="183" t="s">
        <v>811</v>
      </c>
      <c r="B332" s="184">
        <v>9464</v>
      </c>
      <c r="C332" s="185">
        <v>2872.91</v>
      </c>
      <c r="D332" s="186">
        <v>100</v>
      </c>
      <c r="E332" s="213"/>
      <c r="F332" s="213"/>
    </row>
    <row r="333" spans="1:6" hidden="1" x14ac:dyDescent="0.35">
      <c r="A333" s="183" t="s">
        <v>849</v>
      </c>
      <c r="B333" s="184">
        <v>9606</v>
      </c>
      <c r="C333" s="185">
        <v>5232.3500000000004</v>
      </c>
      <c r="D333" s="186">
        <v>100</v>
      </c>
      <c r="E333" s="213"/>
      <c r="F333" s="213"/>
    </row>
    <row r="334" spans="1:6" hidden="1" x14ac:dyDescent="0.35">
      <c r="A334" s="183" t="s">
        <v>850</v>
      </c>
      <c r="B334" s="184">
        <v>9607</v>
      </c>
      <c r="C334" s="185">
        <v>2661.32</v>
      </c>
      <c r="D334" s="186">
        <v>100</v>
      </c>
      <c r="E334" s="213"/>
      <c r="F334" s="213"/>
    </row>
    <row r="335" spans="1:6" hidden="1" x14ac:dyDescent="0.35">
      <c r="A335" s="183" t="s">
        <v>861</v>
      </c>
      <c r="B335" s="184">
        <v>9796</v>
      </c>
      <c r="C335" s="185">
        <v>6137.75</v>
      </c>
      <c r="D335" s="186">
        <v>100</v>
      </c>
      <c r="E335" s="213"/>
      <c r="F335" s="213"/>
    </row>
    <row r="336" spans="1:6" ht="15" hidden="1" customHeight="1" x14ac:dyDescent="0.35">
      <c r="A336" s="217" t="s">
        <v>1023</v>
      </c>
      <c r="B336" s="218"/>
      <c r="C336" s="218"/>
      <c r="D336" s="219"/>
    </row>
    <row r="337" spans="1:4" hidden="1" x14ac:dyDescent="0.35">
      <c r="A337" s="183" t="s">
        <v>144</v>
      </c>
      <c r="B337" s="184">
        <v>111</v>
      </c>
      <c r="C337" s="185">
        <v>690.16</v>
      </c>
      <c r="D337" s="186">
        <v>100</v>
      </c>
    </row>
    <row r="338" spans="1:4" hidden="1" x14ac:dyDescent="0.35">
      <c r="A338" s="183" t="s">
        <v>147</v>
      </c>
      <c r="B338" s="184">
        <v>113</v>
      </c>
      <c r="C338" s="185">
        <v>473.56</v>
      </c>
      <c r="D338" s="186">
        <v>100</v>
      </c>
    </row>
    <row r="339" spans="1:4" hidden="1" x14ac:dyDescent="0.35">
      <c r="A339" s="183" t="s">
        <v>149</v>
      </c>
      <c r="B339" s="184">
        <v>116</v>
      </c>
      <c r="C339" s="185">
        <v>739.72</v>
      </c>
      <c r="D339" s="186">
        <v>100</v>
      </c>
    </row>
    <row r="340" spans="1:4" hidden="1" x14ac:dyDescent="0.35">
      <c r="A340" s="183" t="s">
        <v>151</v>
      </c>
      <c r="B340" s="184">
        <v>114</v>
      </c>
      <c r="C340" s="185">
        <v>237.42</v>
      </c>
      <c r="D340" s="186">
        <v>100</v>
      </c>
    </row>
    <row r="341" spans="1:4" hidden="1" x14ac:dyDescent="0.35">
      <c r="A341" s="183" t="s">
        <v>162</v>
      </c>
      <c r="B341" s="184">
        <v>202</v>
      </c>
      <c r="C341" s="185">
        <v>552.99</v>
      </c>
      <c r="D341" s="186">
        <v>99.27</v>
      </c>
    </row>
    <row r="342" spans="1:4" hidden="1" x14ac:dyDescent="0.35">
      <c r="A342" s="183" t="s">
        <v>163</v>
      </c>
      <c r="B342" s="184">
        <v>204</v>
      </c>
      <c r="C342" s="185">
        <v>746.72</v>
      </c>
      <c r="D342" s="186">
        <v>100</v>
      </c>
    </row>
    <row r="343" spans="1:4" hidden="1" x14ac:dyDescent="0.35">
      <c r="A343" s="183" t="s">
        <v>166</v>
      </c>
      <c r="B343" s="184">
        <v>201</v>
      </c>
      <c r="C343" s="185">
        <v>584.05999999999995</v>
      </c>
      <c r="D343" s="186">
        <v>101.63</v>
      </c>
    </row>
    <row r="344" spans="1:4" hidden="1" x14ac:dyDescent="0.35">
      <c r="A344" s="183" t="s">
        <v>172</v>
      </c>
      <c r="B344" s="184">
        <v>302</v>
      </c>
      <c r="C344" s="185">
        <v>1421.23</v>
      </c>
      <c r="D344" s="186">
        <v>100</v>
      </c>
    </row>
    <row r="345" spans="1:4" hidden="1" x14ac:dyDescent="0.35">
      <c r="A345" s="183" t="s">
        <v>182</v>
      </c>
      <c r="B345" s="184">
        <v>411</v>
      </c>
      <c r="C345" s="185">
        <v>442.31</v>
      </c>
      <c r="D345" s="186">
        <v>100</v>
      </c>
    </row>
    <row r="346" spans="1:4" hidden="1" x14ac:dyDescent="0.35">
      <c r="A346" s="183" t="s">
        <v>194</v>
      </c>
      <c r="B346" s="184">
        <v>701</v>
      </c>
      <c r="C346" s="185">
        <v>1331.51</v>
      </c>
      <c r="D346" s="186">
        <v>100</v>
      </c>
    </row>
    <row r="347" spans="1:4" hidden="1" x14ac:dyDescent="0.35">
      <c r="A347" s="183" t="s">
        <v>195</v>
      </c>
      <c r="B347" s="184">
        <v>803</v>
      </c>
      <c r="C347" s="185">
        <v>169.73</v>
      </c>
      <c r="D347" s="186">
        <v>103.96</v>
      </c>
    </row>
    <row r="348" spans="1:4" hidden="1" x14ac:dyDescent="0.35">
      <c r="A348" s="183" t="s">
        <v>198</v>
      </c>
      <c r="B348" s="184">
        <v>1001</v>
      </c>
      <c r="C348" s="185">
        <v>293.47000000000003</v>
      </c>
      <c r="D348" s="186">
        <v>100</v>
      </c>
    </row>
    <row r="349" spans="1:4" ht="25" hidden="1" x14ac:dyDescent="0.35">
      <c r="A349" s="183" t="s">
        <v>204</v>
      </c>
      <c r="B349" s="184">
        <v>1111</v>
      </c>
      <c r="C349" s="185">
        <v>109.02</v>
      </c>
      <c r="D349" s="186">
        <v>100</v>
      </c>
    </row>
    <row r="350" spans="1:4" ht="25" hidden="1" x14ac:dyDescent="0.35">
      <c r="A350" s="183" t="s">
        <v>205</v>
      </c>
      <c r="B350" s="184">
        <v>1131</v>
      </c>
      <c r="C350" s="185">
        <v>128.22</v>
      </c>
      <c r="D350" s="186">
        <v>98.86</v>
      </c>
    </row>
    <row r="351" spans="1:4" hidden="1" x14ac:dyDescent="0.35">
      <c r="A351" s="183" t="s">
        <v>207</v>
      </c>
      <c r="B351" s="184">
        <v>1102</v>
      </c>
      <c r="C351" s="185">
        <v>390.32</v>
      </c>
      <c r="D351" s="186">
        <v>100</v>
      </c>
    </row>
    <row r="352" spans="1:4" hidden="1" x14ac:dyDescent="0.35">
      <c r="A352" s="183" t="s">
        <v>208</v>
      </c>
      <c r="B352" s="184">
        <v>1132</v>
      </c>
      <c r="C352" s="185">
        <v>113.99</v>
      </c>
      <c r="D352" s="186">
        <v>104.56</v>
      </c>
    </row>
    <row r="353" spans="1:4" hidden="1" x14ac:dyDescent="0.35">
      <c r="A353" s="183" t="s">
        <v>213</v>
      </c>
      <c r="B353" s="184">
        <v>1124</v>
      </c>
      <c r="C353" s="185">
        <v>618.66999999999996</v>
      </c>
      <c r="D353" s="186">
        <v>100.97</v>
      </c>
    </row>
    <row r="354" spans="1:4" hidden="1" x14ac:dyDescent="0.35">
      <c r="A354" s="183" t="s">
        <v>218</v>
      </c>
      <c r="B354" s="184">
        <v>1123</v>
      </c>
      <c r="C354" s="185">
        <v>1474.86</v>
      </c>
      <c r="D354" s="186">
        <v>100</v>
      </c>
    </row>
    <row r="355" spans="1:4" hidden="1" x14ac:dyDescent="0.35">
      <c r="A355" s="183" t="s">
        <v>220</v>
      </c>
      <c r="B355" s="184">
        <v>1204</v>
      </c>
      <c r="C355" s="185">
        <v>977.11</v>
      </c>
      <c r="D355" s="186">
        <v>100</v>
      </c>
    </row>
    <row r="356" spans="1:4" hidden="1" x14ac:dyDescent="0.35">
      <c r="A356" s="183" t="s">
        <v>226</v>
      </c>
      <c r="B356" s="184">
        <v>1303</v>
      </c>
      <c r="C356" s="185">
        <v>884.21</v>
      </c>
      <c r="D356" s="186">
        <v>104.91</v>
      </c>
    </row>
    <row r="357" spans="1:4" ht="25" hidden="1" x14ac:dyDescent="0.35">
      <c r="A357" s="183" t="s">
        <v>230</v>
      </c>
      <c r="B357" s="184">
        <v>1402</v>
      </c>
      <c r="C357" s="185">
        <v>626.75</v>
      </c>
      <c r="D357" s="186">
        <v>94.62</v>
      </c>
    </row>
    <row r="358" spans="1:4" hidden="1" x14ac:dyDescent="0.35">
      <c r="A358" s="183" t="s">
        <v>232</v>
      </c>
      <c r="B358" s="184">
        <v>1501</v>
      </c>
      <c r="C358" s="185">
        <v>121.79</v>
      </c>
      <c r="D358" s="186">
        <v>101.61</v>
      </c>
    </row>
    <row r="359" spans="1:4" hidden="1" x14ac:dyDescent="0.35">
      <c r="A359" s="183" t="s">
        <v>234</v>
      </c>
      <c r="B359" s="184">
        <v>1601</v>
      </c>
      <c r="C359" s="185">
        <v>81.099999999999994</v>
      </c>
      <c r="D359" s="186">
        <v>101.39</v>
      </c>
    </row>
    <row r="360" spans="1:4" hidden="1" x14ac:dyDescent="0.35">
      <c r="A360" s="183" t="s">
        <v>245</v>
      </c>
      <c r="B360" s="184">
        <v>1701</v>
      </c>
      <c r="C360" s="185">
        <v>324.19</v>
      </c>
      <c r="D360" s="186">
        <v>100</v>
      </c>
    </row>
    <row r="361" spans="1:4" hidden="1" x14ac:dyDescent="0.35">
      <c r="A361" s="183" t="s">
        <v>257</v>
      </c>
      <c r="B361" s="184">
        <v>1903</v>
      </c>
      <c r="C361" s="185">
        <v>1169.6300000000001</v>
      </c>
      <c r="D361" s="186">
        <v>100</v>
      </c>
    </row>
    <row r="362" spans="1:4" hidden="1" x14ac:dyDescent="0.35">
      <c r="A362" s="183" t="s">
        <v>264</v>
      </c>
      <c r="B362" s="184">
        <v>2002</v>
      </c>
      <c r="C362" s="185">
        <v>31.95</v>
      </c>
      <c r="D362" s="186">
        <v>99.35</v>
      </c>
    </row>
    <row r="363" spans="1:4" hidden="1" x14ac:dyDescent="0.35">
      <c r="A363" s="183" t="s">
        <v>268</v>
      </c>
      <c r="B363" s="184">
        <v>2101</v>
      </c>
      <c r="C363" s="185">
        <v>57.6</v>
      </c>
      <c r="D363" s="186">
        <v>100</v>
      </c>
    </row>
    <row r="364" spans="1:4" ht="25" hidden="1" x14ac:dyDescent="0.35">
      <c r="A364" s="183" t="s">
        <v>270</v>
      </c>
      <c r="B364" s="184">
        <v>2201</v>
      </c>
      <c r="C364" s="185">
        <v>138.43</v>
      </c>
      <c r="D364" s="186">
        <v>100</v>
      </c>
    </row>
    <row r="365" spans="1:4" ht="25" hidden="1" x14ac:dyDescent="0.35">
      <c r="A365" s="183" t="s">
        <v>272</v>
      </c>
      <c r="B365" s="184">
        <v>2207</v>
      </c>
      <c r="C365" s="185">
        <v>134.19999999999999</v>
      </c>
      <c r="D365" s="186">
        <v>100</v>
      </c>
    </row>
    <row r="366" spans="1:4" hidden="1" x14ac:dyDescent="0.35">
      <c r="A366" s="183" t="s">
        <v>278</v>
      </c>
      <c r="B366" s="184">
        <v>2301</v>
      </c>
      <c r="C366" s="185">
        <v>123.94</v>
      </c>
      <c r="D366" s="186">
        <v>100</v>
      </c>
    </row>
    <row r="367" spans="1:4" hidden="1" x14ac:dyDescent="0.35">
      <c r="A367" s="183" t="s">
        <v>280</v>
      </c>
      <c r="B367" s="184">
        <v>2303</v>
      </c>
      <c r="C367" s="185">
        <v>83.37</v>
      </c>
      <c r="D367" s="186">
        <v>100</v>
      </c>
    </row>
    <row r="368" spans="1:4" hidden="1" x14ac:dyDescent="0.35">
      <c r="A368" s="183" t="s">
        <v>282</v>
      </c>
      <c r="B368" s="184">
        <v>2307</v>
      </c>
      <c r="C368" s="185">
        <v>83.35</v>
      </c>
      <c r="D368" s="186">
        <v>100</v>
      </c>
    </row>
    <row r="369" spans="1:4" hidden="1" x14ac:dyDescent="0.35">
      <c r="A369" s="183" t="s">
        <v>286</v>
      </c>
      <c r="B369" s="184">
        <v>2401</v>
      </c>
      <c r="C369" s="185">
        <v>126.72</v>
      </c>
      <c r="D369" s="186">
        <v>100</v>
      </c>
    </row>
    <row r="370" spans="1:4" ht="25" hidden="1" x14ac:dyDescent="0.35">
      <c r="A370" s="183" t="s">
        <v>287</v>
      </c>
      <c r="B370" s="184">
        <v>2403</v>
      </c>
      <c r="C370" s="185">
        <v>131.46</v>
      </c>
      <c r="D370" s="186">
        <v>100</v>
      </c>
    </row>
    <row r="371" spans="1:4" hidden="1" x14ac:dyDescent="0.35">
      <c r="A371" s="183" t="s">
        <v>289</v>
      </c>
      <c r="B371" s="184">
        <v>2501</v>
      </c>
      <c r="C371" s="185">
        <v>59.8</v>
      </c>
      <c r="D371" s="186">
        <v>103.14</v>
      </c>
    </row>
    <row r="372" spans="1:4" hidden="1" x14ac:dyDescent="0.35">
      <c r="A372" s="183" t="s">
        <v>291</v>
      </c>
      <c r="B372" s="184">
        <v>2601</v>
      </c>
      <c r="C372" s="185">
        <v>53.64</v>
      </c>
      <c r="D372" s="186">
        <v>90.08</v>
      </c>
    </row>
    <row r="373" spans="1:4" hidden="1" x14ac:dyDescent="0.35">
      <c r="A373" s="183" t="s">
        <v>292</v>
      </c>
      <c r="B373" s="184">
        <v>2603</v>
      </c>
      <c r="C373" s="185">
        <v>54.44</v>
      </c>
      <c r="D373" s="186">
        <v>97.56</v>
      </c>
    </row>
    <row r="374" spans="1:4" hidden="1" x14ac:dyDescent="0.35">
      <c r="A374" s="183" t="s">
        <v>293</v>
      </c>
      <c r="B374" s="184">
        <v>2604</v>
      </c>
      <c r="C374" s="185">
        <v>74.069999999999993</v>
      </c>
      <c r="D374" s="186">
        <v>105.08</v>
      </c>
    </row>
    <row r="375" spans="1:4" hidden="1" x14ac:dyDescent="0.35">
      <c r="A375" s="183" t="s">
        <v>294</v>
      </c>
      <c r="B375" s="184">
        <v>2605</v>
      </c>
      <c r="C375" s="185">
        <v>68.150000000000006</v>
      </c>
      <c r="D375" s="186">
        <v>100</v>
      </c>
    </row>
    <row r="376" spans="1:4" hidden="1" x14ac:dyDescent="0.35">
      <c r="A376" s="183" t="s">
        <v>296</v>
      </c>
      <c r="B376" s="184">
        <v>2621</v>
      </c>
      <c r="C376" s="185">
        <v>168.95</v>
      </c>
      <c r="D376" s="186">
        <v>106.74</v>
      </c>
    </row>
    <row r="377" spans="1:4" hidden="1" x14ac:dyDescent="0.35">
      <c r="A377" s="183" t="s">
        <v>297</v>
      </c>
      <c r="B377" s="184">
        <v>2623</v>
      </c>
      <c r="C377" s="185">
        <v>305.77999999999997</v>
      </c>
      <c r="D377" s="186">
        <v>97.87</v>
      </c>
    </row>
    <row r="378" spans="1:4" hidden="1" x14ac:dyDescent="0.35">
      <c r="A378" s="183" t="s">
        <v>303</v>
      </c>
      <c r="B378" s="184">
        <v>2701</v>
      </c>
      <c r="C378" s="185">
        <v>220.52</v>
      </c>
      <c r="D378" s="186">
        <v>98.1</v>
      </c>
    </row>
    <row r="379" spans="1:4" hidden="1" x14ac:dyDescent="0.35">
      <c r="A379" s="183" t="s">
        <v>308</v>
      </c>
      <c r="B379" s="184">
        <v>2711</v>
      </c>
      <c r="C379" s="185">
        <v>171.44</v>
      </c>
      <c r="D379" s="186">
        <v>99.21</v>
      </c>
    </row>
    <row r="380" spans="1:4" hidden="1" x14ac:dyDescent="0.35">
      <c r="A380" s="183" t="s">
        <v>314</v>
      </c>
      <c r="B380" s="184">
        <v>2812</v>
      </c>
      <c r="C380" s="185">
        <v>954.85</v>
      </c>
      <c r="D380" s="186">
        <v>100</v>
      </c>
    </row>
    <row r="381" spans="1:4" ht="25" hidden="1" x14ac:dyDescent="0.35">
      <c r="A381" s="183" t="s">
        <v>335</v>
      </c>
      <c r="B381" s="184">
        <v>3606</v>
      </c>
      <c r="C381" s="185">
        <v>440.27</v>
      </c>
      <c r="D381" s="186">
        <v>100</v>
      </c>
    </row>
    <row r="382" spans="1:4" ht="25" hidden="1" x14ac:dyDescent="0.35">
      <c r="A382" s="183" t="s">
        <v>377</v>
      </c>
      <c r="B382" s="184">
        <v>4155</v>
      </c>
      <c r="C382" s="185">
        <v>2132.65</v>
      </c>
      <c r="D382" s="186">
        <v>100</v>
      </c>
    </row>
    <row r="383" spans="1:4" hidden="1" x14ac:dyDescent="0.35">
      <c r="A383" s="183" t="s">
        <v>389</v>
      </c>
      <c r="B383" s="184">
        <v>4176</v>
      </c>
      <c r="C383" s="185">
        <v>375.94</v>
      </c>
      <c r="D383" s="186">
        <v>100</v>
      </c>
    </row>
    <row r="384" spans="1:4" ht="25" hidden="1" x14ac:dyDescent="0.35">
      <c r="A384" s="183" t="s">
        <v>404</v>
      </c>
      <c r="B384" s="184">
        <v>4404</v>
      </c>
      <c r="C384" s="185">
        <v>2829.17</v>
      </c>
      <c r="D384" s="186">
        <v>99.12</v>
      </c>
    </row>
    <row r="385" spans="1:4" hidden="1" x14ac:dyDescent="0.35">
      <c r="A385" s="183" t="s">
        <v>412</v>
      </c>
      <c r="B385" s="184">
        <v>4502</v>
      </c>
      <c r="C385" s="185">
        <v>614.74</v>
      </c>
      <c r="D385" s="186">
        <v>100</v>
      </c>
    </row>
    <row r="386" spans="1:4" hidden="1" x14ac:dyDescent="0.35">
      <c r="A386" s="183" t="s">
        <v>416</v>
      </c>
      <c r="B386" s="184">
        <v>4503</v>
      </c>
      <c r="C386" s="185">
        <v>541.41</v>
      </c>
      <c r="D386" s="186">
        <v>100</v>
      </c>
    </row>
    <row r="387" spans="1:4" hidden="1" x14ac:dyDescent="0.35">
      <c r="A387" s="183" t="s">
        <v>419</v>
      </c>
      <c r="B387" s="184">
        <v>4603</v>
      </c>
      <c r="C387" s="185">
        <v>140.63</v>
      </c>
      <c r="D387" s="186">
        <v>100.77</v>
      </c>
    </row>
    <row r="388" spans="1:4" hidden="1" x14ac:dyDescent="0.35">
      <c r="A388" s="183" t="s">
        <v>421</v>
      </c>
      <c r="B388" s="184">
        <v>4601</v>
      </c>
      <c r="C388" s="185">
        <v>309.22000000000003</v>
      </c>
      <c r="D388" s="186">
        <v>99.97</v>
      </c>
    </row>
    <row r="389" spans="1:4" hidden="1" x14ac:dyDescent="0.35">
      <c r="A389" s="183" t="s">
        <v>440</v>
      </c>
      <c r="B389" s="184">
        <v>4744</v>
      </c>
      <c r="C389" s="185">
        <v>2031.13</v>
      </c>
      <c r="D389" s="186">
        <v>100</v>
      </c>
    </row>
    <row r="390" spans="1:4" hidden="1" x14ac:dyDescent="0.35">
      <c r="A390" s="183" t="s">
        <v>445</v>
      </c>
      <c r="B390" s="184">
        <v>4773</v>
      </c>
      <c r="C390" s="185">
        <v>3388.53</v>
      </c>
      <c r="D390" s="186">
        <v>98.5</v>
      </c>
    </row>
    <row r="391" spans="1:4" hidden="1" x14ac:dyDescent="0.35">
      <c r="A391" s="183" t="s">
        <v>450</v>
      </c>
      <c r="B391" s="184">
        <v>5001</v>
      </c>
      <c r="C391" s="185">
        <v>87.39</v>
      </c>
      <c r="D391" s="186">
        <v>99.5</v>
      </c>
    </row>
    <row r="392" spans="1:4" hidden="1" x14ac:dyDescent="0.35">
      <c r="A392" s="183" t="s">
        <v>451</v>
      </c>
      <c r="B392" s="184">
        <v>5101</v>
      </c>
      <c r="C392" s="185">
        <v>233.24</v>
      </c>
      <c r="D392" s="186">
        <v>100</v>
      </c>
    </row>
    <row r="393" spans="1:4" hidden="1" x14ac:dyDescent="0.35">
      <c r="A393" s="183" t="s">
        <v>454</v>
      </c>
      <c r="B393" s="184">
        <v>5201</v>
      </c>
      <c r="C393" s="185">
        <v>77.989999999999995</v>
      </c>
      <c r="D393" s="186">
        <v>100</v>
      </c>
    </row>
    <row r="394" spans="1:4" hidden="1" x14ac:dyDescent="0.35">
      <c r="A394" s="183" t="s">
        <v>457</v>
      </c>
      <c r="B394" s="184">
        <v>5303</v>
      </c>
      <c r="C394" s="185">
        <v>263.10000000000002</v>
      </c>
      <c r="D394" s="186">
        <v>97.18</v>
      </c>
    </row>
    <row r="395" spans="1:4" hidden="1" x14ac:dyDescent="0.35">
      <c r="A395" s="183" t="s">
        <v>467</v>
      </c>
      <c r="B395" s="184">
        <v>5313</v>
      </c>
      <c r="C395" s="185">
        <v>179.46</v>
      </c>
      <c r="D395" s="186">
        <v>98.07</v>
      </c>
    </row>
    <row r="396" spans="1:4" hidden="1" x14ac:dyDescent="0.35">
      <c r="A396" s="183" t="s">
        <v>480</v>
      </c>
      <c r="B396" s="184">
        <v>5406</v>
      </c>
      <c r="C396" s="185">
        <v>133.76</v>
      </c>
      <c r="D396" s="186">
        <v>100</v>
      </c>
    </row>
    <row r="397" spans="1:4" hidden="1" x14ac:dyDescent="0.35">
      <c r="A397" s="183" t="s">
        <v>485</v>
      </c>
      <c r="B397" s="184">
        <v>5605</v>
      </c>
      <c r="C397" s="185">
        <v>204.09</v>
      </c>
      <c r="D397" s="186">
        <v>100</v>
      </c>
    </row>
    <row r="398" spans="1:4" hidden="1" x14ac:dyDescent="0.35">
      <c r="A398" s="183" t="s">
        <v>487</v>
      </c>
      <c r="B398" s="184">
        <v>5701</v>
      </c>
      <c r="C398" s="185">
        <v>4.2699999999999996</v>
      </c>
      <c r="D398" s="186">
        <v>100</v>
      </c>
    </row>
    <row r="399" spans="1:4" hidden="1" x14ac:dyDescent="0.35">
      <c r="A399" s="183" t="s">
        <v>522</v>
      </c>
      <c r="B399" s="184">
        <v>6413</v>
      </c>
      <c r="C399" s="185">
        <v>9754.58</v>
      </c>
      <c r="D399" s="186">
        <v>99.99</v>
      </c>
    </row>
    <row r="400" spans="1:4" hidden="1" x14ac:dyDescent="0.35">
      <c r="A400" s="183" t="s">
        <v>541</v>
      </c>
      <c r="B400" s="184">
        <v>6502</v>
      </c>
      <c r="C400" s="185">
        <v>31.54</v>
      </c>
      <c r="D400" s="186">
        <v>100</v>
      </c>
    </row>
    <row r="401" spans="1:4" hidden="1" x14ac:dyDescent="0.35">
      <c r="A401" s="183" t="s">
        <v>542</v>
      </c>
      <c r="B401" s="184">
        <v>6504</v>
      </c>
      <c r="C401" s="185">
        <v>254.13</v>
      </c>
      <c r="D401" s="186">
        <v>99.73</v>
      </c>
    </row>
    <row r="402" spans="1:4" hidden="1" x14ac:dyDescent="0.35">
      <c r="A402" s="183" t="s">
        <v>546</v>
      </c>
      <c r="B402" s="184">
        <v>6508</v>
      </c>
      <c r="C402" s="185">
        <v>148.96</v>
      </c>
      <c r="D402" s="186">
        <v>103.03</v>
      </c>
    </row>
    <row r="403" spans="1:4" hidden="1" x14ac:dyDescent="0.35">
      <c r="A403" s="183" t="s">
        <v>560</v>
      </c>
      <c r="B403" s="184">
        <v>7007</v>
      </c>
      <c r="C403" s="185">
        <v>32221.82</v>
      </c>
      <c r="D403" s="186">
        <v>97.24</v>
      </c>
    </row>
    <row r="404" spans="1:4" hidden="1" x14ac:dyDescent="0.35">
      <c r="A404" s="183" t="s">
        <v>568</v>
      </c>
      <c r="B404" s="184">
        <v>7104</v>
      </c>
      <c r="C404" s="185">
        <v>20286.060000000001</v>
      </c>
      <c r="D404" s="186">
        <v>99.35</v>
      </c>
    </row>
    <row r="405" spans="1:4" hidden="1" x14ac:dyDescent="0.35">
      <c r="A405" s="183" t="s">
        <v>582</v>
      </c>
      <c r="B405" s="184">
        <v>7418</v>
      </c>
      <c r="C405" s="185">
        <v>16640.669999999998</v>
      </c>
      <c r="D405" s="186">
        <v>100</v>
      </c>
    </row>
    <row r="406" spans="1:4" ht="25" hidden="1" x14ac:dyDescent="0.35">
      <c r="A406" s="183" t="s">
        <v>583</v>
      </c>
      <c r="B406" s="184">
        <v>7403</v>
      </c>
      <c r="C406" s="185">
        <v>454.54</v>
      </c>
      <c r="D406" s="186">
        <v>100</v>
      </c>
    </row>
    <row r="407" spans="1:4" hidden="1" x14ac:dyDescent="0.35">
      <c r="A407" s="214" t="s">
        <v>608</v>
      </c>
      <c r="B407" s="215">
        <v>7804</v>
      </c>
      <c r="C407" s="188">
        <v>81.08</v>
      </c>
      <c r="D407" s="216">
        <v>100.18</v>
      </c>
    </row>
    <row r="408" spans="1:4" hidden="1" x14ac:dyDescent="0.35">
      <c r="A408" s="183" t="s">
        <v>610</v>
      </c>
      <c r="B408" s="184">
        <v>7802</v>
      </c>
      <c r="C408" s="185">
        <v>62.9</v>
      </c>
      <c r="D408" s="186">
        <v>100.89</v>
      </c>
    </row>
    <row r="409" spans="1:4" hidden="1" x14ac:dyDescent="0.35">
      <c r="A409" s="183" t="s">
        <v>611</v>
      </c>
      <c r="B409" s="184">
        <v>7803</v>
      </c>
      <c r="C409" s="185">
        <v>66.97</v>
      </c>
      <c r="D409" s="186">
        <v>100.97</v>
      </c>
    </row>
    <row r="410" spans="1:4" hidden="1" x14ac:dyDescent="0.35">
      <c r="A410" s="183" t="s">
        <v>612</v>
      </c>
      <c r="B410" s="184">
        <v>7806</v>
      </c>
      <c r="C410" s="185">
        <v>90.13</v>
      </c>
      <c r="D410" s="186">
        <v>100.09</v>
      </c>
    </row>
    <row r="411" spans="1:4" hidden="1" x14ac:dyDescent="0.35">
      <c r="A411" s="183" t="s">
        <v>655</v>
      </c>
      <c r="B411" s="184">
        <v>7927</v>
      </c>
      <c r="C411" s="185">
        <v>62.5</v>
      </c>
      <c r="D411" s="186">
        <v>100</v>
      </c>
    </row>
    <row r="412" spans="1:4" hidden="1" x14ac:dyDescent="0.35">
      <c r="A412" s="183" t="s">
        <v>659</v>
      </c>
      <c r="B412" s="184">
        <v>8042</v>
      </c>
      <c r="C412" s="185">
        <v>305.64</v>
      </c>
      <c r="D412" s="186">
        <v>96.66</v>
      </c>
    </row>
    <row r="413" spans="1:4" hidden="1" x14ac:dyDescent="0.35">
      <c r="A413" s="183" t="s">
        <v>661</v>
      </c>
      <c r="B413" s="184">
        <v>7990</v>
      </c>
      <c r="C413" s="185">
        <v>169.24</v>
      </c>
      <c r="D413" s="186">
        <v>100</v>
      </c>
    </row>
    <row r="414" spans="1:4" hidden="1" x14ac:dyDescent="0.35">
      <c r="A414" s="183" t="s">
        <v>665</v>
      </c>
      <c r="B414" s="184">
        <v>7924</v>
      </c>
      <c r="C414" s="185">
        <v>60.44</v>
      </c>
      <c r="D414" s="186">
        <v>100</v>
      </c>
    </row>
    <row r="415" spans="1:4" hidden="1" x14ac:dyDescent="0.35">
      <c r="A415" s="183" t="s">
        <v>667</v>
      </c>
      <c r="B415" s="184">
        <v>7994</v>
      </c>
      <c r="C415" s="185">
        <v>322.66000000000003</v>
      </c>
      <c r="D415" s="186">
        <v>99.93</v>
      </c>
    </row>
    <row r="416" spans="1:4" hidden="1" x14ac:dyDescent="0.35">
      <c r="A416" s="183" t="s">
        <v>668</v>
      </c>
      <c r="B416" s="184">
        <v>7980</v>
      </c>
      <c r="C416" s="185">
        <v>99.83</v>
      </c>
      <c r="D416" s="186">
        <v>100</v>
      </c>
    </row>
    <row r="417" spans="1:4" hidden="1" x14ac:dyDescent="0.35">
      <c r="A417" s="183" t="s">
        <v>669</v>
      </c>
      <c r="B417" s="184">
        <v>7926</v>
      </c>
      <c r="C417" s="185">
        <v>53.63</v>
      </c>
      <c r="D417" s="186">
        <v>100</v>
      </c>
    </row>
    <row r="418" spans="1:4" hidden="1" x14ac:dyDescent="0.35">
      <c r="A418" s="183" t="s">
        <v>671</v>
      </c>
      <c r="B418" s="184">
        <v>7976</v>
      </c>
      <c r="C418" s="185">
        <v>23.37</v>
      </c>
      <c r="D418" s="186">
        <v>100.24</v>
      </c>
    </row>
    <row r="419" spans="1:4" hidden="1" x14ac:dyDescent="0.35">
      <c r="A419" s="183" t="s">
        <v>673</v>
      </c>
      <c r="B419" s="184">
        <v>8031</v>
      </c>
      <c r="C419" s="185">
        <v>414.8</v>
      </c>
      <c r="D419" s="186">
        <v>99.2</v>
      </c>
    </row>
    <row r="420" spans="1:4" hidden="1" x14ac:dyDescent="0.35">
      <c r="A420" s="183" t="s">
        <v>676</v>
      </c>
      <c r="B420" s="184">
        <v>8053</v>
      </c>
      <c r="C420" s="185">
        <v>66.31</v>
      </c>
      <c r="D420" s="186">
        <v>100</v>
      </c>
    </row>
    <row r="421" spans="1:4" hidden="1" x14ac:dyDescent="0.35">
      <c r="A421" s="183" t="s">
        <v>691</v>
      </c>
      <c r="B421" s="184">
        <v>8311</v>
      </c>
      <c r="C421" s="185">
        <v>383.59</v>
      </c>
      <c r="D421" s="186">
        <v>103.09</v>
      </c>
    </row>
    <row r="422" spans="1:4" hidden="1" x14ac:dyDescent="0.35">
      <c r="A422" s="183" t="s">
        <v>703</v>
      </c>
      <c r="B422" s="184">
        <v>9143</v>
      </c>
      <c r="C422" s="185">
        <v>689.22</v>
      </c>
      <c r="D422" s="186">
        <v>100</v>
      </c>
    </row>
    <row r="423" spans="1:4" hidden="1" x14ac:dyDescent="0.35">
      <c r="A423" s="183" t="s">
        <v>718</v>
      </c>
      <c r="B423" s="184">
        <v>9116</v>
      </c>
      <c r="C423" s="185">
        <v>997.13</v>
      </c>
      <c r="D423" s="186">
        <v>100</v>
      </c>
    </row>
    <row r="424" spans="1:4" hidden="1" x14ac:dyDescent="0.35">
      <c r="A424" s="183" t="s">
        <v>719</v>
      </c>
      <c r="B424" s="184">
        <v>9118</v>
      </c>
      <c r="C424" s="185">
        <v>649.07000000000005</v>
      </c>
      <c r="D424" s="186">
        <v>100</v>
      </c>
    </row>
    <row r="425" spans="1:4" hidden="1" x14ac:dyDescent="0.35">
      <c r="A425" s="183" t="s">
        <v>734</v>
      </c>
      <c r="B425" s="184">
        <v>9222</v>
      </c>
      <c r="C425" s="185">
        <v>41</v>
      </c>
      <c r="D425" s="186">
        <v>100</v>
      </c>
    </row>
    <row r="426" spans="1:4" ht="37.5" hidden="1" x14ac:dyDescent="0.35">
      <c r="A426" s="183" t="s">
        <v>1016</v>
      </c>
      <c r="B426" s="184">
        <v>9418</v>
      </c>
      <c r="C426" s="185">
        <v>48.54</v>
      </c>
      <c r="D426" s="186">
        <v>100.73</v>
      </c>
    </row>
    <row r="427" spans="1:4" ht="25" hidden="1" x14ac:dyDescent="0.35">
      <c r="A427" s="183" t="s">
        <v>1017</v>
      </c>
      <c r="B427" s="184">
        <v>9442</v>
      </c>
      <c r="C427" s="185">
        <v>1411.4</v>
      </c>
      <c r="D427" s="186">
        <v>100</v>
      </c>
    </row>
    <row r="428" spans="1:4" hidden="1" x14ac:dyDescent="0.35">
      <c r="A428" s="183" t="s">
        <v>788</v>
      </c>
      <c r="B428" s="184">
        <v>9457</v>
      </c>
      <c r="C428" s="185">
        <v>69.599999999999994</v>
      </c>
      <c r="D428" s="186">
        <v>100</v>
      </c>
    </row>
    <row r="429" spans="1:4" hidden="1" x14ac:dyDescent="0.35">
      <c r="A429" s="183" t="s">
        <v>789</v>
      </c>
      <c r="B429" s="184">
        <v>9458</v>
      </c>
      <c r="C429" s="185">
        <v>71.08</v>
      </c>
      <c r="D429" s="186">
        <v>100</v>
      </c>
    </row>
    <row r="430" spans="1:4" hidden="1" x14ac:dyDescent="0.35">
      <c r="A430" s="183" t="s">
        <v>1018</v>
      </c>
      <c r="B430" s="184">
        <v>9446</v>
      </c>
      <c r="C430" s="185">
        <v>839.61</v>
      </c>
      <c r="D430" s="186">
        <v>100</v>
      </c>
    </row>
    <row r="431" spans="1:4" hidden="1" x14ac:dyDescent="0.35">
      <c r="A431" s="183" t="s">
        <v>791</v>
      </c>
      <c r="B431" s="184">
        <v>9448</v>
      </c>
      <c r="C431" s="185">
        <v>244.46</v>
      </c>
      <c r="D431" s="186">
        <v>100</v>
      </c>
    </row>
    <row r="432" spans="1:4" hidden="1" x14ac:dyDescent="0.35">
      <c r="A432" s="183" t="s">
        <v>1019</v>
      </c>
      <c r="B432" s="184">
        <v>9445</v>
      </c>
      <c r="C432" s="185">
        <v>84.93</v>
      </c>
      <c r="D432" s="186">
        <v>100</v>
      </c>
    </row>
    <row r="433" spans="1:4" hidden="1" x14ac:dyDescent="0.35">
      <c r="A433" s="183" t="s">
        <v>792</v>
      </c>
      <c r="B433" s="184">
        <v>9449</v>
      </c>
      <c r="C433" s="185">
        <v>3117.56</v>
      </c>
      <c r="D433" s="186">
        <v>100</v>
      </c>
    </row>
    <row r="434" spans="1:4" ht="25" hidden="1" x14ac:dyDescent="0.35">
      <c r="A434" s="183" t="s">
        <v>1020</v>
      </c>
      <c r="B434" s="184">
        <v>9475</v>
      </c>
      <c r="C434" s="185">
        <v>423</v>
      </c>
      <c r="D434" s="186">
        <v>100</v>
      </c>
    </row>
    <row r="435" spans="1:4" ht="25" hidden="1" x14ac:dyDescent="0.35">
      <c r="A435" s="183" t="s">
        <v>809</v>
      </c>
      <c r="B435" s="184">
        <v>9462</v>
      </c>
      <c r="C435" s="185">
        <v>1817.12</v>
      </c>
      <c r="D435" s="186">
        <v>105.98</v>
      </c>
    </row>
    <row r="436" spans="1:4" hidden="1" x14ac:dyDescent="0.35">
      <c r="A436" s="183" t="s">
        <v>812</v>
      </c>
      <c r="B436" s="184">
        <v>9465</v>
      </c>
      <c r="C436" s="185">
        <v>3098.02</v>
      </c>
      <c r="D436" s="186">
        <v>100</v>
      </c>
    </row>
    <row r="437" spans="1:4" hidden="1" x14ac:dyDescent="0.35">
      <c r="A437" s="183" t="s">
        <v>849</v>
      </c>
      <c r="B437" s="184">
        <v>9606</v>
      </c>
      <c r="C437" s="185">
        <v>5941.44</v>
      </c>
      <c r="D437" s="186">
        <v>100</v>
      </c>
    </row>
    <row r="438" spans="1:4" hidden="1" x14ac:dyDescent="0.35">
      <c r="A438" s="183" t="s">
        <v>850</v>
      </c>
      <c r="B438" s="184">
        <v>9607</v>
      </c>
      <c r="C438" s="185">
        <v>3266.39</v>
      </c>
      <c r="D438" s="186">
        <v>100</v>
      </c>
    </row>
    <row r="439" spans="1:4" hidden="1" x14ac:dyDescent="0.35">
      <c r="A439" s="183" t="s">
        <v>861</v>
      </c>
      <c r="B439" s="184">
        <v>9796</v>
      </c>
      <c r="C439" s="185">
        <v>4984.03</v>
      </c>
      <c r="D439" s="186">
        <v>100</v>
      </c>
    </row>
    <row r="440" spans="1:4" ht="15" hidden="1" customHeight="1" x14ac:dyDescent="0.35">
      <c r="A440" s="217" t="s">
        <v>1024</v>
      </c>
      <c r="B440" s="218"/>
      <c r="C440" s="218"/>
      <c r="D440" s="219"/>
    </row>
    <row r="441" spans="1:4" hidden="1" x14ac:dyDescent="0.35">
      <c r="A441" s="183" t="s">
        <v>144</v>
      </c>
      <c r="B441" s="184">
        <v>111</v>
      </c>
      <c r="C441" s="185">
        <v>898.9</v>
      </c>
      <c r="D441" s="186">
        <v>98.63</v>
      </c>
    </row>
    <row r="442" spans="1:4" hidden="1" x14ac:dyDescent="0.35">
      <c r="A442" s="183" t="s">
        <v>147</v>
      </c>
      <c r="B442" s="184">
        <v>113</v>
      </c>
      <c r="C442" s="185">
        <v>498.48</v>
      </c>
      <c r="D442" s="186">
        <v>100</v>
      </c>
    </row>
    <row r="443" spans="1:4" hidden="1" x14ac:dyDescent="0.35">
      <c r="A443" s="183" t="s">
        <v>149</v>
      </c>
      <c r="B443" s="184">
        <v>116</v>
      </c>
      <c r="C443" s="185">
        <v>864.85</v>
      </c>
      <c r="D443" s="186">
        <v>100</v>
      </c>
    </row>
    <row r="444" spans="1:4" hidden="1" x14ac:dyDescent="0.35">
      <c r="A444" s="183" t="s">
        <v>151</v>
      </c>
      <c r="B444" s="184">
        <v>114</v>
      </c>
      <c r="C444" s="185">
        <v>251.4</v>
      </c>
      <c r="D444" s="186">
        <v>99.93</v>
      </c>
    </row>
    <row r="445" spans="1:4" hidden="1" x14ac:dyDescent="0.35">
      <c r="A445" s="183" t="s">
        <v>162</v>
      </c>
      <c r="B445" s="184">
        <v>202</v>
      </c>
      <c r="C445" s="185">
        <v>548.5</v>
      </c>
      <c r="D445" s="186">
        <v>100</v>
      </c>
    </row>
    <row r="446" spans="1:4" hidden="1" x14ac:dyDescent="0.35">
      <c r="A446" s="183" t="s">
        <v>163</v>
      </c>
      <c r="B446" s="184">
        <v>204</v>
      </c>
      <c r="C446" s="185">
        <v>826.78</v>
      </c>
      <c r="D446" s="186">
        <v>100</v>
      </c>
    </row>
    <row r="447" spans="1:4" hidden="1" x14ac:dyDescent="0.35">
      <c r="A447" s="183" t="s">
        <v>166</v>
      </c>
      <c r="B447" s="184">
        <v>201</v>
      </c>
      <c r="C447" s="185">
        <v>612.84</v>
      </c>
      <c r="D447" s="186">
        <v>102.46</v>
      </c>
    </row>
    <row r="448" spans="1:4" hidden="1" x14ac:dyDescent="0.35">
      <c r="A448" s="183" t="s">
        <v>172</v>
      </c>
      <c r="B448" s="184">
        <v>302</v>
      </c>
      <c r="C448" s="185">
        <v>1375.41</v>
      </c>
      <c r="D448" s="186">
        <v>94.41</v>
      </c>
    </row>
    <row r="449" spans="1:4" hidden="1" x14ac:dyDescent="0.35">
      <c r="A449" s="183" t="s">
        <v>182</v>
      </c>
      <c r="B449" s="184">
        <v>411</v>
      </c>
      <c r="C449" s="185">
        <v>405.54</v>
      </c>
      <c r="D449" s="186">
        <v>100</v>
      </c>
    </row>
    <row r="450" spans="1:4" hidden="1" x14ac:dyDescent="0.35">
      <c r="A450" s="183" t="s">
        <v>194</v>
      </c>
      <c r="B450" s="184">
        <v>701</v>
      </c>
      <c r="C450" s="185">
        <v>1319.52</v>
      </c>
      <c r="D450" s="186">
        <v>98.62</v>
      </c>
    </row>
    <row r="451" spans="1:4" hidden="1" x14ac:dyDescent="0.35">
      <c r="A451" s="183" t="s">
        <v>195</v>
      </c>
      <c r="B451" s="184">
        <v>803</v>
      </c>
      <c r="C451" s="185">
        <v>168.99</v>
      </c>
      <c r="D451" s="186">
        <v>100</v>
      </c>
    </row>
    <row r="452" spans="1:4" hidden="1" x14ac:dyDescent="0.35">
      <c r="A452" s="183" t="s">
        <v>198</v>
      </c>
      <c r="B452" s="184">
        <v>1001</v>
      </c>
      <c r="C452" s="185">
        <v>332.5</v>
      </c>
      <c r="D452" s="186">
        <v>100</v>
      </c>
    </row>
    <row r="453" spans="1:4" ht="25" hidden="1" x14ac:dyDescent="0.35">
      <c r="A453" s="183" t="s">
        <v>204</v>
      </c>
      <c r="B453" s="184">
        <v>1111</v>
      </c>
      <c r="C453" s="185">
        <v>106.47</v>
      </c>
      <c r="D453" s="186">
        <v>100</v>
      </c>
    </row>
    <row r="454" spans="1:4" ht="25" hidden="1" x14ac:dyDescent="0.35">
      <c r="A454" s="183" t="s">
        <v>205</v>
      </c>
      <c r="B454" s="184">
        <v>1131</v>
      </c>
      <c r="C454" s="185">
        <v>147.13</v>
      </c>
      <c r="D454" s="186">
        <v>100.11</v>
      </c>
    </row>
    <row r="455" spans="1:4" hidden="1" x14ac:dyDescent="0.35">
      <c r="A455" s="183" t="s">
        <v>207</v>
      </c>
      <c r="B455" s="184">
        <v>1102</v>
      </c>
      <c r="C455" s="185">
        <v>399.94</v>
      </c>
      <c r="D455" s="186">
        <v>100</v>
      </c>
    </row>
    <row r="456" spans="1:4" hidden="1" x14ac:dyDescent="0.35">
      <c r="A456" s="183" t="s">
        <v>208</v>
      </c>
      <c r="B456" s="184">
        <v>1132</v>
      </c>
      <c r="C456" s="185">
        <v>116.45</v>
      </c>
      <c r="D456" s="186">
        <v>99.77</v>
      </c>
    </row>
    <row r="457" spans="1:4" hidden="1" x14ac:dyDescent="0.35">
      <c r="A457" s="183" t="s">
        <v>213</v>
      </c>
      <c r="B457" s="184">
        <v>1124</v>
      </c>
      <c r="C457" s="185">
        <v>621.27</v>
      </c>
      <c r="D457" s="186">
        <v>100</v>
      </c>
    </row>
    <row r="458" spans="1:4" hidden="1" x14ac:dyDescent="0.35">
      <c r="A458" s="183" t="s">
        <v>218</v>
      </c>
      <c r="B458" s="184">
        <v>1123</v>
      </c>
      <c r="C458" s="185">
        <v>1554.36</v>
      </c>
      <c r="D458" s="186">
        <v>100</v>
      </c>
    </row>
    <row r="459" spans="1:4" hidden="1" x14ac:dyDescent="0.35">
      <c r="A459" s="183" t="s">
        <v>220</v>
      </c>
      <c r="B459" s="184">
        <v>1204</v>
      </c>
      <c r="C459" s="185">
        <v>1070.6300000000001</v>
      </c>
      <c r="D459" s="186">
        <v>100</v>
      </c>
    </row>
    <row r="460" spans="1:4" hidden="1" x14ac:dyDescent="0.35">
      <c r="A460" s="183" t="s">
        <v>226</v>
      </c>
      <c r="B460" s="184">
        <v>1303</v>
      </c>
      <c r="C460" s="185">
        <v>899.76</v>
      </c>
      <c r="D460" s="186">
        <v>100</v>
      </c>
    </row>
    <row r="461" spans="1:4" ht="25" hidden="1" x14ac:dyDescent="0.35">
      <c r="A461" s="183" t="s">
        <v>230</v>
      </c>
      <c r="B461" s="184">
        <v>1402</v>
      </c>
      <c r="C461" s="185">
        <v>738.72</v>
      </c>
      <c r="D461" s="186">
        <v>103.71</v>
      </c>
    </row>
    <row r="462" spans="1:4" hidden="1" x14ac:dyDescent="0.35">
      <c r="A462" s="183" t="s">
        <v>232</v>
      </c>
      <c r="B462" s="184">
        <v>1501</v>
      </c>
      <c r="C462" s="185">
        <v>107.34</v>
      </c>
      <c r="D462" s="186">
        <v>96.32</v>
      </c>
    </row>
    <row r="463" spans="1:4" hidden="1" x14ac:dyDescent="0.35">
      <c r="A463" s="183" t="s">
        <v>234</v>
      </c>
      <c r="B463" s="184">
        <v>1601</v>
      </c>
      <c r="C463" s="185">
        <v>81.77</v>
      </c>
      <c r="D463" s="186">
        <v>100</v>
      </c>
    </row>
    <row r="464" spans="1:4" hidden="1" x14ac:dyDescent="0.35">
      <c r="A464" s="183" t="s">
        <v>245</v>
      </c>
      <c r="B464" s="184">
        <v>1701</v>
      </c>
      <c r="C464" s="185">
        <v>381.17</v>
      </c>
      <c r="D464" s="186">
        <v>100</v>
      </c>
    </row>
    <row r="465" spans="1:4" hidden="1" x14ac:dyDescent="0.35">
      <c r="A465" s="183" t="s">
        <v>257</v>
      </c>
      <c r="B465" s="184">
        <v>1903</v>
      </c>
      <c r="C465" s="185">
        <v>1386.77</v>
      </c>
      <c r="D465" s="186">
        <v>100</v>
      </c>
    </row>
    <row r="466" spans="1:4" hidden="1" x14ac:dyDescent="0.35">
      <c r="A466" s="183" t="s">
        <v>264</v>
      </c>
      <c r="B466" s="184">
        <v>2002</v>
      </c>
      <c r="C466" s="185">
        <v>36.86</v>
      </c>
      <c r="D466" s="186">
        <v>101.76</v>
      </c>
    </row>
    <row r="467" spans="1:4" hidden="1" x14ac:dyDescent="0.35">
      <c r="A467" s="183" t="s">
        <v>268</v>
      </c>
      <c r="B467" s="184">
        <v>2101</v>
      </c>
      <c r="C467" s="185">
        <v>60.99</v>
      </c>
      <c r="D467" s="186">
        <v>100</v>
      </c>
    </row>
    <row r="468" spans="1:4" ht="25" hidden="1" x14ac:dyDescent="0.35">
      <c r="A468" s="183" t="s">
        <v>270</v>
      </c>
      <c r="B468" s="184">
        <v>2201</v>
      </c>
      <c r="C468" s="185">
        <v>136.03</v>
      </c>
      <c r="D468" s="186">
        <v>100</v>
      </c>
    </row>
    <row r="469" spans="1:4" ht="25" hidden="1" x14ac:dyDescent="0.35">
      <c r="A469" s="183" t="s">
        <v>272</v>
      </c>
      <c r="B469" s="184">
        <v>2207</v>
      </c>
      <c r="C469" s="185">
        <v>147.44999999999999</v>
      </c>
      <c r="D469" s="186">
        <v>100</v>
      </c>
    </row>
    <row r="470" spans="1:4" hidden="1" x14ac:dyDescent="0.35">
      <c r="A470" s="183" t="s">
        <v>278</v>
      </c>
      <c r="B470" s="184">
        <v>2301</v>
      </c>
      <c r="C470" s="185">
        <v>162.94</v>
      </c>
      <c r="D470" s="186">
        <v>100.17</v>
      </c>
    </row>
    <row r="471" spans="1:4" hidden="1" x14ac:dyDescent="0.35">
      <c r="A471" s="183" t="s">
        <v>280</v>
      </c>
      <c r="B471" s="184">
        <v>2303</v>
      </c>
      <c r="C471" s="185">
        <v>95.69</v>
      </c>
      <c r="D471" s="186">
        <v>102.98</v>
      </c>
    </row>
    <row r="472" spans="1:4" hidden="1" x14ac:dyDescent="0.35">
      <c r="A472" s="183" t="s">
        <v>282</v>
      </c>
      <c r="B472" s="184">
        <v>2307</v>
      </c>
      <c r="C472" s="185">
        <v>104.93</v>
      </c>
      <c r="D472" s="186">
        <v>100</v>
      </c>
    </row>
    <row r="473" spans="1:4" hidden="1" x14ac:dyDescent="0.35">
      <c r="A473" s="183" t="s">
        <v>286</v>
      </c>
      <c r="B473" s="184">
        <v>2401</v>
      </c>
      <c r="C473" s="185">
        <v>120.17</v>
      </c>
      <c r="D473" s="186">
        <v>100</v>
      </c>
    </row>
    <row r="474" spans="1:4" ht="25" hidden="1" x14ac:dyDescent="0.35">
      <c r="A474" s="183" t="s">
        <v>287</v>
      </c>
      <c r="B474" s="184">
        <v>2403</v>
      </c>
      <c r="C474" s="185">
        <v>124.3</v>
      </c>
      <c r="D474" s="186">
        <v>100</v>
      </c>
    </row>
    <row r="475" spans="1:4" hidden="1" x14ac:dyDescent="0.35">
      <c r="A475" s="183" t="s">
        <v>289</v>
      </c>
      <c r="B475" s="184">
        <v>2501</v>
      </c>
      <c r="C475" s="185">
        <v>52.36</v>
      </c>
      <c r="D475" s="186">
        <v>103.71</v>
      </c>
    </row>
    <row r="476" spans="1:4" hidden="1" x14ac:dyDescent="0.35">
      <c r="A476" s="183" t="s">
        <v>291</v>
      </c>
      <c r="B476" s="184">
        <v>2601</v>
      </c>
      <c r="C476" s="185">
        <v>56.1</v>
      </c>
      <c r="D476" s="186">
        <v>87.1</v>
      </c>
    </row>
    <row r="477" spans="1:4" hidden="1" x14ac:dyDescent="0.35">
      <c r="A477" s="183" t="s">
        <v>292</v>
      </c>
      <c r="B477" s="184">
        <v>2603</v>
      </c>
      <c r="C477" s="185">
        <v>46.43</v>
      </c>
      <c r="D477" s="186">
        <v>105.36</v>
      </c>
    </row>
    <row r="478" spans="1:4" hidden="1" x14ac:dyDescent="0.35">
      <c r="A478" s="183" t="s">
        <v>293</v>
      </c>
      <c r="B478" s="184">
        <v>2604</v>
      </c>
      <c r="C478" s="185">
        <v>68.17</v>
      </c>
      <c r="D478" s="186">
        <v>106.76</v>
      </c>
    </row>
    <row r="479" spans="1:4" hidden="1" x14ac:dyDescent="0.35">
      <c r="A479" s="183" t="s">
        <v>294</v>
      </c>
      <c r="B479" s="184">
        <v>2605</v>
      </c>
      <c r="C479" s="185">
        <v>75.61</v>
      </c>
      <c r="D479" s="186">
        <v>101.6</v>
      </c>
    </row>
    <row r="480" spans="1:4" hidden="1" x14ac:dyDescent="0.35">
      <c r="A480" s="183" t="s">
        <v>296</v>
      </c>
      <c r="B480" s="184">
        <v>2621</v>
      </c>
      <c r="C480" s="185">
        <v>145.46</v>
      </c>
      <c r="D480" s="186">
        <v>96.95</v>
      </c>
    </row>
    <row r="481" spans="1:4" hidden="1" x14ac:dyDescent="0.35">
      <c r="A481" s="183" t="s">
        <v>297</v>
      </c>
      <c r="B481" s="184">
        <v>2623</v>
      </c>
      <c r="C481" s="185">
        <v>251.45</v>
      </c>
      <c r="D481" s="186">
        <v>96.29</v>
      </c>
    </row>
    <row r="482" spans="1:4" hidden="1" x14ac:dyDescent="0.35">
      <c r="A482" s="183" t="s">
        <v>303</v>
      </c>
      <c r="B482" s="184">
        <v>2701</v>
      </c>
      <c r="C482" s="185">
        <v>213.26</v>
      </c>
      <c r="D482" s="186">
        <v>101.73</v>
      </c>
    </row>
    <row r="483" spans="1:4" hidden="1" x14ac:dyDescent="0.35">
      <c r="A483" s="183" t="s">
        <v>308</v>
      </c>
      <c r="B483" s="184">
        <v>2711</v>
      </c>
      <c r="C483" s="185">
        <v>155.99</v>
      </c>
      <c r="D483" s="186">
        <v>98.93</v>
      </c>
    </row>
    <row r="484" spans="1:4" hidden="1" x14ac:dyDescent="0.35">
      <c r="A484" s="183" t="s">
        <v>314</v>
      </c>
      <c r="B484" s="184">
        <v>2812</v>
      </c>
      <c r="C484" s="185">
        <v>1033.44</v>
      </c>
      <c r="D484" s="186">
        <v>100</v>
      </c>
    </row>
    <row r="485" spans="1:4" ht="25" hidden="1" x14ac:dyDescent="0.35">
      <c r="A485" s="183" t="s">
        <v>335</v>
      </c>
      <c r="B485" s="184">
        <v>3606</v>
      </c>
      <c r="C485" s="185">
        <v>619</v>
      </c>
      <c r="D485" s="186">
        <v>100</v>
      </c>
    </row>
    <row r="486" spans="1:4" ht="25" hidden="1" x14ac:dyDescent="0.35">
      <c r="A486" s="183" t="s">
        <v>377</v>
      </c>
      <c r="B486" s="184">
        <v>4155</v>
      </c>
      <c r="C486" s="185">
        <v>2091.9499999999998</v>
      </c>
      <c r="D486" s="186">
        <v>100</v>
      </c>
    </row>
    <row r="487" spans="1:4" hidden="1" x14ac:dyDescent="0.35">
      <c r="A487" s="183" t="s">
        <v>389</v>
      </c>
      <c r="B487" s="184">
        <v>4176</v>
      </c>
      <c r="C487" s="185">
        <v>335.53</v>
      </c>
      <c r="D487" s="186">
        <v>101.52</v>
      </c>
    </row>
    <row r="488" spans="1:4" ht="25" hidden="1" x14ac:dyDescent="0.35">
      <c r="A488" s="183" t="s">
        <v>404</v>
      </c>
      <c r="B488" s="184">
        <v>4404</v>
      </c>
      <c r="C488" s="185">
        <v>3023.96</v>
      </c>
      <c r="D488" s="186">
        <v>100</v>
      </c>
    </row>
    <row r="489" spans="1:4" hidden="1" x14ac:dyDescent="0.35">
      <c r="A489" s="183" t="s">
        <v>412</v>
      </c>
      <c r="B489" s="184">
        <v>4502</v>
      </c>
      <c r="C489" s="185">
        <v>787.43</v>
      </c>
      <c r="D489" s="186">
        <v>99.7</v>
      </c>
    </row>
    <row r="490" spans="1:4" hidden="1" x14ac:dyDescent="0.35">
      <c r="A490" s="183" t="s">
        <v>416</v>
      </c>
      <c r="B490" s="184">
        <v>4503</v>
      </c>
      <c r="C490" s="185">
        <v>620.86</v>
      </c>
      <c r="D490" s="186">
        <v>100</v>
      </c>
    </row>
    <row r="491" spans="1:4" hidden="1" x14ac:dyDescent="0.35">
      <c r="A491" s="183" t="s">
        <v>419</v>
      </c>
      <c r="B491" s="184">
        <v>4603</v>
      </c>
      <c r="C491" s="185">
        <v>135.66999999999999</v>
      </c>
      <c r="D491" s="186">
        <v>100</v>
      </c>
    </row>
    <row r="492" spans="1:4" hidden="1" x14ac:dyDescent="0.35">
      <c r="A492" s="183" t="s">
        <v>421</v>
      </c>
      <c r="B492" s="184">
        <v>4601</v>
      </c>
      <c r="C492" s="185">
        <v>328.86</v>
      </c>
      <c r="D492" s="186">
        <v>100</v>
      </c>
    </row>
    <row r="493" spans="1:4" hidden="1" x14ac:dyDescent="0.35">
      <c r="A493" s="183" t="s">
        <v>440</v>
      </c>
      <c r="B493" s="184">
        <v>4744</v>
      </c>
      <c r="C493" s="185">
        <v>2071.46</v>
      </c>
      <c r="D493" s="186">
        <v>93.33</v>
      </c>
    </row>
    <row r="494" spans="1:4" hidden="1" x14ac:dyDescent="0.35">
      <c r="A494" s="183" t="s">
        <v>445</v>
      </c>
      <c r="B494" s="184">
        <v>4773</v>
      </c>
      <c r="C494" s="185">
        <v>3570.09</v>
      </c>
      <c r="D494" s="186">
        <v>100</v>
      </c>
    </row>
    <row r="495" spans="1:4" hidden="1" x14ac:dyDescent="0.35">
      <c r="A495" s="183" t="s">
        <v>450</v>
      </c>
      <c r="B495" s="184">
        <v>5001</v>
      </c>
      <c r="C495" s="185">
        <v>84.99</v>
      </c>
      <c r="D495" s="186">
        <v>100</v>
      </c>
    </row>
    <row r="496" spans="1:4" hidden="1" x14ac:dyDescent="0.35">
      <c r="A496" s="183" t="s">
        <v>451</v>
      </c>
      <c r="B496" s="184">
        <v>5101</v>
      </c>
      <c r="C496" s="185">
        <v>252.17</v>
      </c>
      <c r="D496" s="186">
        <v>101.36</v>
      </c>
    </row>
    <row r="497" spans="1:4" hidden="1" x14ac:dyDescent="0.35">
      <c r="A497" s="183" t="s">
        <v>454</v>
      </c>
      <c r="B497" s="184">
        <v>5201</v>
      </c>
      <c r="C497" s="185">
        <v>80.97</v>
      </c>
      <c r="D497" s="186">
        <v>100</v>
      </c>
    </row>
    <row r="498" spans="1:4" hidden="1" x14ac:dyDescent="0.35">
      <c r="A498" s="183" t="s">
        <v>457</v>
      </c>
      <c r="B498" s="184">
        <v>5303</v>
      </c>
      <c r="C498" s="185">
        <v>242.45</v>
      </c>
      <c r="D498" s="186">
        <v>89.72</v>
      </c>
    </row>
    <row r="499" spans="1:4" hidden="1" x14ac:dyDescent="0.35">
      <c r="A499" s="183" t="s">
        <v>467</v>
      </c>
      <c r="B499" s="184">
        <v>5313</v>
      </c>
      <c r="C499" s="185">
        <v>203.53</v>
      </c>
      <c r="D499" s="186">
        <v>100</v>
      </c>
    </row>
    <row r="500" spans="1:4" hidden="1" x14ac:dyDescent="0.35">
      <c r="A500" s="183" t="s">
        <v>480</v>
      </c>
      <c r="B500" s="184">
        <v>5406</v>
      </c>
      <c r="C500" s="185">
        <v>196.32</v>
      </c>
      <c r="D500" s="186">
        <v>97.91</v>
      </c>
    </row>
    <row r="501" spans="1:4" hidden="1" x14ac:dyDescent="0.35">
      <c r="A501" s="183" t="s">
        <v>485</v>
      </c>
      <c r="B501" s="184">
        <v>5605</v>
      </c>
      <c r="C501" s="185">
        <v>223.5</v>
      </c>
      <c r="D501" s="186">
        <v>100</v>
      </c>
    </row>
    <row r="502" spans="1:4" hidden="1" x14ac:dyDescent="0.35">
      <c r="A502" s="183" t="s">
        <v>487</v>
      </c>
      <c r="B502" s="184">
        <v>5701</v>
      </c>
      <c r="C502" s="185">
        <v>3.96</v>
      </c>
      <c r="D502" s="186">
        <v>100</v>
      </c>
    </row>
    <row r="503" spans="1:4" hidden="1" x14ac:dyDescent="0.35">
      <c r="A503" s="183" t="s">
        <v>522</v>
      </c>
      <c r="B503" s="184">
        <v>6413</v>
      </c>
      <c r="C503" s="185">
        <v>10685.03</v>
      </c>
      <c r="D503" s="186">
        <v>102.57</v>
      </c>
    </row>
    <row r="504" spans="1:4" hidden="1" x14ac:dyDescent="0.35">
      <c r="A504" s="183" t="s">
        <v>541</v>
      </c>
      <c r="B504" s="184">
        <v>6502</v>
      </c>
      <c r="C504" s="185">
        <v>34.479999999999997</v>
      </c>
      <c r="D504" s="186">
        <v>100</v>
      </c>
    </row>
    <row r="505" spans="1:4" hidden="1" x14ac:dyDescent="0.35">
      <c r="A505" s="183" t="s">
        <v>542</v>
      </c>
      <c r="B505" s="184">
        <v>6504</v>
      </c>
      <c r="C505" s="185">
        <v>279.48</v>
      </c>
      <c r="D505" s="186">
        <v>97.83</v>
      </c>
    </row>
    <row r="506" spans="1:4" hidden="1" x14ac:dyDescent="0.35">
      <c r="A506" s="183" t="s">
        <v>546</v>
      </c>
      <c r="B506" s="184">
        <v>6508</v>
      </c>
      <c r="C506" s="185">
        <v>153.22</v>
      </c>
      <c r="D506" s="186">
        <v>97.12</v>
      </c>
    </row>
    <row r="507" spans="1:4" hidden="1" x14ac:dyDescent="0.35">
      <c r="A507" s="183" t="s">
        <v>560</v>
      </c>
      <c r="B507" s="184">
        <v>7007</v>
      </c>
      <c r="C507" s="185">
        <v>37460.32</v>
      </c>
      <c r="D507" s="186">
        <v>98.68</v>
      </c>
    </row>
    <row r="508" spans="1:4" hidden="1" x14ac:dyDescent="0.35">
      <c r="A508" s="183" t="s">
        <v>568</v>
      </c>
      <c r="B508" s="184">
        <v>7104</v>
      </c>
      <c r="C508" s="185">
        <v>21218.75</v>
      </c>
      <c r="D508" s="186">
        <v>105.99</v>
      </c>
    </row>
    <row r="509" spans="1:4" hidden="1" x14ac:dyDescent="0.35">
      <c r="A509" s="183" t="s">
        <v>582</v>
      </c>
      <c r="B509" s="184">
        <v>7418</v>
      </c>
      <c r="C509" s="185">
        <v>22238.31</v>
      </c>
      <c r="D509" s="186">
        <v>100</v>
      </c>
    </row>
    <row r="510" spans="1:4" ht="25" hidden="1" x14ac:dyDescent="0.35">
      <c r="A510" s="183" t="s">
        <v>583</v>
      </c>
      <c r="B510" s="184">
        <v>7403</v>
      </c>
      <c r="C510" s="185">
        <v>526.04999999999995</v>
      </c>
      <c r="D510" s="186">
        <v>100</v>
      </c>
    </row>
    <row r="511" spans="1:4" hidden="1" x14ac:dyDescent="0.35">
      <c r="A511" s="214" t="s">
        <v>608</v>
      </c>
      <c r="B511" s="215">
        <v>7804</v>
      </c>
      <c r="C511" s="188">
        <v>80.61</v>
      </c>
      <c r="D511" s="216">
        <v>100.4</v>
      </c>
    </row>
    <row r="512" spans="1:4" hidden="1" x14ac:dyDescent="0.35">
      <c r="A512" s="183" t="s">
        <v>610</v>
      </c>
      <c r="B512" s="184">
        <v>7802</v>
      </c>
      <c r="C512" s="185">
        <v>61.56</v>
      </c>
      <c r="D512" s="186">
        <v>99.95</v>
      </c>
    </row>
    <row r="513" spans="1:4" hidden="1" x14ac:dyDescent="0.35">
      <c r="A513" s="183" t="s">
        <v>611</v>
      </c>
      <c r="B513" s="184">
        <v>7803</v>
      </c>
      <c r="C513" s="185">
        <v>65.73</v>
      </c>
      <c r="D513" s="186">
        <v>100.05</v>
      </c>
    </row>
    <row r="514" spans="1:4" hidden="1" x14ac:dyDescent="0.35">
      <c r="A514" s="183" t="s">
        <v>612</v>
      </c>
      <c r="B514" s="184">
        <v>7806</v>
      </c>
      <c r="C514" s="185">
        <v>89.9</v>
      </c>
      <c r="D514" s="186">
        <v>103.81</v>
      </c>
    </row>
    <row r="515" spans="1:4" hidden="1" x14ac:dyDescent="0.35">
      <c r="A515" s="183" t="s">
        <v>655</v>
      </c>
      <c r="B515" s="184">
        <v>7927</v>
      </c>
      <c r="C515" s="185">
        <v>60.92</v>
      </c>
      <c r="D515" s="186">
        <v>100</v>
      </c>
    </row>
    <row r="516" spans="1:4" hidden="1" x14ac:dyDescent="0.35">
      <c r="A516" s="183" t="s">
        <v>659</v>
      </c>
      <c r="B516" s="184">
        <v>8042</v>
      </c>
      <c r="C516" s="185">
        <v>286.47000000000003</v>
      </c>
      <c r="D516" s="186">
        <v>99.06</v>
      </c>
    </row>
    <row r="517" spans="1:4" hidden="1" x14ac:dyDescent="0.35">
      <c r="A517" s="183" t="s">
        <v>661</v>
      </c>
      <c r="B517" s="184">
        <v>7990</v>
      </c>
      <c r="C517" s="185">
        <v>190.1</v>
      </c>
      <c r="D517" s="186">
        <v>99.86</v>
      </c>
    </row>
    <row r="518" spans="1:4" hidden="1" x14ac:dyDescent="0.35">
      <c r="A518" s="183" t="s">
        <v>665</v>
      </c>
      <c r="B518" s="184">
        <v>7924</v>
      </c>
      <c r="C518" s="185">
        <v>56.53</v>
      </c>
      <c r="D518" s="186">
        <v>99.11</v>
      </c>
    </row>
    <row r="519" spans="1:4" hidden="1" x14ac:dyDescent="0.35">
      <c r="A519" s="183" t="s">
        <v>667</v>
      </c>
      <c r="B519" s="184">
        <v>7994</v>
      </c>
      <c r="C519" s="185">
        <v>305.08999999999997</v>
      </c>
      <c r="D519" s="186">
        <v>100.23</v>
      </c>
    </row>
    <row r="520" spans="1:4" hidden="1" x14ac:dyDescent="0.35">
      <c r="A520" s="183" t="s">
        <v>668</v>
      </c>
      <c r="B520" s="184">
        <v>7980</v>
      </c>
      <c r="C520" s="185">
        <v>93.71</v>
      </c>
      <c r="D520" s="186">
        <v>100.42</v>
      </c>
    </row>
    <row r="521" spans="1:4" hidden="1" x14ac:dyDescent="0.35">
      <c r="A521" s="183" t="s">
        <v>669</v>
      </c>
      <c r="B521" s="184">
        <v>7926</v>
      </c>
      <c r="C521" s="185">
        <v>58.87</v>
      </c>
      <c r="D521" s="186">
        <v>98.92</v>
      </c>
    </row>
    <row r="522" spans="1:4" hidden="1" x14ac:dyDescent="0.35">
      <c r="A522" s="183" t="s">
        <v>671</v>
      </c>
      <c r="B522" s="184">
        <v>7976</v>
      </c>
      <c r="C522" s="185">
        <v>29.91</v>
      </c>
      <c r="D522" s="186">
        <v>100</v>
      </c>
    </row>
    <row r="523" spans="1:4" hidden="1" x14ac:dyDescent="0.35">
      <c r="A523" s="183" t="s">
        <v>673</v>
      </c>
      <c r="B523" s="184">
        <v>8031</v>
      </c>
      <c r="C523" s="185">
        <v>403.49</v>
      </c>
      <c r="D523" s="186">
        <v>100.3</v>
      </c>
    </row>
    <row r="524" spans="1:4" hidden="1" x14ac:dyDescent="0.35">
      <c r="A524" s="183" t="s">
        <v>676</v>
      </c>
      <c r="B524" s="184">
        <v>8053</v>
      </c>
      <c r="C524" s="185">
        <v>72.7</v>
      </c>
      <c r="D524" s="186">
        <v>97.81</v>
      </c>
    </row>
    <row r="525" spans="1:4" hidden="1" x14ac:dyDescent="0.35">
      <c r="A525" s="183" t="s">
        <v>691</v>
      </c>
      <c r="B525" s="184">
        <v>8311</v>
      </c>
      <c r="C525" s="185">
        <v>436.06</v>
      </c>
      <c r="D525" s="186">
        <v>101.16</v>
      </c>
    </row>
    <row r="526" spans="1:4" hidden="1" x14ac:dyDescent="0.35">
      <c r="A526" s="183" t="s">
        <v>703</v>
      </c>
      <c r="B526" s="184">
        <v>9143</v>
      </c>
      <c r="C526" s="185">
        <v>870.48</v>
      </c>
      <c r="D526" s="186">
        <v>100</v>
      </c>
    </row>
    <row r="527" spans="1:4" hidden="1" x14ac:dyDescent="0.35">
      <c r="A527" s="183" t="s">
        <v>718</v>
      </c>
      <c r="B527" s="184">
        <v>9116</v>
      </c>
      <c r="C527" s="185">
        <v>892.08</v>
      </c>
      <c r="D527" s="186">
        <v>100</v>
      </c>
    </row>
    <row r="528" spans="1:4" hidden="1" x14ac:dyDescent="0.35">
      <c r="A528" s="183" t="s">
        <v>719</v>
      </c>
      <c r="B528" s="184">
        <v>9118</v>
      </c>
      <c r="C528" s="185">
        <v>586.1</v>
      </c>
      <c r="D528" s="186">
        <v>100</v>
      </c>
    </row>
    <row r="529" spans="1:4" hidden="1" x14ac:dyDescent="0.35">
      <c r="A529" s="183" t="s">
        <v>734</v>
      </c>
      <c r="B529" s="184">
        <v>9222</v>
      </c>
      <c r="C529" s="185">
        <v>44</v>
      </c>
      <c r="D529" s="186">
        <v>100</v>
      </c>
    </row>
    <row r="530" spans="1:4" ht="37.5" hidden="1" x14ac:dyDescent="0.35">
      <c r="A530" s="183" t="s">
        <v>1016</v>
      </c>
      <c r="B530" s="184">
        <v>9418</v>
      </c>
      <c r="C530" s="185">
        <v>57.97</v>
      </c>
      <c r="D530" s="186">
        <v>100</v>
      </c>
    </row>
    <row r="531" spans="1:4" ht="25" hidden="1" x14ac:dyDescent="0.35">
      <c r="A531" s="183" t="s">
        <v>1017</v>
      </c>
      <c r="B531" s="184">
        <v>9442</v>
      </c>
      <c r="C531" s="185">
        <v>1289.25</v>
      </c>
      <c r="D531" s="186">
        <v>100</v>
      </c>
    </row>
    <row r="532" spans="1:4" hidden="1" x14ac:dyDescent="0.35">
      <c r="A532" s="183" t="s">
        <v>788</v>
      </c>
      <c r="B532" s="184">
        <v>9457</v>
      </c>
      <c r="C532" s="185">
        <v>62.22</v>
      </c>
      <c r="D532" s="186">
        <v>100</v>
      </c>
    </row>
    <row r="533" spans="1:4" hidden="1" x14ac:dyDescent="0.35">
      <c r="A533" s="183" t="s">
        <v>789</v>
      </c>
      <c r="B533" s="184">
        <v>9458</v>
      </c>
      <c r="C533" s="185">
        <v>67.23</v>
      </c>
      <c r="D533" s="186">
        <v>100</v>
      </c>
    </row>
    <row r="534" spans="1:4" hidden="1" x14ac:dyDescent="0.35">
      <c r="A534" s="183" t="s">
        <v>1018</v>
      </c>
      <c r="B534" s="184">
        <v>9446</v>
      </c>
      <c r="C534" s="185">
        <v>922.72</v>
      </c>
      <c r="D534" s="186">
        <v>100</v>
      </c>
    </row>
    <row r="535" spans="1:4" hidden="1" x14ac:dyDescent="0.35">
      <c r="A535" s="183" t="s">
        <v>791</v>
      </c>
      <c r="B535" s="184">
        <v>9448</v>
      </c>
      <c r="C535" s="185">
        <v>253.68</v>
      </c>
      <c r="D535" s="186">
        <v>100</v>
      </c>
    </row>
    <row r="536" spans="1:4" hidden="1" x14ac:dyDescent="0.35">
      <c r="A536" s="183" t="s">
        <v>1019</v>
      </c>
      <c r="B536" s="184">
        <v>9445</v>
      </c>
      <c r="C536" s="185">
        <v>52.08</v>
      </c>
      <c r="D536" s="186">
        <v>100</v>
      </c>
    </row>
    <row r="537" spans="1:4" hidden="1" x14ac:dyDescent="0.35">
      <c r="A537" s="183" t="s">
        <v>792</v>
      </c>
      <c r="B537" s="184">
        <v>9449</v>
      </c>
      <c r="C537" s="185">
        <v>2849.18</v>
      </c>
      <c r="D537" s="186">
        <v>100</v>
      </c>
    </row>
    <row r="538" spans="1:4" ht="25" hidden="1" x14ac:dyDescent="0.35">
      <c r="A538" s="183" t="s">
        <v>1020</v>
      </c>
      <c r="B538" s="184">
        <v>9475</v>
      </c>
      <c r="C538" s="185">
        <v>380.85</v>
      </c>
      <c r="D538" s="186">
        <v>100</v>
      </c>
    </row>
    <row r="539" spans="1:4" ht="25" hidden="1" x14ac:dyDescent="0.35">
      <c r="A539" s="183" t="s">
        <v>809</v>
      </c>
      <c r="B539" s="184">
        <v>9462</v>
      </c>
      <c r="C539" s="185">
        <v>1737.51</v>
      </c>
      <c r="D539" s="186">
        <v>100</v>
      </c>
    </row>
    <row r="540" spans="1:4" hidden="1" x14ac:dyDescent="0.35">
      <c r="A540" s="183" t="s">
        <v>849</v>
      </c>
      <c r="B540" s="184">
        <v>9606</v>
      </c>
      <c r="C540" s="185">
        <v>6147.89</v>
      </c>
      <c r="D540" s="186">
        <v>100</v>
      </c>
    </row>
    <row r="541" spans="1:4" hidden="1" x14ac:dyDescent="0.35">
      <c r="A541" s="183" t="s">
        <v>850</v>
      </c>
      <c r="B541" s="184">
        <v>9607</v>
      </c>
      <c r="C541" s="185">
        <v>4658.25</v>
      </c>
      <c r="D541" s="186">
        <v>100</v>
      </c>
    </row>
    <row r="542" spans="1:4" hidden="1" x14ac:dyDescent="0.35">
      <c r="A542" s="183" t="s">
        <v>861</v>
      </c>
      <c r="B542" s="184">
        <v>9796</v>
      </c>
      <c r="C542" s="185">
        <v>7070.57</v>
      </c>
      <c r="D542" s="186">
        <v>100</v>
      </c>
    </row>
    <row r="543" spans="1:4" ht="15" hidden="1" customHeight="1" x14ac:dyDescent="0.35">
      <c r="A543" s="217" t="s">
        <v>1025</v>
      </c>
      <c r="B543" s="218"/>
      <c r="C543" s="218"/>
      <c r="D543" s="219"/>
    </row>
    <row r="544" spans="1:4" hidden="1" x14ac:dyDescent="0.35">
      <c r="A544" s="183" t="s">
        <v>144</v>
      </c>
      <c r="B544" s="184">
        <v>111</v>
      </c>
      <c r="C544" s="185">
        <v>763.22</v>
      </c>
      <c r="D544" s="186">
        <v>100</v>
      </c>
    </row>
    <row r="545" spans="1:4" hidden="1" x14ac:dyDescent="0.35">
      <c r="A545" s="183" t="s">
        <v>147</v>
      </c>
      <c r="B545" s="184">
        <v>113</v>
      </c>
      <c r="C545" s="185">
        <v>481.83</v>
      </c>
      <c r="D545" s="186">
        <v>100.89</v>
      </c>
    </row>
    <row r="546" spans="1:4" hidden="1" x14ac:dyDescent="0.35">
      <c r="A546" s="183" t="s">
        <v>149</v>
      </c>
      <c r="B546" s="184">
        <v>116</v>
      </c>
      <c r="C546" s="185">
        <v>843.95</v>
      </c>
      <c r="D546" s="186">
        <v>100</v>
      </c>
    </row>
    <row r="547" spans="1:4" hidden="1" x14ac:dyDescent="0.35">
      <c r="A547" s="183" t="s">
        <v>151</v>
      </c>
      <c r="B547" s="184">
        <v>114</v>
      </c>
      <c r="C547" s="185">
        <v>248.08</v>
      </c>
      <c r="D547" s="186">
        <v>100</v>
      </c>
    </row>
    <row r="548" spans="1:4" hidden="1" x14ac:dyDescent="0.35">
      <c r="A548" s="183" t="s">
        <v>162</v>
      </c>
      <c r="B548" s="184">
        <v>202</v>
      </c>
      <c r="C548" s="185">
        <v>509.18</v>
      </c>
      <c r="D548" s="186">
        <v>100</v>
      </c>
    </row>
    <row r="549" spans="1:4" hidden="1" x14ac:dyDescent="0.35">
      <c r="A549" s="183" t="s">
        <v>163</v>
      </c>
      <c r="B549" s="184">
        <v>204</v>
      </c>
      <c r="C549" s="185">
        <v>783.33</v>
      </c>
      <c r="D549" s="186">
        <v>100</v>
      </c>
    </row>
    <row r="550" spans="1:4" hidden="1" x14ac:dyDescent="0.35">
      <c r="A550" s="183" t="s">
        <v>166</v>
      </c>
      <c r="B550" s="184">
        <v>201</v>
      </c>
      <c r="C550" s="185">
        <v>555.23</v>
      </c>
      <c r="D550" s="186">
        <v>100</v>
      </c>
    </row>
    <row r="551" spans="1:4" hidden="1" x14ac:dyDescent="0.35">
      <c r="A551" s="183" t="s">
        <v>172</v>
      </c>
      <c r="B551" s="184">
        <v>302</v>
      </c>
      <c r="C551" s="185">
        <v>1378.43</v>
      </c>
      <c r="D551" s="186">
        <v>100</v>
      </c>
    </row>
    <row r="552" spans="1:4" hidden="1" x14ac:dyDescent="0.35">
      <c r="A552" s="183" t="s">
        <v>182</v>
      </c>
      <c r="B552" s="184">
        <v>411</v>
      </c>
      <c r="C552" s="185">
        <v>396.06</v>
      </c>
      <c r="D552" s="186">
        <v>100.53</v>
      </c>
    </row>
    <row r="553" spans="1:4" hidden="1" x14ac:dyDescent="0.35">
      <c r="A553" s="183" t="s">
        <v>194</v>
      </c>
      <c r="B553" s="184">
        <v>701</v>
      </c>
      <c r="C553" s="185">
        <v>1312</v>
      </c>
      <c r="D553" s="186">
        <v>94.93</v>
      </c>
    </row>
    <row r="554" spans="1:4" hidden="1" x14ac:dyDescent="0.35">
      <c r="A554" s="183" t="s">
        <v>195</v>
      </c>
      <c r="B554" s="184">
        <v>803</v>
      </c>
      <c r="C554" s="185">
        <v>169.06</v>
      </c>
      <c r="D554" s="186">
        <v>100.11</v>
      </c>
    </row>
    <row r="555" spans="1:4" hidden="1" x14ac:dyDescent="0.35">
      <c r="A555" s="183" t="s">
        <v>198</v>
      </c>
      <c r="B555" s="184">
        <v>1001</v>
      </c>
      <c r="C555" s="185">
        <v>292.16000000000003</v>
      </c>
      <c r="D555" s="186">
        <v>94.75</v>
      </c>
    </row>
    <row r="556" spans="1:4" ht="25" hidden="1" x14ac:dyDescent="0.35">
      <c r="A556" s="183" t="s">
        <v>204</v>
      </c>
      <c r="B556" s="184">
        <v>1111</v>
      </c>
      <c r="C556" s="185">
        <v>106.83</v>
      </c>
      <c r="D556" s="186">
        <v>100</v>
      </c>
    </row>
    <row r="557" spans="1:4" ht="25" hidden="1" x14ac:dyDescent="0.35">
      <c r="A557" s="183" t="s">
        <v>205</v>
      </c>
      <c r="B557" s="184">
        <v>1131</v>
      </c>
      <c r="C557" s="185">
        <v>138.88</v>
      </c>
      <c r="D557" s="186">
        <v>99.3</v>
      </c>
    </row>
    <row r="558" spans="1:4" hidden="1" x14ac:dyDescent="0.35">
      <c r="A558" s="183" t="s">
        <v>207</v>
      </c>
      <c r="B558" s="184">
        <v>1102</v>
      </c>
      <c r="C558" s="185">
        <v>347.87</v>
      </c>
      <c r="D558" s="186">
        <v>100</v>
      </c>
    </row>
    <row r="559" spans="1:4" hidden="1" x14ac:dyDescent="0.35">
      <c r="A559" s="183" t="s">
        <v>208</v>
      </c>
      <c r="B559" s="184">
        <v>1132</v>
      </c>
      <c r="C559" s="185">
        <v>111.67</v>
      </c>
      <c r="D559" s="186">
        <v>99.77</v>
      </c>
    </row>
    <row r="560" spans="1:4" hidden="1" x14ac:dyDescent="0.35">
      <c r="A560" s="183" t="s">
        <v>213</v>
      </c>
      <c r="B560" s="184">
        <v>1124</v>
      </c>
      <c r="C560" s="185">
        <v>598.07000000000005</v>
      </c>
      <c r="D560" s="186">
        <v>100.6</v>
      </c>
    </row>
    <row r="561" spans="1:4" hidden="1" x14ac:dyDescent="0.35">
      <c r="A561" s="183" t="s">
        <v>218</v>
      </c>
      <c r="B561" s="184">
        <v>1123</v>
      </c>
      <c r="C561" s="185">
        <v>1603.68</v>
      </c>
      <c r="D561" s="186">
        <v>100</v>
      </c>
    </row>
    <row r="562" spans="1:4" hidden="1" x14ac:dyDescent="0.35">
      <c r="A562" s="183" t="s">
        <v>220</v>
      </c>
      <c r="B562" s="184">
        <v>1204</v>
      </c>
      <c r="C562" s="185">
        <v>1059.3499999999999</v>
      </c>
      <c r="D562" s="186">
        <v>101.28</v>
      </c>
    </row>
    <row r="563" spans="1:4" hidden="1" x14ac:dyDescent="0.35">
      <c r="A563" s="183" t="s">
        <v>226</v>
      </c>
      <c r="B563" s="184">
        <v>1303</v>
      </c>
      <c r="C563" s="185">
        <v>759.12</v>
      </c>
      <c r="D563" s="186">
        <v>100</v>
      </c>
    </row>
    <row r="564" spans="1:4" ht="25" hidden="1" x14ac:dyDescent="0.35">
      <c r="A564" s="183" t="s">
        <v>230</v>
      </c>
      <c r="B564" s="184">
        <v>1402</v>
      </c>
      <c r="C564" s="185">
        <v>808.51</v>
      </c>
      <c r="D564" s="186">
        <v>100</v>
      </c>
    </row>
    <row r="565" spans="1:4" hidden="1" x14ac:dyDescent="0.35">
      <c r="A565" s="183" t="s">
        <v>232</v>
      </c>
      <c r="B565" s="184">
        <v>1501</v>
      </c>
      <c r="C565" s="185">
        <v>99.1</v>
      </c>
      <c r="D565" s="186">
        <v>98.76</v>
      </c>
    </row>
    <row r="566" spans="1:4" hidden="1" x14ac:dyDescent="0.35">
      <c r="A566" s="183" t="s">
        <v>234</v>
      </c>
      <c r="B566" s="184">
        <v>1601</v>
      </c>
      <c r="C566" s="185">
        <v>83.17</v>
      </c>
      <c r="D566" s="186">
        <v>98.89</v>
      </c>
    </row>
    <row r="567" spans="1:4" hidden="1" x14ac:dyDescent="0.35">
      <c r="A567" s="183" t="s">
        <v>245</v>
      </c>
      <c r="B567" s="184">
        <v>1701</v>
      </c>
      <c r="C567" s="185">
        <v>338.12</v>
      </c>
      <c r="D567" s="186">
        <v>100.61</v>
      </c>
    </row>
    <row r="568" spans="1:4" hidden="1" x14ac:dyDescent="0.35">
      <c r="A568" s="183" t="s">
        <v>257</v>
      </c>
      <c r="B568" s="184">
        <v>1903</v>
      </c>
      <c r="C568" s="185">
        <v>1270.17</v>
      </c>
      <c r="D568" s="186">
        <v>100</v>
      </c>
    </row>
    <row r="569" spans="1:4" hidden="1" x14ac:dyDescent="0.35">
      <c r="A569" s="183" t="s">
        <v>264</v>
      </c>
      <c r="B569" s="184">
        <v>2002</v>
      </c>
      <c r="C569" s="185">
        <v>36.729999999999997</v>
      </c>
      <c r="D569" s="186">
        <v>100</v>
      </c>
    </row>
    <row r="570" spans="1:4" hidden="1" x14ac:dyDescent="0.35">
      <c r="A570" s="183" t="s">
        <v>268</v>
      </c>
      <c r="B570" s="184">
        <v>2101</v>
      </c>
      <c r="C570" s="185">
        <v>62.86</v>
      </c>
      <c r="D570" s="186">
        <v>104.94</v>
      </c>
    </row>
    <row r="571" spans="1:4" ht="25" hidden="1" x14ac:dyDescent="0.35">
      <c r="A571" s="183" t="s">
        <v>270</v>
      </c>
      <c r="B571" s="184">
        <v>2201</v>
      </c>
      <c r="C571" s="185">
        <v>141.18</v>
      </c>
      <c r="D571" s="186">
        <v>100</v>
      </c>
    </row>
    <row r="572" spans="1:4" ht="25" hidden="1" x14ac:dyDescent="0.35">
      <c r="A572" s="183" t="s">
        <v>272</v>
      </c>
      <c r="B572" s="184">
        <v>2207</v>
      </c>
      <c r="C572" s="185">
        <v>138.94999999999999</v>
      </c>
      <c r="D572" s="186">
        <v>100</v>
      </c>
    </row>
    <row r="573" spans="1:4" hidden="1" x14ac:dyDescent="0.35">
      <c r="A573" s="183" t="s">
        <v>278</v>
      </c>
      <c r="B573" s="184">
        <v>2301</v>
      </c>
      <c r="C573" s="185">
        <v>131.22999999999999</v>
      </c>
      <c r="D573" s="186">
        <v>100.98</v>
      </c>
    </row>
    <row r="574" spans="1:4" hidden="1" x14ac:dyDescent="0.35">
      <c r="A574" s="183" t="s">
        <v>280</v>
      </c>
      <c r="B574" s="184">
        <v>2303</v>
      </c>
      <c r="C574" s="185">
        <v>75.739999999999995</v>
      </c>
      <c r="D574" s="186">
        <v>100</v>
      </c>
    </row>
    <row r="575" spans="1:4" hidden="1" x14ac:dyDescent="0.35">
      <c r="A575" s="183" t="s">
        <v>282</v>
      </c>
      <c r="B575" s="184">
        <v>2307</v>
      </c>
      <c r="C575" s="185">
        <v>82.88</v>
      </c>
      <c r="D575" s="186">
        <v>101.58</v>
      </c>
    </row>
    <row r="576" spans="1:4" hidden="1" x14ac:dyDescent="0.35">
      <c r="A576" s="183" t="s">
        <v>286</v>
      </c>
      <c r="B576" s="184">
        <v>2401</v>
      </c>
      <c r="C576" s="185">
        <v>121.8</v>
      </c>
      <c r="D576" s="186">
        <v>103.13</v>
      </c>
    </row>
    <row r="577" spans="1:4" ht="25" hidden="1" x14ac:dyDescent="0.35">
      <c r="A577" s="183" t="s">
        <v>287</v>
      </c>
      <c r="B577" s="184">
        <v>2403</v>
      </c>
      <c r="C577" s="185">
        <v>124.66</v>
      </c>
      <c r="D577" s="186">
        <v>102.6</v>
      </c>
    </row>
    <row r="578" spans="1:4" hidden="1" x14ac:dyDescent="0.35">
      <c r="A578" s="183" t="s">
        <v>289</v>
      </c>
      <c r="B578" s="184">
        <v>2501</v>
      </c>
      <c r="C578" s="185">
        <v>61.51</v>
      </c>
      <c r="D578" s="186">
        <v>100.78</v>
      </c>
    </row>
    <row r="579" spans="1:4" hidden="1" x14ac:dyDescent="0.35">
      <c r="A579" s="183" t="s">
        <v>291</v>
      </c>
      <c r="B579" s="184">
        <v>2601</v>
      </c>
      <c r="C579" s="185">
        <v>63.04</v>
      </c>
      <c r="D579" s="186">
        <v>120.73</v>
      </c>
    </row>
    <row r="580" spans="1:4" hidden="1" x14ac:dyDescent="0.35">
      <c r="A580" s="183" t="s">
        <v>292</v>
      </c>
      <c r="B580" s="184">
        <v>2603</v>
      </c>
      <c r="C580" s="185">
        <v>46.57</v>
      </c>
      <c r="D580" s="186">
        <v>106.43</v>
      </c>
    </row>
    <row r="581" spans="1:4" hidden="1" x14ac:dyDescent="0.35">
      <c r="A581" s="183" t="s">
        <v>293</v>
      </c>
      <c r="B581" s="184">
        <v>2604</v>
      </c>
      <c r="C581" s="185">
        <v>66.92</v>
      </c>
      <c r="D581" s="186">
        <v>100.79</v>
      </c>
    </row>
    <row r="582" spans="1:4" hidden="1" x14ac:dyDescent="0.35">
      <c r="A582" s="183" t="s">
        <v>294</v>
      </c>
      <c r="B582" s="184">
        <v>2605</v>
      </c>
      <c r="C582" s="185">
        <v>73.84</v>
      </c>
      <c r="D582" s="186">
        <v>105.81</v>
      </c>
    </row>
    <row r="583" spans="1:4" hidden="1" x14ac:dyDescent="0.35">
      <c r="A583" s="183" t="s">
        <v>296</v>
      </c>
      <c r="B583" s="184">
        <v>2621</v>
      </c>
      <c r="C583" s="185">
        <v>157.86000000000001</v>
      </c>
      <c r="D583" s="186">
        <v>112.93</v>
      </c>
    </row>
    <row r="584" spans="1:4" hidden="1" x14ac:dyDescent="0.35">
      <c r="A584" s="183" t="s">
        <v>297</v>
      </c>
      <c r="B584" s="184">
        <v>2623</v>
      </c>
      <c r="C584" s="185">
        <v>291.36</v>
      </c>
      <c r="D584" s="186">
        <v>93.24</v>
      </c>
    </row>
    <row r="585" spans="1:4" hidden="1" x14ac:dyDescent="0.35">
      <c r="A585" s="183" t="s">
        <v>303</v>
      </c>
      <c r="B585" s="184">
        <v>2701</v>
      </c>
      <c r="C585" s="185">
        <v>225.57</v>
      </c>
      <c r="D585" s="186">
        <v>100</v>
      </c>
    </row>
    <row r="586" spans="1:4" hidden="1" x14ac:dyDescent="0.35">
      <c r="A586" s="183" t="s">
        <v>308</v>
      </c>
      <c r="B586" s="184">
        <v>2711</v>
      </c>
      <c r="C586" s="185">
        <v>158.16999999999999</v>
      </c>
      <c r="D586" s="186">
        <v>98.26</v>
      </c>
    </row>
    <row r="587" spans="1:4" hidden="1" x14ac:dyDescent="0.35">
      <c r="A587" s="183" t="s">
        <v>314</v>
      </c>
      <c r="B587" s="184">
        <v>2812</v>
      </c>
      <c r="C587" s="185">
        <v>940.8</v>
      </c>
      <c r="D587" s="186">
        <v>100</v>
      </c>
    </row>
    <row r="588" spans="1:4" ht="25" hidden="1" x14ac:dyDescent="0.35">
      <c r="A588" s="183" t="s">
        <v>335</v>
      </c>
      <c r="B588" s="184">
        <v>3606</v>
      </c>
      <c r="C588" s="185">
        <v>441.23</v>
      </c>
      <c r="D588" s="186">
        <v>100</v>
      </c>
    </row>
    <row r="589" spans="1:4" ht="25" hidden="1" x14ac:dyDescent="0.35">
      <c r="A589" s="183" t="s">
        <v>377</v>
      </c>
      <c r="B589" s="184">
        <v>4155</v>
      </c>
      <c r="C589" s="185">
        <v>2003.8</v>
      </c>
      <c r="D589" s="186">
        <v>100.58</v>
      </c>
    </row>
    <row r="590" spans="1:4" hidden="1" x14ac:dyDescent="0.35">
      <c r="A590" s="183" t="s">
        <v>389</v>
      </c>
      <c r="B590" s="184">
        <v>4176</v>
      </c>
      <c r="C590" s="185">
        <v>323.55</v>
      </c>
      <c r="D590" s="186">
        <v>101.29</v>
      </c>
    </row>
    <row r="591" spans="1:4" ht="25" hidden="1" x14ac:dyDescent="0.35">
      <c r="A591" s="183" t="s">
        <v>404</v>
      </c>
      <c r="B591" s="184">
        <v>4404</v>
      </c>
      <c r="C591" s="185">
        <v>2608.42</v>
      </c>
      <c r="D591" s="186">
        <v>100.89</v>
      </c>
    </row>
    <row r="592" spans="1:4" hidden="1" x14ac:dyDescent="0.35">
      <c r="A592" s="183" t="s">
        <v>412</v>
      </c>
      <c r="B592" s="184">
        <v>4502</v>
      </c>
      <c r="C592" s="185">
        <v>621.05999999999995</v>
      </c>
      <c r="D592" s="186">
        <v>100</v>
      </c>
    </row>
    <row r="593" spans="1:4" hidden="1" x14ac:dyDescent="0.35">
      <c r="A593" s="183" t="s">
        <v>416</v>
      </c>
      <c r="B593" s="184">
        <v>4503</v>
      </c>
      <c r="C593" s="185">
        <v>478.79</v>
      </c>
      <c r="D593" s="186">
        <v>100</v>
      </c>
    </row>
    <row r="594" spans="1:4" hidden="1" x14ac:dyDescent="0.35">
      <c r="A594" s="183" t="s">
        <v>419</v>
      </c>
      <c r="B594" s="184">
        <v>4603</v>
      </c>
      <c r="C594" s="185">
        <v>116.73</v>
      </c>
      <c r="D594" s="186">
        <v>100</v>
      </c>
    </row>
    <row r="595" spans="1:4" hidden="1" x14ac:dyDescent="0.35">
      <c r="A595" s="183" t="s">
        <v>421</v>
      </c>
      <c r="B595" s="184">
        <v>4601</v>
      </c>
      <c r="C595" s="185">
        <v>304.16000000000003</v>
      </c>
      <c r="D595" s="186">
        <v>100</v>
      </c>
    </row>
    <row r="596" spans="1:4" hidden="1" x14ac:dyDescent="0.35">
      <c r="A596" s="183" t="s">
        <v>440</v>
      </c>
      <c r="B596" s="184">
        <v>4744</v>
      </c>
      <c r="C596" s="185">
        <v>1980.36</v>
      </c>
      <c r="D596" s="186">
        <v>100</v>
      </c>
    </row>
    <row r="597" spans="1:4" hidden="1" x14ac:dyDescent="0.35">
      <c r="A597" s="183" t="s">
        <v>445</v>
      </c>
      <c r="B597" s="184">
        <v>4773</v>
      </c>
      <c r="C597" s="185">
        <v>3167.07</v>
      </c>
      <c r="D597" s="186">
        <v>102.71</v>
      </c>
    </row>
    <row r="598" spans="1:4" hidden="1" x14ac:dyDescent="0.35">
      <c r="A598" s="183" t="s">
        <v>450</v>
      </c>
      <c r="B598" s="184">
        <v>5001</v>
      </c>
      <c r="C598" s="185">
        <v>70.89</v>
      </c>
      <c r="D598" s="186">
        <v>100</v>
      </c>
    </row>
    <row r="599" spans="1:4" hidden="1" x14ac:dyDescent="0.35">
      <c r="A599" s="183" t="s">
        <v>451</v>
      </c>
      <c r="B599" s="184">
        <v>5101</v>
      </c>
      <c r="C599" s="185">
        <v>249.02</v>
      </c>
      <c r="D599" s="186">
        <v>100</v>
      </c>
    </row>
    <row r="600" spans="1:4" hidden="1" x14ac:dyDescent="0.35">
      <c r="A600" s="183" t="s">
        <v>454</v>
      </c>
      <c r="B600" s="184">
        <v>5201</v>
      </c>
      <c r="C600" s="185">
        <v>75.180000000000007</v>
      </c>
      <c r="D600" s="186">
        <v>100</v>
      </c>
    </row>
    <row r="601" spans="1:4" hidden="1" x14ac:dyDescent="0.35">
      <c r="A601" s="183" t="s">
        <v>457</v>
      </c>
      <c r="B601" s="184">
        <v>5303</v>
      </c>
      <c r="C601" s="185">
        <v>252.7</v>
      </c>
      <c r="D601" s="186">
        <v>100</v>
      </c>
    </row>
    <row r="602" spans="1:4" hidden="1" x14ac:dyDescent="0.35">
      <c r="A602" s="183" t="s">
        <v>467</v>
      </c>
      <c r="B602" s="184">
        <v>5313</v>
      </c>
      <c r="C602" s="185">
        <v>205.33</v>
      </c>
      <c r="D602" s="186">
        <v>100.46</v>
      </c>
    </row>
    <row r="603" spans="1:4" hidden="1" x14ac:dyDescent="0.35">
      <c r="A603" s="183" t="s">
        <v>480</v>
      </c>
      <c r="B603" s="184">
        <v>5406</v>
      </c>
      <c r="C603" s="185">
        <v>174.2</v>
      </c>
      <c r="D603" s="186">
        <v>100</v>
      </c>
    </row>
    <row r="604" spans="1:4" hidden="1" x14ac:dyDescent="0.35">
      <c r="A604" s="183" t="s">
        <v>485</v>
      </c>
      <c r="B604" s="184">
        <v>5605</v>
      </c>
      <c r="C604" s="185">
        <v>206.43</v>
      </c>
      <c r="D604" s="186">
        <v>100</v>
      </c>
    </row>
    <row r="605" spans="1:4" hidden="1" x14ac:dyDescent="0.35">
      <c r="A605" s="183" t="s">
        <v>487</v>
      </c>
      <c r="B605" s="184">
        <v>5701</v>
      </c>
      <c r="C605" s="185">
        <v>3.6</v>
      </c>
      <c r="D605" s="186">
        <v>100</v>
      </c>
    </row>
    <row r="606" spans="1:4" hidden="1" x14ac:dyDescent="0.35">
      <c r="A606" s="183" t="s">
        <v>522</v>
      </c>
      <c r="B606" s="184">
        <v>6413</v>
      </c>
      <c r="C606" s="185">
        <v>10817.39</v>
      </c>
      <c r="D606" s="186">
        <v>100</v>
      </c>
    </row>
    <row r="607" spans="1:4" hidden="1" x14ac:dyDescent="0.35">
      <c r="A607" s="183" t="s">
        <v>541</v>
      </c>
      <c r="B607" s="184">
        <v>6502</v>
      </c>
      <c r="C607" s="185">
        <v>36.51</v>
      </c>
      <c r="D607" s="186">
        <v>100</v>
      </c>
    </row>
    <row r="608" spans="1:4" hidden="1" x14ac:dyDescent="0.35">
      <c r="A608" s="183" t="s">
        <v>542</v>
      </c>
      <c r="B608" s="184">
        <v>6504</v>
      </c>
      <c r="C608" s="185">
        <v>365.68</v>
      </c>
      <c r="D608" s="186">
        <v>99.75</v>
      </c>
    </row>
    <row r="609" spans="1:4" hidden="1" x14ac:dyDescent="0.35">
      <c r="A609" s="183" t="s">
        <v>546</v>
      </c>
      <c r="B609" s="184">
        <v>6508</v>
      </c>
      <c r="C609" s="185">
        <v>144</v>
      </c>
      <c r="D609" s="186">
        <v>100</v>
      </c>
    </row>
    <row r="610" spans="1:4" hidden="1" x14ac:dyDescent="0.35">
      <c r="A610" s="183" t="s">
        <v>560</v>
      </c>
      <c r="B610" s="184">
        <v>7007</v>
      </c>
      <c r="C610" s="185">
        <v>29613.1</v>
      </c>
      <c r="D610" s="186">
        <v>98.5</v>
      </c>
    </row>
    <row r="611" spans="1:4" hidden="1" x14ac:dyDescent="0.35">
      <c r="A611" s="183" t="s">
        <v>568</v>
      </c>
      <c r="B611" s="184">
        <v>7104</v>
      </c>
      <c r="C611" s="185">
        <v>18006</v>
      </c>
      <c r="D611" s="186">
        <v>100</v>
      </c>
    </row>
    <row r="612" spans="1:4" hidden="1" x14ac:dyDescent="0.35">
      <c r="A612" s="183" t="s">
        <v>582</v>
      </c>
      <c r="B612" s="184">
        <v>7418</v>
      </c>
      <c r="C612" s="185">
        <v>18571.7</v>
      </c>
      <c r="D612" s="186">
        <v>100</v>
      </c>
    </row>
    <row r="613" spans="1:4" ht="25" hidden="1" x14ac:dyDescent="0.35">
      <c r="A613" s="183" t="s">
        <v>583</v>
      </c>
      <c r="B613" s="184">
        <v>7403</v>
      </c>
      <c r="C613" s="185">
        <v>394.89</v>
      </c>
      <c r="D613" s="186">
        <v>100</v>
      </c>
    </row>
    <row r="614" spans="1:4" hidden="1" x14ac:dyDescent="0.35">
      <c r="A614" s="214" t="s">
        <v>608</v>
      </c>
      <c r="B614" s="215">
        <v>7804</v>
      </c>
      <c r="C614" s="188">
        <v>80.56</v>
      </c>
      <c r="D614" s="216">
        <v>99.73</v>
      </c>
    </row>
    <row r="615" spans="1:4" hidden="1" x14ac:dyDescent="0.35">
      <c r="A615" s="183" t="s">
        <v>610</v>
      </c>
      <c r="B615" s="184">
        <v>7802</v>
      </c>
      <c r="C615" s="185">
        <v>63.18</v>
      </c>
      <c r="D615" s="186">
        <v>100.54</v>
      </c>
    </row>
    <row r="616" spans="1:4" hidden="1" x14ac:dyDescent="0.35">
      <c r="A616" s="183" t="s">
        <v>611</v>
      </c>
      <c r="B616" s="184">
        <v>7803</v>
      </c>
      <c r="C616" s="185">
        <v>67.2</v>
      </c>
      <c r="D616" s="186">
        <v>100.45</v>
      </c>
    </row>
    <row r="617" spans="1:4" hidden="1" x14ac:dyDescent="0.35">
      <c r="A617" s="183" t="s">
        <v>612</v>
      </c>
      <c r="B617" s="184">
        <v>7806</v>
      </c>
      <c r="C617" s="185">
        <v>88.48</v>
      </c>
      <c r="D617" s="186">
        <v>100.44</v>
      </c>
    </row>
    <row r="618" spans="1:4" hidden="1" x14ac:dyDescent="0.35">
      <c r="A618" s="183" t="s">
        <v>655</v>
      </c>
      <c r="B618" s="184">
        <v>7927</v>
      </c>
      <c r="C618" s="185">
        <v>62.16</v>
      </c>
      <c r="D618" s="186">
        <v>100</v>
      </c>
    </row>
    <row r="619" spans="1:4" hidden="1" x14ac:dyDescent="0.35">
      <c r="A619" s="183" t="s">
        <v>659</v>
      </c>
      <c r="B619" s="184">
        <v>8042</v>
      </c>
      <c r="C619" s="185">
        <v>309.83999999999997</v>
      </c>
      <c r="D619" s="186">
        <v>104.17</v>
      </c>
    </row>
    <row r="620" spans="1:4" hidden="1" x14ac:dyDescent="0.35">
      <c r="A620" s="183" t="s">
        <v>661</v>
      </c>
      <c r="B620" s="184">
        <v>7990</v>
      </c>
      <c r="C620" s="185">
        <v>141.74</v>
      </c>
      <c r="D620" s="186">
        <v>100.23</v>
      </c>
    </row>
    <row r="621" spans="1:4" hidden="1" x14ac:dyDescent="0.35">
      <c r="A621" s="183" t="s">
        <v>665</v>
      </c>
      <c r="B621" s="184">
        <v>7924</v>
      </c>
      <c r="C621" s="185">
        <v>47.56</v>
      </c>
      <c r="D621" s="186">
        <v>98.6</v>
      </c>
    </row>
    <row r="622" spans="1:4" hidden="1" x14ac:dyDescent="0.35">
      <c r="A622" s="183" t="s">
        <v>667</v>
      </c>
      <c r="B622" s="184">
        <v>7994</v>
      </c>
      <c r="C622" s="185">
        <v>310.77999999999997</v>
      </c>
      <c r="D622" s="186">
        <v>100.72</v>
      </c>
    </row>
    <row r="623" spans="1:4" hidden="1" x14ac:dyDescent="0.35">
      <c r="A623" s="183" t="s">
        <v>668</v>
      </c>
      <c r="B623" s="184">
        <v>7980</v>
      </c>
      <c r="C623" s="185">
        <v>76.08</v>
      </c>
      <c r="D623" s="186">
        <v>96.11</v>
      </c>
    </row>
    <row r="624" spans="1:4" hidden="1" x14ac:dyDescent="0.35">
      <c r="A624" s="183" t="s">
        <v>669</v>
      </c>
      <c r="B624" s="184">
        <v>7926</v>
      </c>
      <c r="C624" s="185">
        <v>51.84</v>
      </c>
      <c r="D624" s="186">
        <v>100</v>
      </c>
    </row>
    <row r="625" spans="1:4" hidden="1" x14ac:dyDescent="0.35">
      <c r="A625" s="183" t="s">
        <v>671</v>
      </c>
      <c r="B625" s="184">
        <v>7976</v>
      </c>
      <c r="C625" s="185">
        <v>26.67</v>
      </c>
      <c r="D625" s="186">
        <v>101.3</v>
      </c>
    </row>
    <row r="626" spans="1:4" hidden="1" x14ac:dyDescent="0.35">
      <c r="A626" s="183" t="s">
        <v>673</v>
      </c>
      <c r="B626" s="184">
        <v>8031</v>
      </c>
      <c r="C626" s="185">
        <v>416.98</v>
      </c>
      <c r="D626" s="186">
        <v>101.64</v>
      </c>
    </row>
    <row r="627" spans="1:4" hidden="1" x14ac:dyDescent="0.35">
      <c r="A627" s="183" t="s">
        <v>676</v>
      </c>
      <c r="B627" s="184">
        <v>8053</v>
      </c>
      <c r="C627" s="185">
        <v>58.47</v>
      </c>
      <c r="D627" s="186">
        <v>99.86</v>
      </c>
    </row>
    <row r="628" spans="1:4" hidden="1" x14ac:dyDescent="0.35">
      <c r="A628" s="183" t="s">
        <v>691</v>
      </c>
      <c r="B628" s="184">
        <v>8311</v>
      </c>
      <c r="C628" s="185">
        <v>424.68</v>
      </c>
      <c r="D628" s="186">
        <v>100</v>
      </c>
    </row>
    <row r="629" spans="1:4" hidden="1" x14ac:dyDescent="0.35">
      <c r="A629" s="183" t="s">
        <v>703</v>
      </c>
      <c r="B629" s="184">
        <v>9143</v>
      </c>
      <c r="C629" s="185">
        <v>994.89</v>
      </c>
      <c r="D629" s="186">
        <v>104.69</v>
      </c>
    </row>
    <row r="630" spans="1:4" hidden="1" x14ac:dyDescent="0.35">
      <c r="A630" s="183" t="s">
        <v>718</v>
      </c>
      <c r="B630" s="184">
        <v>9116</v>
      </c>
      <c r="C630" s="185">
        <v>526.61</v>
      </c>
      <c r="D630" s="186">
        <v>100</v>
      </c>
    </row>
    <row r="631" spans="1:4" hidden="1" x14ac:dyDescent="0.35">
      <c r="A631" s="183" t="s">
        <v>719</v>
      </c>
      <c r="B631" s="184">
        <v>9118</v>
      </c>
      <c r="C631" s="185">
        <v>504.46</v>
      </c>
      <c r="D631" s="186">
        <v>100</v>
      </c>
    </row>
    <row r="632" spans="1:4" hidden="1" x14ac:dyDescent="0.35">
      <c r="A632" s="183" t="s">
        <v>734</v>
      </c>
      <c r="B632" s="184">
        <v>9222</v>
      </c>
      <c r="C632" s="185">
        <v>41</v>
      </c>
      <c r="D632" s="186">
        <v>100</v>
      </c>
    </row>
    <row r="633" spans="1:4" ht="37.5" hidden="1" x14ac:dyDescent="0.35">
      <c r="A633" s="183" t="s">
        <v>1016</v>
      </c>
      <c r="B633" s="184">
        <v>9418</v>
      </c>
      <c r="C633" s="185">
        <v>41.86</v>
      </c>
      <c r="D633" s="186">
        <v>100</v>
      </c>
    </row>
    <row r="634" spans="1:4" ht="25" hidden="1" x14ac:dyDescent="0.35">
      <c r="A634" s="183" t="s">
        <v>1017</v>
      </c>
      <c r="B634" s="184">
        <v>9442</v>
      </c>
      <c r="C634" s="185">
        <v>1417.67</v>
      </c>
      <c r="D634" s="186">
        <v>100</v>
      </c>
    </row>
    <row r="635" spans="1:4" hidden="1" x14ac:dyDescent="0.35">
      <c r="A635" s="183" t="s">
        <v>788</v>
      </c>
      <c r="B635" s="184">
        <v>9457</v>
      </c>
      <c r="C635" s="185">
        <v>67.56</v>
      </c>
      <c r="D635" s="186">
        <v>100</v>
      </c>
    </row>
    <row r="636" spans="1:4" hidden="1" x14ac:dyDescent="0.35">
      <c r="A636" s="183" t="s">
        <v>789</v>
      </c>
      <c r="B636" s="184">
        <v>9458</v>
      </c>
      <c r="C636" s="185">
        <v>74.69</v>
      </c>
      <c r="D636" s="186">
        <v>100</v>
      </c>
    </row>
    <row r="637" spans="1:4" hidden="1" x14ac:dyDescent="0.35">
      <c r="A637" s="183" t="s">
        <v>1018</v>
      </c>
      <c r="B637" s="184">
        <v>9446</v>
      </c>
      <c r="C637" s="185">
        <v>779.44</v>
      </c>
      <c r="D637" s="186">
        <v>100</v>
      </c>
    </row>
    <row r="638" spans="1:4" hidden="1" x14ac:dyDescent="0.35">
      <c r="A638" s="183" t="s">
        <v>791</v>
      </c>
      <c r="B638" s="184">
        <v>9448</v>
      </c>
      <c r="C638" s="185">
        <v>221.18</v>
      </c>
      <c r="D638" s="186">
        <v>100</v>
      </c>
    </row>
    <row r="639" spans="1:4" hidden="1" x14ac:dyDescent="0.35">
      <c r="A639" s="183" t="s">
        <v>1019</v>
      </c>
      <c r="B639" s="184">
        <v>9445</v>
      </c>
      <c r="C639" s="185">
        <v>54.6</v>
      </c>
      <c r="D639" s="186">
        <v>100</v>
      </c>
    </row>
    <row r="640" spans="1:4" hidden="1" x14ac:dyDescent="0.35">
      <c r="A640" s="183" t="s">
        <v>792</v>
      </c>
      <c r="B640" s="184">
        <v>9449</v>
      </c>
      <c r="C640" s="185">
        <v>2736.73</v>
      </c>
      <c r="D640" s="186">
        <v>100</v>
      </c>
    </row>
    <row r="641" spans="1:4" ht="25" hidden="1" x14ac:dyDescent="0.35">
      <c r="A641" s="183" t="s">
        <v>1020</v>
      </c>
      <c r="B641" s="184">
        <v>9475</v>
      </c>
      <c r="C641" s="185">
        <v>423</v>
      </c>
      <c r="D641" s="186">
        <v>100</v>
      </c>
    </row>
    <row r="642" spans="1:4" ht="25" hidden="1" x14ac:dyDescent="0.35">
      <c r="A642" s="183" t="s">
        <v>809</v>
      </c>
      <c r="B642" s="184">
        <v>9462</v>
      </c>
      <c r="C642" s="185">
        <v>1118.03</v>
      </c>
      <c r="D642" s="186">
        <v>100</v>
      </c>
    </row>
    <row r="643" spans="1:4" hidden="1" x14ac:dyDescent="0.35">
      <c r="A643" s="183" t="s">
        <v>810</v>
      </c>
      <c r="B643" s="184">
        <v>9463</v>
      </c>
      <c r="C643" s="185">
        <v>1978.64</v>
      </c>
      <c r="D643" s="186">
        <v>100</v>
      </c>
    </row>
    <row r="644" spans="1:4" hidden="1" x14ac:dyDescent="0.35">
      <c r="A644" s="183" t="s">
        <v>811</v>
      </c>
      <c r="B644" s="184">
        <v>9464</v>
      </c>
      <c r="C644" s="185">
        <v>1500</v>
      </c>
      <c r="D644" s="186">
        <v>100</v>
      </c>
    </row>
    <row r="645" spans="1:4" hidden="1" x14ac:dyDescent="0.35">
      <c r="A645" s="183" t="s">
        <v>849</v>
      </c>
      <c r="B645" s="184">
        <v>9606</v>
      </c>
      <c r="C645" s="185">
        <v>4383.6899999999996</v>
      </c>
      <c r="D645" s="186">
        <v>100</v>
      </c>
    </row>
    <row r="646" spans="1:4" hidden="1" x14ac:dyDescent="0.35">
      <c r="A646" s="183" t="s">
        <v>850</v>
      </c>
      <c r="B646" s="184">
        <v>9607</v>
      </c>
      <c r="C646" s="185">
        <v>2396.15</v>
      </c>
      <c r="D646" s="186">
        <v>102.99</v>
      </c>
    </row>
    <row r="647" spans="1:4" hidden="1" x14ac:dyDescent="0.35">
      <c r="A647" s="183" t="s">
        <v>861</v>
      </c>
      <c r="B647" s="184">
        <v>9796</v>
      </c>
      <c r="C647" s="185">
        <v>5130.3900000000003</v>
      </c>
      <c r="D647" s="186">
        <v>100</v>
      </c>
    </row>
    <row r="648" spans="1:4" ht="15" hidden="1" customHeight="1" x14ac:dyDescent="0.35">
      <c r="A648" s="217" t="s">
        <v>1026</v>
      </c>
      <c r="B648" s="218"/>
      <c r="C648" s="218"/>
      <c r="D648" s="219"/>
    </row>
    <row r="649" spans="1:4" hidden="1" x14ac:dyDescent="0.35">
      <c r="A649" s="183" t="s">
        <v>144</v>
      </c>
      <c r="B649" s="184">
        <v>111</v>
      </c>
      <c r="C649" s="185">
        <v>778.42</v>
      </c>
      <c r="D649" s="186">
        <v>100</v>
      </c>
    </row>
    <row r="650" spans="1:4" hidden="1" x14ac:dyDescent="0.35">
      <c r="A650" s="183" t="s">
        <v>147</v>
      </c>
      <c r="B650" s="184">
        <v>113</v>
      </c>
      <c r="C650" s="185">
        <v>611.38</v>
      </c>
      <c r="D650" s="186">
        <v>99.13</v>
      </c>
    </row>
    <row r="651" spans="1:4" hidden="1" x14ac:dyDescent="0.35">
      <c r="A651" s="183" t="s">
        <v>149</v>
      </c>
      <c r="B651" s="184">
        <v>116</v>
      </c>
      <c r="C651" s="185">
        <v>917.85</v>
      </c>
      <c r="D651" s="186">
        <v>96.4</v>
      </c>
    </row>
    <row r="652" spans="1:4" hidden="1" x14ac:dyDescent="0.35">
      <c r="A652" s="183" t="s">
        <v>151</v>
      </c>
      <c r="B652" s="184">
        <v>114</v>
      </c>
      <c r="C652" s="185">
        <v>375.09</v>
      </c>
      <c r="D652" s="186">
        <v>99.04</v>
      </c>
    </row>
    <row r="653" spans="1:4" hidden="1" x14ac:dyDescent="0.35">
      <c r="A653" s="183" t="s">
        <v>162</v>
      </c>
      <c r="B653" s="184">
        <v>202</v>
      </c>
      <c r="C653" s="185">
        <v>760.66</v>
      </c>
      <c r="D653" s="186">
        <v>100</v>
      </c>
    </row>
    <row r="654" spans="1:4" hidden="1" x14ac:dyDescent="0.35">
      <c r="A654" s="183" t="s">
        <v>163</v>
      </c>
      <c r="B654" s="184">
        <v>204</v>
      </c>
      <c r="C654" s="185">
        <v>948.94</v>
      </c>
      <c r="D654" s="186">
        <v>100</v>
      </c>
    </row>
    <row r="655" spans="1:4" hidden="1" x14ac:dyDescent="0.35">
      <c r="A655" s="183" t="s">
        <v>166</v>
      </c>
      <c r="B655" s="184">
        <v>201</v>
      </c>
      <c r="C655" s="185">
        <v>815.26</v>
      </c>
      <c r="D655" s="186">
        <v>100</v>
      </c>
    </row>
    <row r="656" spans="1:4" hidden="1" x14ac:dyDescent="0.35">
      <c r="A656" s="183" t="s">
        <v>172</v>
      </c>
      <c r="B656" s="184">
        <v>302</v>
      </c>
      <c r="C656" s="185">
        <v>1961.59</v>
      </c>
      <c r="D656" s="186">
        <v>100</v>
      </c>
    </row>
    <row r="657" spans="1:4" hidden="1" x14ac:dyDescent="0.35">
      <c r="A657" s="183" t="s">
        <v>182</v>
      </c>
      <c r="B657" s="184">
        <v>411</v>
      </c>
      <c r="C657" s="185">
        <v>448.96</v>
      </c>
      <c r="D657" s="186">
        <v>103.27</v>
      </c>
    </row>
    <row r="658" spans="1:4" hidden="1" x14ac:dyDescent="0.35">
      <c r="A658" s="183" t="s">
        <v>194</v>
      </c>
      <c r="B658" s="184">
        <v>701</v>
      </c>
      <c r="C658" s="185">
        <v>1684.87</v>
      </c>
      <c r="D658" s="186">
        <v>102.15</v>
      </c>
    </row>
    <row r="659" spans="1:4" hidden="1" x14ac:dyDescent="0.35">
      <c r="A659" s="183" t="s">
        <v>195</v>
      </c>
      <c r="B659" s="184">
        <v>803</v>
      </c>
      <c r="C659" s="185">
        <v>220.74</v>
      </c>
      <c r="D659" s="186">
        <v>100</v>
      </c>
    </row>
    <row r="660" spans="1:4" hidden="1" x14ac:dyDescent="0.35">
      <c r="A660" s="183" t="s">
        <v>198</v>
      </c>
      <c r="B660" s="184">
        <v>1001</v>
      </c>
      <c r="C660" s="185">
        <v>480.9</v>
      </c>
      <c r="D660" s="186">
        <v>100</v>
      </c>
    </row>
    <row r="661" spans="1:4" ht="25" hidden="1" x14ac:dyDescent="0.35">
      <c r="A661" s="183" t="s">
        <v>205</v>
      </c>
      <c r="B661" s="184">
        <v>1131</v>
      </c>
      <c r="C661" s="185">
        <v>205</v>
      </c>
      <c r="D661" s="186">
        <v>100</v>
      </c>
    </row>
    <row r="662" spans="1:4" hidden="1" x14ac:dyDescent="0.35">
      <c r="A662" s="183" t="s">
        <v>207</v>
      </c>
      <c r="B662" s="184">
        <v>1102</v>
      </c>
      <c r="C662" s="185">
        <v>772.38</v>
      </c>
      <c r="D662" s="186">
        <v>100</v>
      </c>
    </row>
    <row r="663" spans="1:4" hidden="1" x14ac:dyDescent="0.35">
      <c r="A663" s="183" t="s">
        <v>208</v>
      </c>
      <c r="B663" s="184">
        <v>1132</v>
      </c>
      <c r="C663" s="185">
        <v>257.99</v>
      </c>
      <c r="D663" s="186">
        <v>100</v>
      </c>
    </row>
    <row r="664" spans="1:4" hidden="1" x14ac:dyDescent="0.35">
      <c r="A664" s="183" t="s">
        <v>213</v>
      </c>
      <c r="B664" s="184">
        <v>1124</v>
      </c>
      <c r="C664" s="185">
        <v>1168.77</v>
      </c>
      <c r="D664" s="186">
        <v>100</v>
      </c>
    </row>
    <row r="665" spans="1:4" hidden="1" x14ac:dyDescent="0.35">
      <c r="A665" s="183" t="s">
        <v>218</v>
      </c>
      <c r="B665" s="184">
        <v>1123</v>
      </c>
      <c r="C665" s="185">
        <v>2527.27</v>
      </c>
      <c r="D665" s="186">
        <v>100</v>
      </c>
    </row>
    <row r="666" spans="1:4" hidden="1" x14ac:dyDescent="0.35">
      <c r="A666" s="183" t="s">
        <v>220</v>
      </c>
      <c r="B666" s="184">
        <v>1204</v>
      </c>
      <c r="C666" s="185">
        <v>1308.69</v>
      </c>
      <c r="D666" s="186">
        <v>99.75</v>
      </c>
    </row>
    <row r="667" spans="1:4" hidden="1" x14ac:dyDescent="0.35">
      <c r="A667" s="183" t="s">
        <v>226</v>
      </c>
      <c r="B667" s="184">
        <v>1303</v>
      </c>
      <c r="C667" s="185">
        <v>1109.17</v>
      </c>
      <c r="D667" s="186">
        <v>100</v>
      </c>
    </row>
    <row r="668" spans="1:4" ht="25" hidden="1" x14ac:dyDescent="0.35">
      <c r="A668" s="183" t="s">
        <v>230</v>
      </c>
      <c r="B668" s="184">
        <v>1402</v>
      </c>
      <c r="C668" s="185">
        <v>943.68</v>
      </c>
      <c r="D668" s="186">
        <v>100</v>
      </c>
    </row>
    <row r="669" spans="1:4" hidden="1" x14ac:dyDescent="0.35">
      <c r="A669" s="183" t="s">
        <v>232</v>
      </c>
      <c r="B669" s="184">
        <v>1501</v>
      </c>
      <c r="C669" s="185">
        <v>180.67</v>
      </c>
      <c r="D669" s="186">
        <v>100</v>
      </c>
    </row>
    <row r="670" spans="1:4" hidden="1" x14ac:dyDescent="0.35">
      <c r="A670" s="183" t="s">
        <v>234</v>
      </c>
      <c r="B670" s="184">
        <v>1601</v>
      </c>
      <c r="C670" s="185">
        <v>100.89</v>
      </c>
      <c r="D670" s="186">
        <v>100</v>
      </c>
    </row>
    <row r="671" spans="1:4" hidden="1" x14ac:dyDescent="0.35">
      <c r="A671" s="183" t="s">
        <v>245</v>
      </c>
      <c r="B671" s="184">
        <v>1701</v>
      </c>
      <c r="C671" s="185">
        <v>578.62</v>
      </c>
      <c r="D671" s="186">
        <v>100</v>
      </c>
    </row>
    <row r="672" spans="1:4" hidden="1" x14ac:dyDescent="0.35">
      <c r="A672" s="183" t="s">
        <v>257</v>
      </c>
      <c r="B672" s="184">
        <v>1903</v>
      </c>
      <c r="C672" s="185">
        <v>2068.8200000000002</v>
      </c>
      <c r="D672" s="186">
        <v>100</v>
      </c>
    </row>
    <row r="673" spans="1:4" hidden="1" x14ac:dyDescent="0.35">
      <c r="A673" s="183" t="s">
        <v>264</v>
      </c>
      <c r="B673" s="184">
        <v>2002</v>
      </c>
      <c r="C673" s="185">
        <v>63.24</v>
      </c>
      <c r="D673" s="186">
        <v>100</v>
      </c>
    </row>
    <row r="674" spans="1:4" hidden="1" x14ac:dyDescent="0.35">
      <c r="A674" s="183" t="s">
        <v>268</v>
      </c>
      <c r="B674" s="184">
        <v>2101</v>
      </c>
      <c r="C674" s="185">
        <v>95.76</v>
      </c>
      <c r="D674" s="186">
        <v>100</v>
      </c>
    </row>
    <row r="675" spans="1:4" ht="25" hidden="1" x14ac:dyDescent="0.35">
      <c r="A675" s="183" t="s">
        <v>270</v>
      </c>
      <c r="B675" s="184">
        <v>2201</v>
      </c>
      <c r="C675" s="185">
        <v>206.35</v>
      </c>
      <c r="D675" s="186">
        <v>100</v>
      </c>
    </row>
    <row r="676" spans="1:4" ht="25" hidden="1" x14ac:dyDescent="0.35">
      <c r="A676" s="183" t="s">
        <v>272</v>
      </c>
      <c r="B676" s="184">
        <v>2207</v>
      </c>
      <c r="C676" s="185">
        <v>185.09</v>
      </c>
      <c r="D676" s="186">
        <v>100</v>
      </c>
    </row>
    <row r="677" spans="1:4" hidden="1" x14ac:dyDescent="0.35">
      <c r="A677" s="183" t="s">
        <v>278</v>
      </c>
      <c r="B677" s="184">
        <v>2301</v>
      </c>
      <c r="C677" s="185">
        <v>235.42</v>
      </c>
      <c r="D677" s="186">
        <v>102.25</v>
      </c>
    </row>
    <row r="678" spans="1:4" hidden="1" x14ac:dyDescent="0.35">
      <c r="A678" s="183" t="s">
        <v>280</v>
      </c>
      <c r="B678" s="184">
        <v>2303</v>
      </c>
      <c r="C678" s="185">
        <v>143.06</v>
      </c>
      <c r="D678" s="186">
        <v>104.57</v>
      </c>
    </row>
    <row r="679" spans="1:4" hidden="1" x14ac:dyDescent="0.35">
      <c r="A679" s="183" t="s">
        <v>282</v>
      </c>
      <c r="B679" s="184">
        <v>2307</v>
      </c>
      <c r="C679" s="185">
        <v>148.41</v>
      </c>
      <c r="D679" s="186">
        <v>100</v>
      </c>
    </row>
    <row r="680" spans="1:4" hidden="1" x14ac:dyDescent="0.35">
      <c r="A680" s="183" t="s">
        <v>286</v>
      </c>
      <c r="B680" s="184">
        <v>2401</v>
      </c>
      <c r="C680" s="185">
        <v>190.22</v>
      </c>
      <c r="D680" s="186">
        <v>100.22</v>
      </c>
    </row>
    <row r="681" spans="1:4" ht="25" hidden="1" x14ac:dyDescent="0.35">
      <c r="A681" s="183" t="s">
        <v>287</v>
      </c>
      <c r="B681" s="184">
        <v>2403</v>
      </c>
      <c r="C681" s="185">
        <v>151.94</v>
      </c>
      <c r="D681" s="186">
        <v>100</v>
      </c>
    </row>
    <row r="682" spans="1:4" hidden="1" x14ac:dyDescent="0.35">
      <c r="A682" s="183" t="s">
        <v>289</v>
      </c>
      <c r="B682" s="184">
        <v>2501</v>
      </c>
      <c r="C682" s="185">
        <v>102.03</v>
      </c>
      <c r="D682" s="186">
        <v>100</v>
      </c>
    </row>
    <row r="683" spans="1:4" hidden="1" x14ac:dyDescent="0.35">
      <c r="A683" s="183" t="s">
        <v>291</v>
      </c>
      <c r="B683" s="184">
        <v>2601</v>
      </c>
      <c r="C683" s="185">
        <v>135.80000000000001</v>
      </c>
      <c r="D683" s="186">
        <v>106.77</v>
      </c>
    </row>
    <row r="684" spans="1:4" hidden="1" x14ac:dyDescent="0.35">
      <c r="A684" s="183" t="s">
        <v>292</v>
      </c>
      <c r="B684" s="184">
        <v>2603</v>
      </c>
      <c r="C684" s="185">
        <v>86.9</v>
      </c>
      <c r="D684" s="186">
        <v>100</v>
      </c>
    </row>
    <row r="685" spans="1:4" hidden="1" x14ac:dyDescent="0.35">
      <c r="A685" s="183" t="s">
        <v>293</v>
      </c>
      <c r="B685" s="184">
        <v>2604</v>
      </c>
      <c r="C685" s="185">
        <v>138.83000000000001</v>
      </c>
      <c r="D685" s="186">
        <v>108.46</v>
      </c>
    </row>
    <row r="686" spans="1:4" hidden="1" x14ac:dyDescent="0.35">
      <c r="A686" s="183" t="s">
        <v>294</v>
      </c>
      <c r="B686" s="184">
        <v>2605</v>
      </c>
      <c r="C686" s="185">
        <v>112.86</v>
      </c>
      <c r="D686" s="186">
        <v>100</v>
      </c>
    </row>
    <row r="687" spans="1:4" hidden="1" x14ac:dyDescent="0.35">
      <c r="A687" s="183" t="s">
        <v>296</v>
      </c>
      <c r="B687" s="184">
        <v>2621</v>
      </c>
      <c r="C687" s="185">
        <v>904.14</v>
      </c>
      <c r="D687" s="186">
        <v>101.58</v>
      </c>
    </row>
    <row r="688" spans="1:4" hidden="1" x14ac:dyDescent="0.35">
      <c r="A688" s="183" t="s">
        <v>297</v>
      </c>
      <c r="B688" s="184">
        <v>2623</v>
      </c>
      <c r="C688" s="185">
        <v>645.41</v>
      </c>
      <c r="D688" s="186">
        <v>112.82</v>
      </c>
    </row>
    <row r="689" spans="1:4" hidden="1" x14ac:dyDescent="0.35">
      <c r="A689" s="183" t="s">
        <v>303</v>
      </c>
      <c r="B689" s="184">
        <v>2701</v>
      </c>
      <c r="C689" s="185">
        <v>358.58</v>
      </c>
      <c r="D689" s="186">
        <v>102.31</v>
      </c>
    </row>
    <row r="690" spans="1:4" hidden="1" x14ac:dyDescent="0.35">
      <c r="A690" s="183" t="s">
        <v>308</v>
      </c>
      <c r="B690" s="184">
        <v>2711</v>
      </c>
      <c r="C690" s="185">
        <v>298.04000000000002</v>
      </c>
      <c r="D690" s="186">
        <v>100</v>
      </c>
    </row>
    <row r="691" spans="1:4" hidden="1" x14ac:dyDescent="0.35">
      <c r="A691" s="183" t="s">
        <v>314</v>
      </c>
      <c r="B691" s="184">
        <v>2812</v>
      </c>
      <c r="C691" s="185">
        <v>1274.95</v>
      </c>
      <c r="D691" s="186">
        <v>100</v>
      </c>
    </row>
    <row r="692" spans="1:4" ht="25" hidden="1" x14ac:dyDescent="0.35">
      <c r="A692" s="183" t="s">
        <v>335</v>
      </c>
      <c r="B692" s="184">
        <v>3606</v>
      </c>
      <c r="C692" s="185">
        <v>879.3</v>
      </c>
      <c r="D692" s="186">
        <v>100.44</v>
      </c>
    </row>
    <row r="693" spans="1:4" ht="25" hidden="1" x14ac:dyDescent="0.35">
      <c r="A693" s="183" t="s">
        <v>377</v>
      </c>
      <c r="B693" s="184">
        <v>4155</v>
      </c>
      <c r="C693" s="185">
        <v>2235.65</v>
      </c>
      <c r="D693" s="186">
        <v>100.51</v>
      </c>
    </row>
    <row r="694" spans="1:4" hidden="1" x14ac:dyDescent="0.35">
      <c r="A694" s="183" t="s">
        <v>389</v>
      </c>
      <c r="B694" s="184">
        <v>4176</v>
      </c>
      <c r="C694" s="185">
        <v>474.16</v>
      </c>
      <c r="D694" s="186">
        <v>100</v>
      </c>
    </row>
    <row r="695" spans="1:4" ht="25" hidden="1" x14ac:dyDescent="0.35">
      <c r="A695" s="183" t="s">
        <v>404</v>
      </c>
      <c r="B695" s="184">
        <v>4404</v>
      </c>
      <c r="C695" s="185">
        <v>3292.76</v>
      </c>
      <c r="D695" s="186">
        <v>100.23</v>
      </c>
    </row>
    <row r="696" spans="1:4" hidden="1" x14ac:dyDescent="0.35">
      <c r="A696" s="183" t="s">
        <v>412</v>
      </c>
      <c r="B696" s="184">
        <v>4502</v>
      </c>
      <c r="C696" s="185">
        <v>848.99</v>
      </c>
      <c r="D696" s="186">
        <v>100.95</v>
      </c>
    </row>
    <row r="697" spans="1:4" hidden="1" x14ac:dyDescent="0.35">
      <c r="A697" s="183" t="s">
        <v>416</v>
      </c>
      <c r="B697" s="184">
        <v>4503</v>
      </c>
      <c r="C697" s="185">
        <v>659.38</v>
      </c>
      <c r="D697" s="186">
        <v>100</v>
      </c>
    </row>
    <row r="698" spans="1:4" hidden="1" x14ac:dyDescent="0.35">
      <c r="A698" s="183" t="s">
        <v>419</v>
      </c>
      <c r="B698" s="184">
        <v>4603</v>
      </c>
      <c r="C698" s="185">
        <v>148.44</v>
      </c>
      <c r="D698" s="186">
        <v>100</v>
      </c>
    </row>
    <row r="699" spans="1:4" hidden="1" x14ac:dyDescent="0.35">
      <c r="A699" s="183" t="s">
        <v>421</v>
      </c>
      <c r="B699" s="184">
        <v>4601</v>
      </c>
      <c r="C699" s="185">
        <v>473.45</v>
      </c>
      <c r="D699" s="186">
        <v>99.49</v>
      </c>
    </row>
    <row r="700" spans="1:4" hidden="1" x14ac:dyDescent="0.35">
      <c r="A700" s="183" t="s">
        <v>440</v>
      </c>
      <c r="B700" s="184">
        <v>4744</v>
      </c>
      <c r="C700" s="185">
        <v>2485.31</v>
      </c>
      <c r="D700" s="186">
        <v>100</v>
      </c>
    </row>
    <row r="701" spans="1:4" hidden="1" x14ac:dyDescent="0.35">
      <c r="A701" s="183" t="s">
        <v>445</v>
      </c>
      <c r="B701" s="184">
        <v>4773</v>
      </c>
      <c r="C701" s="185">
        <v>3989.03</v>
      </c>
      <c r="D701" s="186">
        <v>99.26</v>
      </c>
    </row>
    <row r="702" spans="1:4" hidden="1" x14ac:dyDescent="0.35">
      <c r="A702" s="183" t="s">
        <v>450</v>
      </c>
      <c r="B702" s="184">
        <v>5001</v>
      </c>
      <c r="C702" s="185">
        <v>113.68</v>
      </c>
      <c r="D702" s="186">
        <v>100</v>
      </c>
    </row>
    <row r="703" spans="1:4" hidden="1" x14ac:dyDescent="0.35">
      <c r="A703" s="183" t="s">
        <v>451</v>
      </c>
      <c r="B703" s="184">
        <v>5101</v>
      </c>
      <c r="C703" s="185">
        <v>305.8</v>
      </c>
      <c r="D703" s="186">
        <v>100</v>
      </c>
    </row>
    <row r="704" spans="1:4" hidden="1" x14ac:dyDescent="0.35">
      <c r="A704" s="183" t="s">
        <v>454</v>
      </c>
      <c r="B704" s="184">
        <v>5201</v>
      </c>
      <c r="C704" s="185">
        <v>113.66</v>
      </c>
      <c r="D704" s="186">
        <v>100</v>
      </c>
    </row>
    <row r="705" spans="1:4" hidden="1" x14ac:dyDescent="0.35">
      <c r="A705" s="183" t="s">
        <v>457</v>
      </c>
      <c r="B705" s="184">
        <v>5303</v>
      </c>
      <c r="C705" s="185">
        <v>335.8</v>
      </c>
      <c r="D705" s="186">
        <v>100</v>
      </c>
    </row>
    <row r="706" spans="1:4" hidden="1" x14ac:dyDescent="0.35">
      <c r="A706" s="183" t="s">
        <v>467</v>
      </c>
      <c r="B706" s="184">
        <v>5313</v>
      </c>
      <c r="C706" s="185">
        <v>300.83999999999997</v>
      </c>
      <c r="D706" s="186">
        <v>100</v>
      </c>
    </row>
    <row r="707" spans="1:4" hidden="1" x14ac:dyDescent="0.35">
      <c r="A707" s="183" t="s">
        <v>480</v>
      </c>
      <c r="B707" s="184">
        <v>5406</v>
      </c>
      <c r="C707" s="185">
        <v>212.47</v>
      </c>
      <c r="D707" s="186">
        <v>100</v>
      </c>
    </row>
    <row r="708" spans="1:4" hidden="1" x14ac:dyDescent="0.35">
      <c r="A708" s="183" t="s">
        <v>485</v>
      </c>
      <c r="B708" s="184">
        <v>5605</v>
      </c>
      <c r="C708" s="185">
        <v>218.8</v>
      </c>
      <c r="D708" s="186">
        <v>100.56</v>
      </c>
    </row>
    <row r="709" spans="1:4" hidden="1" x14ac:dyDescent="0.35">
      <c r="A709" s="183" t="s">
        <v>487</v>
      </c>
      <c r="B709" s="184">
        <v>5701</v>
      </c>
      <c r="C709" s="185">
        <v>6.85</v>
      </c>
      <c r="D709" s="186">
        <v>100</v>
      </c>
    </row>
    <row r="710" spans="1:4" hidden="1" x14ac:dyDescent="0.35">
      <c r="A710" s="183" t="s">
        <v>522</v>
      </c>
      <c r="B710" s="184">
        <v>6413</v>
      </c>
      <c r="C710" s="185">
        <v>17149.63</v>
      </c>
      <c r="D710" s="186">
        <v>99.32</v>
      </c>
    </row>
    <row r="711" spans="1:4" hidden="1" x14ac:dyDescent="0.35">
      <c r="A711" s="183" t="s">
        <v>541</v>
      </c>
      <c r="B711" s="184">
        <v>6502</v>
      </c>
      <c r="C711" s="185">
        <v>43.91</v>
      </c>
      <c r="D711" s="186">
        <v>100</v>
      </c>
    </row>
    <row r="712" spans="1:4" hidden="1" x14ac:dyDescent="0.35">
      <c r="A712" s="183" t="s">
        <v>542</v>
      </c>
      <c r="B712" s="184">
        <v>6504</v>
      </c>
      <c r="C712" s="185">
        <v>410.21</v>
      </c>
      <c r="D712" s="186">
        <v>99.89</v>
      </c>
    </row>
    <row r="713" spans="1:4" hidden="1" x14ac:dyDescent="0.35">
      <c r="A713" s="183" t="s">
        <v>546</v>
      </c>
      <c r="B713" s="184">
        <v>6508</v>
      </c>
      <c r="C713" s="185">
        <v>154.56</v>
      </c>
      <c r="D713" s="186">
        <v>100</v>
      </c>
    </row>
    <row r="714" spans="1:4" hidden="1" x14ac:dyDescent="0.35">
      <c r="A714" s="183" t="s">
        <v>560</v>
      </c>
      <c r="B714" s="184">
        <v>7007</v>
      </c>
      <c r="C714" s="185">
        <v>36123.64</v>
      </c>
      <c r="D714" s="186">
        <v>98.41</v>
      </c>
    </row>
    <row r="715" spans="1:4" hidden="1" x14ac:dyDescent="0.35">
      <c r="A715" s="183" t="s">
        <v>568</v>
      </c>
      <c r="B715" s="184">
        <v>7104</v>
      </c>
      <c r="C715" s="185">
        <v>19202.560000000001</v>
      </c>
      <c r="D715" s="186">
        <v>96.07</v>
      </c>
    </row>
    <row r="716" spans="1:4" hidden="1" x14ac:dyDescent="0.35">
      <c r="A716" s="183" t="s">
        <v>582</v>
      </c>
      <c r="B716" s="184">
        <v>7418</v>
      </c>
      <c r="C716" s="185">
        <v>45360.81</v>
      </c>
      <c r="D716" s="186">
        <v>100</v>
      </c>
    </row>
    <row r="717" spans="1:4" ht="25" hidden="1" x14ac:dyDescent="0.35">
      <c r="A717" s="183" t="s">
        <v>583</v>
      </c>
      <c r="B717" s="184">
        <v>7403</v>
      </c>
      <c r="C717" s="185">
        <v>832.05</v>
      </c>
      <c r="D717" s="186">
        <v>100</v>
      </c>
    </row>
    <row r="718" spans="1:4" hidden="1" x14ac:dyDescent="0.35">
      <c r="A718" s="214" t="s">
        <v>608</v>
      </c>
      <c r="B718" s="215">
        <v>7804</v>
      </c>
      <c r="C718" s="188">
        <v>98.7</v>
      </c>
      <c r="D718" s="216">
        <v>98.77</v>
      </c>
    </row>
    <row r="719" spans="1:4" hidden="1" x14ac:dyDescent="0.35">
      <c r="A719" s="183" t="s">
        <v>610</v>
      </c>
      <c r="B719" s="184">
        <v>7802</v>
      </c>
      <c r="C719" s="185">
        <v>80.87</v>
      </c>
      <c r="D719" s="186">
        <v>100</v>
      </c>
    </row>
    <row r="720" spans="1:4" hidden="1" x14ac:dyDescent="0.35">
      <c r="A720" s="183" t="s">
        <v>611</v>
      </c>
      <c r="B720" s="184">
        <v>7803</v>
      </c>
      <c r="C720" s="185">
        <v>87.01</v>
      </c>
      <c r="D720" s="186">
        <v>100</v>
      </c>
    </row>
    <row r="721" spans="1:4" hidden="1" x14ac:dyDescent="0.35">
      <c r="A721" s="183" t="s">
        <v>612</v>
      </c>
      <c r="B721" s="184">
        <v>7806</v>
      </c>
      <c r="C721" s="185">
        <v>110</v>
      </c>
      <c r="D721" s="186">
        <v>100</v>
      </c>
    </row>
    <row r="722" spans="1:4" hidden="1" x14ac:dyDescent="0.35">
      <c r="A722" s="183" t="s">
        <v>655</v>
      </c>
      <c r="B722" s="184">
        <v>7927</v>
      </c>
      <c r="C722" s="185">
        <v>63.89</v>
      </c>
      <c r="D722" s="186">
        <v>100</v>
      </c>
    </row>
    <row r="723" spans="1:4" hidden="1" x14ac:dyDescent="0.35">
      <c r="A723" s="183" t="s">
        <v>659</v>
      </c>
      <c r="B723" s="184">
        <v>8042</v>
      </c>
      <c r="C723" s="185">
        <v>372.68</v>
      </c>
      <c r="D723" s="186">
        <v>88.42</v>
      </c>
    </row>
    <row r="724" spans="1:4" hidden="1" x14ac:dyDescent="0.35">
      <c r="A724" s="183" t="s">
        <v>661</v>
      </c>
      <c r="B724" s="184">
        <v>7990</v>
      </c>
      <c r="C724" s="185">
        <v>207.77</v>
      </c>
      <c r="D724" s="186">
        <v>99.02</v>
      </c>
    </row>
    <row r="725" spans="1:4" hidden="1" x14ac:dyDescent="0.35">
      <c r="A725" s="183" t="s">
        <v>665</v>
      </c>
      <c r="B725" s="184">
        <v>7924</v>
      </c>
      <c r="C725" s="185">
        <v>79.819999999999993</v>
      </c>
      <c r="D725" s="186">
        <v>100</v>
      </c>
    </row>
    <row r="726" spans="1:4" hidden="1" x14ac:dyDescent="0.35">
      <c r="A726" s="183" t="s">
        <v>667</v>
      </c>
      <c r="B726" s="184">
        <v>7994</v>
      </c>
      <c r="C726" s="185">
        <v>369.22</v>
      </c>
      <c r="D726" s="186">
        <v>99.82</v>
      </c>
    </row>
    <row r="727" spans="1:4" hidden="1" x14ac:dyDescent="0.35">
      <c r="A727" s="183" t="s">
        <v>668</v>
      </c>
      <c r="B727" s="184">
        <v>7980</v>
      </c>
      <c r="C727" s="185">
        <v>115.65</v>
      </c>
      <c r="D727" s="186">
        <v>100</v>
      </c>
    </row>
    <row r="728" spans="1:4" hidden="1" x14ac:dyDescent="0.35">
      <c r="A728" s="183" t="s">
        <v>669</v>
      </c>
      <c r="B728" s="184">
        <v>7926</v>
      </c>
      <c r="C728" s="185">
        <v>76.739999999999995</v>
      </c>
      <c r="D728" s="186">
        <v>100</v>
      </c>
    </row>
    <row r="729" spans="1:4" hidden="1" x14ac:dyDescent="0.35">
      <c r="A729" s="183" t="s">
        <v>671</v>
      </c>
      <c r="B729" s="184">
        <v>7976</v>
      </c>
      <c r="C729" s="185">
        <v>40.69</v>
      </c>
      <c r="D729" s="186">
        <v>117.62</v>
      </c>
    </row>
    <row r="730" spans="1:4" hidden="1" x14ac:dyDescent="0.35">
      <c r="A730" s="183" t="s">
        <v>673</v>
      </c>
      <c r="B730" s="184">
        <v>8031</v>
      </c>
      <c r="C730" s="185">
        <v>452.65</v>
      </c>
      <c r="D730" s="186">
        <v>100.38</v>
      </c>
    </row>
    <row r="731" spans="1:4" hidden="1" x14ac:dyDescent="0.35">
      <c r="A731" s="183" t="s">
        <v>676</v>
      </c>
      <c r="B731" s="184">
        <v>8053</v>
      </c>
      <c r="C731" s="185">
        <v>88.74</v>
      </c>
      <c r="D731" s="186">
        <v>99.92</v>
      </c>
    </row>
    <row r="732" spans="1:4" hidden="1" x14ac:dyDescent="0.35">
      <c r="A732" s="183" t="s">
        <v>691</v>
      </c>
      <c r="B732" s="184">
        <v>8311</v>
      </c>
      <c r="C732" s="185">
        <v>569.02</v>
      </c>
      <c r="D732" s="186">
        <v>100</v>
      </c>
    </row>
    <row r="733" spans="1:4" hidden="1" x14ac:dyDescent="0.35">
      <c r="A733" s="183" t="s">
        <v>703</v>
      </c>
      <c r="B733" s="184">
        <v>9143</v>
      </c>
      <c r="C733" s="185">
        <v>1221.44</v>
      </c>
      <c r="D733" s="186">
        <v>100</v>
      </c>
    </row>
    <row r="734" spans="1:4" hidden="1" x14ac:dyDescent="0.35">
      <c r="A734" s="183" t="s">
        <v>718</v>
      </c>
      <c r="B734" s="184">
        <v>9116</v>
      </c>
      <c r="C734" s="185">
        <v>1541.53</v>
      </c>
      <c r="D734" s="186">
        <v>100</v>
      </c>
    </row>
    <row r="735" spans="1:4" hidden="1" x14ac:dyDescent="0.35">
      <c r="A735" s="183" t="s">
        <v>719</v>
      </c>
      <c r="B735" s="184">
        <v>9118</v>
      </c>
      <c r="C735" s="185">
        <v>1053.8699999999999</v>
      </c>
      <c r="D735" s="186">
        <v>102.13</v>
      </c>
    </row>
    <row r="736" spans="1:4" hidden="1" x14ac:dyDescent="0.35">
      <c r="A736" s="183" t="s">
        <v>734</v>
      </c>
      <c r="B736" s="184">
        <v>9222</v>
      </c>
      <c r="C736" s="185">
        <v>54.96</v>
      </c>
      <c r="D736" s="186">
        <v>100</v>
      </c>
    </row>
    <row r="737" spans="1:4" ht="37.5" hidden="1" x14ac:dyDescent="0.35">
      <c r="A737" s="183" t="s">
        <v>1016</v>
      </c>
      <c r="B737" s="184">
        <v>9418</v>
      </c>
      <c r="C737" s="185">
        <v>100.2</v>
      </c>
      <c r="D737" s="186">
        <v>100</v>
      </c>
    </row>
    <row r="738" spans="1:4" ht="25" hidden="1" x14ac:dyDescent="0.35">
      <c r="A738" s="183" t="s">
        <v>1017</v>
      </c>
      <c r="B738" s="184">
        <v>9442</v>
      </c>
      <c r="C738" s="185">
        <v>1481.8</v>
      </c>
      <c r="D738" s="186">
        <v>100</v>
      </c>
    </row>
    <row r="739" spans="1:4" hidden="1" x14ac:dyDescent="0.35">
      <c r="A739" s="183" t="s">
        <v>788</v>
      </c>
      <c r="B739" s="184">
        <v>9457</v>
      </c>
      <c r="C739" s="185">
        <v>76.349999999999994</v>
      </c>
      <c r="D739" s="186">
        <v>100</v>
      </c>
    </row>
    <row r="740" spans="1:4" hidden="1" x14ac:dyDescent="0.35">
      <c r="A740" s="183" t="s">
        <v>789</v>
      </c>
      <c r="B740" s="184">
        <v>9458</v>
      </c>
      <c r="C740" s="185">
        <v>68.5</v>
      </c>
      <c r="D740" s="186">
        <v>100</v>
      </c>
    </row>
    <row r="741" spans="1:4" hidden="1" x14ac:dyDescent="0.35">
      <c r="A741" s="183" t="s">
        <v>1018</v>
      </c>
      <c r="B741" s="184">
        <v>9446</v>
      </c>
      <c r="C741" s="185">
        <v>545.4</v>
      </c>
      <c r="D741" s="186">
        <v>100</v>
      </c>
    </row>
    <row r="742" spans="1:4" hidden="1" x14ac:dyDescent="0.35">
      <c r="A742" s="183" t="s">
        <v>791</v>
      </c>
      <c r="B742" s="184">
        <v>9448</v>
      </c>
      <c r="C742" s="185">
        <v>157.83000000000001</v>
      </c>
      <c r="D742" s="186">
        <v>100</v>
      </c>
    </row>
    <row r="743" spans="1:4" hidden="1" x14ac:dyDescent="0.35">
      <c r="A743" s="183" t="s">
        <v>1019</v>
      </c>
      <c r="B743" s="184">
        <v>9445</v>
      </c>
      <c r="C743" s="185">
        <v>54.64</v>
      </c>
      <c r="D743" s="186">
        <v>100</v>
      </c>
    </row>
    <row r="744" spans="1:4" hidden="1" x14ac:dyDescent="0.35">
      <c r="A744" s="183" t="s">
        <v>792</v>
      </c>
      <c r="B744" s="184">
        <v>9449</v>
      </c>
      <c r="C744" s="185">
        <v>1978.91</v>
      </c>
      <c r="D744" s="186">
        <v>100</v>
      </c>
    </row>
    <row r="745" spans="1:4" ht="25" hidden="1" x14ac:dyDescent="0.35">
      <c r="A745" s="183" t="s">
        <v>1020</v>
      </c>
      <c r="B745" s="184">
        <v>9475</v>
      </c>
      <c r="C745" s="185">
        <v>289</v>
      </c>
      <c r="D745" s="186">
        <v>100</v>
      </c>
    </row>
    <row r="746" spans="1:4" ht="25" hidden="1" x14ac:dyDescent="0.35">
      <c r="A746" s="183" t="s">
        <v>809</v>
      </c>
      <c r="B746" s="184">
        <v>9462</v>
      </c>
      <c r="C746" s="185">
        <v>4313.8500000000004</v>
      </c>
      <c r="D746" s="186">
        <v>100</v>
      </c>
    </row>
    <row r="747" spans="1:4" hidden="1" x14ac:dyDescent="0.35">
      <c r="A747" s="183" t="s">
        <v>811</v>
      </c>
      <c r="B747" s="184">
        <v>9464</v>
      </c>
      <c r="C747" s="185">
        <v>6980.21</v>
      </c>
      <c r="D747" s="186">
        <v>100</v>
      </c>
    </row>
    <row r="748" spans="1:4" hidden="1" x14ac:dyDescent="0.35">
      <c r="A748" s="183" t="s">
        <v>812</v>
      </c>
      <c r="B748" s="184">
        <v>9465</v>
      </c>
      <c r="C748" s="185">
        <v>7339.17</v>
      </c>
      <c r="D748" s="186">
        <v>100</v>
      </c>
    </row>
    <row r="749" spans="1:4" hidden="1" x14ac:dyDescent="0.35">
      <c r="A749" s="183" t="s">
        <v>813</v>
      </c>
      <c r="B749" s="184">
        <v>9466</v>
      </c>
      <c r="C749" s="185">
        <v>1891.63</v>
      </c>
      <c r="D749" s="186">
        <v>100</v>
      </c>
    </row>
    <row r="750" spans="1:4" ht="25" hidden="1" x14ac:dyDescent="0.35">
      <c r="A750" s="183" t="s">
        <v>846</v>
      </c>
      <c r="B750" s="184">
        <v>9536</v>
      </c>
      <c r="C750" s="185">
        <v>90517.42</v>
      </c>
      <c r="D750" s="186">
        <v>97.87</v>
      </c>
    </row>
    <row r="751" spans="1:4" hidden="1" x14ac:dyDescent="0.35">
      <c r="A751" s="183" t="s">
        <v>849</v>
      </c>
      <c r="B751" s="184">
        <v>9606</v>
      </c>
      <c r="C751" s="185">
        <v>6118.64</v>
      </c>
      <c r="D751" s="186">
        <v>100</v>
      </c>
    </row>
    <row r="752" spans="1:4" hidden="1" x14ac:dyDescent="0.35">
      <c r="A752" s="183" t="s">
        <v>850</v>
      </c>
      <c r="B752" s="184">
        <v>9607</v>
      </c>
      <c r="C752" s="185">
        <v>6594.77</v>
      </c>
      <c r="D752" s="186">
        <v>100</v>
      </c>
    </row>
    <row r="753" spans="1:4" hidden="1" x14ac:dyDescent="0.35">
      <c r="A753" s="221" t="s">
        <v>861</v>
      </c>
      <c r="B753" s="222">
        <v>9796</v>
      </c>
      <c r="C753" s="223">
        <v>6399.84</v>
      </c>
      <c r="D753" s="224">
        <v>100</v>
      </c>
    </row>
    <row r="754" spans="1:4" ht="30" customHeight="1" x14ac:dyDescent="0.35">
      <c r="A754" s="295" t="s">
        <v>1027</v>
      </c>
      <c r="B754" s="295"/>
      <c r="C754" s="295"/>
      <c r="D754" s="295"/>
    </row>
    <row r="755" spans="1:4" x14ac:dyDescent="0.35">
      <c r="A755" s="296" t="s">
        <v>947</v>
      </c>
      <c r="B755" s="296"/>
      <c r="C755" s="296"/>
      <c r="D755" s="296"/>
    </row>
    <row r="756" spans="1:4" x14ac:dyDescent="0.35">
      <c r="A756" s="296" t="s">
        <v>948</v>
      </c>
      <c r="B756" s="296"/>
      <c r="C756" s="296"/>
      <c r="D756" s="296"/>
    </row>
    <row r="757" spans="1:4" x14ac:dyDescent="0.35">
      <c r="A757" s="297">
        <v>46170</v>
      </c>
      <c r="B757" s="297"/>
      <c r="C757" s="297"/>
      <c r="D757" s="297"/>
    </row>
  </sheetData>
  <autoFilter ref="A2:D757"/>
  <mergeCells count="5">
    <mergeCell ref="A1:D1"/>
    <mergeCell ref="A754:D754"/>
    <mergeCell ref="A755:D755"/>
    <mergeCell ref="A756:D756"/>
    <mergeCell ref="A757:D75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7"/>
  <sheetViews>
    <sheetView view="pageBreakPreview" zoomScale="90" zoomScaleNormal="90" zoomScaleSheetLayoutView="90" workbookViewId="0">
      <selection activeCell="R775" sqref="R775"/>
    </sheetView>
  </sheetViews>
  <sheetFormatPr defaultColWidth="9.1796875" defaultRowHeight="14.5" x14ac:dyDescent="0.35"/>
  <cols>
    <col min="1" max="1" width="43" style="208" customWidth="1"/>
    <col min="2" max="2" width="10.453125" style="208" customWidth="1"/>
    <col min="3" max="3" width="14.1796875" style="208" customWidth="1"/>
    <col min="4" max="4" width="19" style="208" customWidth="1"/>
    <col min="5" max="5" width="12.7265625" style="208" bestFit="1" customWidth="1"/>
    <col min="6" max="16384" width="9.1796875" style="208"/>
  </cols>
  <sheetData>
    <row r="1" spans="1:6" ht="60" customHeight="1" x14ac:dyDescent="0.35">
      <c r="A1" s="294" t="s">
        <v>1030</v>
      </c>
      <c r="B1" s="294"/>
      <c r="C1" s="294"/>
      <c r="D1" s="294"/>
    </row>
    <row r="2" spans="1:6" ht="56.25" customHeight="1" x14ac:dyDescent="0.35">
      <c r="A2" s="174" t="s">
        <v>1010</v>
      </c>
      <c r="B2" s="174" t="s">
        <v>1011</v>
      </c>
      <c r="C2" s="209" t="s">
        <v>1012</v>
      </c>
      <c r="D2" s="209" t="s">
        <v>1031</v>
      </c>
    </row>
    <row r="3" spans="1:6" ht="15" customHeight="1" x14ac:dyDescent="0.35">
      <c r="A3" s="210" t="s">
        <v>1014</v>
      </c>
      <c r="B3" s="211"/>
      <c r="C3" s="211"/>
      <c r="D3" s="212"/>
    </row>
    <row r="4" spans="1:6" hidden="1" x14ac:dyDescent="0.35">
      <c r="A4" s="183" t="s">
        <v>144</v>
      </c>
      <c r="B4" s="184">
        <v>111</v>
      </c>
      <c r="C4" s="185">
        <v>744.95</v>
      </c>
      <c r="D4" s="186">
        <v>99.84</v>
      </c>
      <c r="E4" s="213"/>
      <c r="F4" s="213"/>
    </row>
    <row r="5" spans="1:6" hidden="1" x14ac:dyDescent="0.35">
      <c r="A5" s="183" t="s">
        <v>147</v>
      </c>
      <c r="B5" s="184">
        <v>113</v>
      </c>
      <c r="C5" s="185">
        <v>465.95</v>
      </c>
      <c r="D5" s="186">
        <v>100.25</v>
      </c>
      <c r="E5" s="213"/>
      <c r="F5" s="213"/>
    </row>
    <row r="6" spans="1:6" hidden="1" x14ac:dyDescent="0.35">
      <c r="A6" s="183" t="s">
        <v>149</v>
      </c>
      <c r="B6" s="184">
        <v>116</v>
      </c>
      <c r="C6" s="185">
        <v>842.62</v>
      </c>
      <c r="D6" s="186">
        <v>100.08</v>
      </c>
      <c r="E6" s="213"/>
      <c r="F6" s="213"/>
    </row>
    <row r="7" spans="1:6" hidden="1" x14ac:dyDescent="0.35">
      <c r="A7" s="183" t="s">
        <v>151</v>
      </c>
      <c r="B7" s="184">
        <v>114</v>
      </c>
      <c r="C7" s="185">
        <v>261.61</v>
      </c>
      <c r="D7" s="186">
        <v>100.35</v>
      </c>
      <c r="E7" s="213"/>
      <c r="F7" s="213"/>
    </row>
    <row r="8" spans="1:6" hidden="1" x14ac:dyDescent="0.35">
      <c r="A8" s="183" t="s">
        <v>162</v>
      </c>
      <c r="B8" s="184">
        <v>202</v>
      </c>
      <c r="C8" s="185">
        <v>566.74</v>
      </c>
      <c r="D8" s="186">
        <v>100.25</v>
      </c>
      <c r="E8" s="213"/>
      <c r="F8" s="213"/>
    </row>
    <row r="9" spans="1:6" hidden="1" x14ac:dyDescent="0.35">
      <c r="A9" s="183" t="s">
        <v>163</v>
      </c>
      <c r="B9" s="184">
        <v>204</v>
      </c>
      <c r="C9" s="185">
        <v>808.25</v>
      </c>
      <c r="D9" s="186">
        <v>100.01</v>
      </c>
      <c r="E9" s="213"/>
      <c r="F9" s="213"/>
    </row>
    <row r="10" spans="1:6" hidden="1" x14ac:dyDescent="0.35">
      <c r="A10" s="183" t="s">
        <v>166</v>
      </c>
      <c r="B10" s="184">
        <v>201</v>
      </c>
      <c r="C10" s="185">
        <v>592.29999999999995</v>
      </c>
      <c r="D10" s="186">
        <v>100</v>
      </c>
      <c r="E10" s="213"/>
      <c r="F10" s="213"/>
    </row>
    <row r="11" spans="1:6" hidden="1" x14ac:dyDescent="0.35">
      <c r="A11" s="183" t="s">
        <v>172</v>
      </c>
      <c r="B11" s="184">
        <v>302</v>
      </c>
      <c r="C11" s="185">
        <v>1489.3</v>
      </c>
      <c r="D11" s="186">
        <v>100.7</v>
      </c>
      <c r="E11" s="213"/>
      <c r="F11" s="213"/>
    </row>
    <row r="12" spans="1:6" hidden="1" x14ac:dyDescent="0.35">
      <c r="A12" s="183" t="s">
        <v>182</v>
      </c>
      <c r="B12" s="184">
        <v>411</v>
      </c>
      <c r="C12" s="185">
        <v>418.63</v>
      </c>
      <c r="D12" s="186">
        <v>100.79</v>
      </c>
      <c r="E12" s="213"/>
      <c r="F12" s="213"/>
    </row>
    <row r="13" spans="1:6" hidden="1" x14ac:dyDescent="0.35">
      <c r="A13" s="183" t="s">
        <v>194</v>
      </c>
      <c r="B13" s="184">
        <v>701</v>
      </c>
      <c r="C13" s="185">
        <v>1329.82</v>
      </c>
      <c r="D13" s="186">
        <v>99.28</v>
      </c>
      <c r="E13" s="213"/>
      <c r="F13" s="213"/>
    </row>
    <row r="14" spans="1:6" hidden="1" x14ac:dyDescent="0.35">
      <c r="A14" s="183" t="s">
        <v>195</v>
      </c>
      <c r="B14" s="184">
        <v>803</v>
      </c>
      <c r="C14" s="185">
        <v>170.31</v>
      </c>
      <c r="D14" s="186">
        <v>99.71</v>
      </c>
      <c r="E14" s="213"/>
      <c r="F14" s="213"/>
    </row>
    <row r="15" spans="1:6" hidden="1" x14ac:dyDescent="0.35">
      <c r="A15" s="183" t="s">
        <v>198</v>
      </c>
      <c r="B15" s="184">
        <v>1001</v>
      </c>
      <c r="C15" s="185">
        <v>326.88</v>
      </c>
      <c r="D15" s="186">
        <v>99.81</v>
      </c>
      <c r="E15" s="213"/>
      <c r="F15" s="213"/>
    </row>
    <row r="16" spans="1:6" ht="25" hidden="1" x14ac:dyDescent="0.35">
      <c r="A16" s="183" t="s">
        <v>204</v>
      </c>
      <c r="B16" s="184">
        <v>1111</v>
      </c>
      <c r="C16" s="185">
        <v>104.65</v>
      </c>
      <c r="D16" s="186">
        <v>99.51</v>
      </c>
      <c r="E16" s="213"/>
      <c r="F16" s="213"/>
    </row>
    <row r="17" spans="1:6" ht="25" hidden="1" x14ac:dyDescent="0.35">
      <c r="A17" s="183" t="s">
        <v>205</v>
      </c>
      <c r="B17" s="184">
        <v>1131</v>
      </c>
      <c r="C17" s="185">
        <v>147.56</v>
      </c>
      <c r="D17" s="186">
        <v>100.18</v>
      </c>
      <c r="E17" s="213"/>
      <c r="F17" s="213"/>
    </row>
    <row r="18" spans="1:6" hidden="1" x14ac:dyDescent="0.35">
      <c r="A18" s="183" t="s">
        <v>207</v>
      </c>
      <c r="B18" s="184">
        <v>1102</v>
      </c>
      <c r="C18" s="185">
        <v>402.06</v>
      </c>
      <c r="D18" s="186">
        <v>99.07</v>
      </c>
      <c r="E18" s="213"/>
      <c r="F18" s="213"/>
    </row>
    <row r="19" spans="1:6" hidden="1" x14ac:dyDescent="0.35">
      <c r="A19" s="183" t="s">
        <v>208</v>
      </c>
      <c r="B19" s="184">
        <v>1132</v>
      </c>
      <c r="C19" s="185">
        <v>129.27000000000001</v>
      </c>
      <c r="D19" s="186">
        <v>99.93</v>
      </c>
      <c r="E19" s="213"/>
      <c r="F19" s="213"/>
    </row>
    <row r="20" spans="1:6" hidden="1" x14ac:dyDescent="0.35">
      <c r="A20" s="183" t="s">
        <v>213</v>
      </c>
      <c r="B20" s="184">
        <v>1124</v>
      </c>
      <c r="C20" s="185">
        <v>613.12</v>
      </c>
      <c r="D20" s="186">
        <v>100.97</v>
      </c>
      <c r="E20" s="213"/>
      <c r="F20" s="213"/>
    </row>
    <row r="21" spans="1:6" hidden="1" x14ac:dyDescent="0.35">
      <c r="A21" s="183" t="s">
        <v>218</v>
      </c>
      <c r="B21" s="184">
        <v>1123</v>
      </c>
      <c r="C21" s="185">
        <v>1625.28</v>
      </c>
      <c r="D21" s="186">
        <v>100.09</v>
      </c>
      <c r="E21" s="213"/>
      <c r="F21" s="213"/>
    </row>
    <row r="22" spans="1:6" hidden="1" x14ac:dyDescent="0.35">
      <c r="A22" s="183" t="s">
        <v>220</v>
      </c>
      <c r="B22" s="184">
        <v>1204</v>
      </c>
      <c r="C22" s="185">
        <v>1057.02</v>
      </c>
      <c r="D22" s="186">
        <v>100</v>
      </c>
      <c r="E22" s="213"/>
      <c r="F22" s="213"/>
    </row>
    <row r="23" spans="1:6" hidden="1" x14ac:dyDescent="0.35">
      <c r="A23" s="183" t="s">
        <v>226</v>
      </c>
      <c r="B23" s="184">
        <v>1303</v>
      </c>
      <c r="C23" s="185">
        <v>835.09</v>
      </c>
      <c r="D23" s="186">
        <v>100</v>
      </c>
      <c r="E23" s="213"/>
      <c r="F23" s="213"/>
    </row>
    <row r="24" spans="1:6" ht="25" hidden="1" x14ac:dyDescent="0.35">
      <c r="A24" s="183" t="s">
        <v>230</v>
      </c>
      <c r="B24" s="184">
        <v>1402</v>
      </c>
      <c r="C24" s="185">
        <v>751.02</v>
      </c>
      <c r="D24" s="186">
        <v>99.69</v>
      </c>
      <c r="E24" s="213"/>
      <c r="F24" s="213"/>
    </row>
    <row r="25" spans="1:6" hidden="1" x14ac:dyDescent="0.35">
      <c r="A25" s="183" t="s">
        <v>232</v>
      </c>
      <c r="B25" s="184">
        <v>1501</v>
      </c>
      <c r="C25" s="185">
        <v>110.94</v>
      </c>
      <c r="D25" s="186">
        <v>96.44</v>
      </c>
      <c r="E25" s="213"/>
      <c r="F25" s="213"/>
    </row>
    <row r="26" spans="1:6" hidden="1" x14ac:dyDescent="0.35">
      <c r="A26" s="183" t="s">
        <v>234</v>
      </c>
      <c r="B26" s="184">
        <v>1601</v>
      </c>
      <c r="C26" s="185">
        <v>80.069999999999993</v>
      </c>
      <c r="D26" s="186">
        <v>100.77</v>
      </c>
      <c r="E26" s="213"/>
      <c r="F26" s="213"/>
    </row>
    <row r="27" spans="1:6" hidden="1" x14ac:dyDescent="0.35">
      <c r="A27" s="183" t="s">
        <v>245</v>
      </c>
      <c r="B27" s="184">
        <v>1701</v>
      </c>
      <c r="C27" s="185">
        <v>355.57</v>
      </c>
      <c r="D27" s="186">
        <v>98.41</v>
      </c>
      <c r="E27" s="213"/>
      <c r="F27" s="213"/>
    </row>
    <row r="28" spans="1:6" hidden="1" x14ac:dyDescent="0.35">
      <c r="A28" s="183" t="s">
        <v>257</v>
      </c>
      <c r="B28" s="184">
        <v>1903</v>
      </c>
      <c r="C28" s="185">
        <v>1374.23</v>
      </c>
      <c r="D28" s="186">
        <v>99.8</v>
      </c>
      <c r="E28" s="213"/>
      <c r="F28" s="213"/>
    </row>
    <row r="29" spans="1:6" hidden="1" x14ac:dyDescent="0.35">
      <c r="A29" s="183" t="s">
        <v>264</v>
      </c>
      <c r="B29" s="184">
        <v>2002</v>
      </c>
      <c r="C29" s="185">
        <v>39.82</v>
      </c>
      <c r="D29" s="186">
        <v>101.63</v>
      </c>
      <c r="E29" s="213"/>
      <c r="F29" s="213"/>
    </row>
    <row r="30" spans="1:6" hidden="1" x14ac:dyDescent="0.35">
      <c r="A30" s="183" t="s">
        <v>268</v>
      </c>
      <c r="B30" s="184">
        <v>2101</v>
      </c>
      <c r="C30" s="185">
        <v>63.93</v>
      </c>
      <c r="D30" s="186">
        <v>99.69</v>
      </c>
      <c r="E30" s="213"/>
      <c r="F30" s="213"/>
    </row>
    <row r="31" spans="1:6" ht="25" hidden="1" x14ac:dyDescent="0.35">
      <c r="A31" s="183" t="s">
        <v>270</v>
      </c>
      <c r="B31" s="184">
        <v>2201</v>
      </c>
      <c r="C31" s="185">
        <v>144.54</v>
      </c>
      <c r="D31" s="186">
        <v>100</v>
      </c>
      <c r="E31" s="213"/>
      <c r="F31" s="213"/>
    </row>
    <row r="32" spans="1:6" ht="25" hidden="1" x14ac:dyDescent="0.35">
      <c r="A32" s="183" t="s">
        <v>272</v>
      </c>
      <c r="B32" s="184">
        <v>2207</v>
      </c>
      <c r="C32" s="185">
        <v>143.09</v>
      </c>
      <c r="D32" s="186">
        <v>99.91</v>
      </c>
      <c r="E32" s="213"/>
      <c r="F32" s="213"/>
    </row>
    <row r="33" spans="1:6" hidden="1" x14ac:dyDescent="0.35">
      <c r="A33" s="183" t="s">
        <v>278</v>
      </c>
      <c r="B33" s="184">
        <v>2301</v>
      </c>
      <c r="C33" s="185">
        <v>142.81</v>
      </c>
      <c r="D33" s="186">
        <v>100.09</v>
      </c>
      <c r="E33" s="213"/>
      <c r="F33" s="213"/>
    </row>
    <row r="34" spans="1:6" hidden="1" x14ac:dyDescent="0.35">
      <c r="A34" s="183" t="s">
        <v>280</v>
      </c>
      <c r="B34" s="184">
        <v>2303</v>
      </c>
      <c r="C34" s="185">
        <v>87.36</v>
      </c>
      <c r="D34" s="186">
        <v>100.16</v>
      </c>
      <c r="E34" s="213"/>
      <c r="F34" s="213"/>
    </row>
    <row r="35" spans="1:6" hidden="1" x14ac:dyDescent="0.35">
      <c r="A35" s="183" t="s">
        <v>282</v>
      </c>
      <c r="B35" s="184">
        <v>2307</v>
      </c>
      <c r="C35" s="185">
        <v>92.5</v>
      </c>
      <c r="D35" s="186">
        <v>99.17</v>
      </c>
      <c r="E35" s="213"/>
      <c r="F35" s="213"/>
    </row>
    <row r="36" spans="1:6" hidden="1" x14ac:dyDescent="0.35">
      <c r="A36" s="183" t="s">
        <v>286</v>
      </c>
      <c r="B36" s="184">
        <v>2401</v>
      </c>
      <c r="C36" s="185">
        <v>130.51</v>
      </c>
      <c r="D36" s="186">
        <v>100</v>
      </c>
      <c r="E36" s="213"/>
      <c r="F36" s="213"/>
    </row>
    <row r="37" spans="1:6" ht="25" hidden="1" x14ac:dyDescent="0.35">
      <c r="A37" s="183" t="s">
        <v>287</v>
      </c>
      <c r="B37" s="184">
        <v>2403</v>
      </c>
      <c r="C37" s="185">
        <v>125.46</v>
      </c>
      <c r="D37" s="186">
        <v>100.08</v>
      </c>
      <c r="E37" s="213"/>
      <c r="F37" s="213"/>
    </row>
    <row r="38" spans="1:6" hidden="1" x14ac:dyDescent="0.35">
      <c r="A38" s="183" t="s">
        <v>289</v>
      </c>
      <c r="B38" s="184">
        <v>2501</v>
      </c>
      <c r="C38" s="185">
        <v>58.96</v>
      </c>
      <c r="D38" s="186">
        <v>101.21</v>
      </c>
      <c r="E38" s="213"/>
      <c r="F38" s="213"/>
    </row>
    <row r="39" spans="1:6" hidden="1" x14ac:dyDescent="0.35">
      <c r="A39" s="183" t="s">
        <v>291</v>
      </c>
      <c r="B39" s="184">
        <v>2601</v>
      </c>
      <c r="C39" s="185">
        <v>59.93</v>
      </c>
      <c r="D39" s="186">
        <v>96.92</v>
      </c>
      <c r="E39" s="213"/>
      <c r="F39" s="213"/>
    </row>
    <row r="40" spans="1:6" hidden="1" x14ac:dyDescent="0.35">
      <c r="A40" s="183" t="s">
        <v>292</v>
      </c>
      <c r="B40" s="184">
        <v>2603</v>
      </c>
      <c r="C40" s="185">
        <v>48.56</v>
      </c>
      <c r="D40" s="186">
        <v>103.47</v>
      </c>
      <c r="E40" s="213"/>
      <c r="F40" s="213"/>
    </row>
    <row r="41" spans="1:6" hidden="1" x14ac:dyDescent="0.35">
      <c r="A41" s="183" t="s">
        <v>293</v>
      </c>
      <c r="B41" s="184">
        <v>2604</v>
      </c>
      <c r="C41" s="185">
        <v>76.09</v>
      </c>
      <c r="D41" s="186">
        <v>102.85</v>
      </c>
      <c r="E41" s="213"/>
      <c r="F41" s="213"/>
    </row>
    <row r="42" spans="1:6" hidden="1" x14ac:dyDescent="0.35">
      <c r="A42" s="183" t="s">
        <v>294</v>
      </c>
      <c r="B42" s="184">
        <v>2605</v>
      </c>
      <c r="C42" s="185">
        <v>72.37</v>
      </c>
      <c r="D42" s="186">
        <v>96.07</v>
      </c>
      <c r="E42" s="213"/>
      <c r="F42" s="213"/>
    </row>
    <row r="43" spans="1:6" hidden="1" x14ac:dyDescent="0.35">
      <c r="A43" s="183" t="s">
        <v>296</v>
      </c>
      <c r="B43" s="184">
        <v>2621</v>
      </c>
      <c r="C43" s="185">
        <v>210.9</v>
      </c>
      <c r="D43" s="186">
        <v>87.36</v>
      </c>
      <c r="E43" s="213"/>
      <c r="F43" s="213"/>
    </row>
    <row r="44" spans="1:6" hidden="1" x14ac:dyDescent="0.35">
      <c r="A44" s="183" t="s">
        <v>297</v>
      </c>
      <c r="B44" s="184">
        <v>2623</v>
      </c>
      <c r="C44" s="185">
        <v>315.93</v>
      </c>
      <c r="D44" s="186">
        <v>89.19</v>
      </c>
      <c r="E44" s="213"/>
      <c r="F44" s="213"/>
    </row>
    <row r="45" spans="1:6" hidden="1" x14ac:dyDescent="0.35">
      <c r="A45" s="183" t="s">
        <v>303</v>
      </c>
      <c r="B45" s="184">
        <v>2701</v>
      </c>
      <c r="C45" s="185">
        <v>231.73</v>
      </c>
      <c r="D45" s="186">
        <v>100.62</v>
      </c>
      <c r="E45" s="213"/>
      <c r="F45" s="213"/>
    </row>
    <row r="46" spans="1:6" hidden="1" x14ac:dyDescent="0.35">
      <c r="A46" s="183" t="s">
        <v>308</v>
      </c>
      <c r="B46" s="184">
        <v>2711</v>
      </c>
      <c r="C46" s="185">
        <v>176.26</v>
      </c>
      <c r="D46" s="186">
        <v>101.09</v>
      </c>
      <c r="E46" s="213"/>
      <c r="F46" s="213"/>
    </row>
    <row r="47" spans="1:6" hidden="1" x14ac:dyDescent="0.35">
      <c r="A47" s="183" t="s">
        <v>314</v>
      </c>
      <c r="B47" s="184">
        <v>2812</v>
      </c>
      <c r="C47" s="185">
        <v>1007.91</v>
      </c>
      <c r="D47" s="186">
        <v>100.19</v>
      </c>
      <c r="E47" s="213"/>
      <c r="F47" s="213"/>
    </row>
    <row r="48" spans="1:6" ht="25" hidden="1" x14ac:dyDescent="0.35">
      <c r="A48" s="183" t="s">
        <v>335</v>
      </c>
      <c r="B48" s="184">
        <v>3606</v>
      </c>
      <c r="C48" s="185">
        <v>588.79999999999995</v>
      </c>
      <c r="D48" s="186">
        <v>100</v>
      </c>
      <c r="E48" s="213"/>
      <c r="F48" s="213"/>
    </row>
    <row r="49" spans="1:6" ht="25" hidden="1" x14ac:dyDescent="0.35">
      <c r="A49" s="183" t="s">
        <v>377</v>
      </c>
      <c r="B49" s="184">
        <v>4155</v>
      </c>
      <c r="C49" s="185">
        <v>1865.06</v>
      </c>
      <c r="D49" s="186">
        <v>99.78</v>
      </c>
      <c r="E49" s="213"/>
      <c r="F49" s="213"/>
    </row>
    <row r="50" spans="1:6" hidden="1" x14ac:dyDescent="0.35">
      <c r="A50" s="183" t="s">
        <v>389</v>
      </c>
      <c r="B50" s="184">
        <v>4176</v>
      </c>
      <c r="C50" s="185">
        <v>383.38</v>
      </c>
      <c r="D50" s="186">
        <v>99.82</v>
      </c>
      <c r="E50" s="213"/>
      <c r="F50" s="213"/>
    </row>
    <row r="51" spans="1:6" ht="25" hidden="1" x14ac:dyDescent="0.35">
      <c r="A51" s="183" t="s">
        <v>404</v>
      </c>
      <c r="B51" s="184">
        <v>4404</v>
      </c>
      <c r="C51" s="185">
        <v>2720.66</v>
      </c>
      <c r="D51" s="186">
        <v>100.04</v>
      </c>
      <c r="E51" s="213"/>
      <c r="F51" s="213"/>
    </row>
    <row r="52" spans="1:6" hidden="1" x14ac:dyDescent="0.35">
      <c r="A52" s="183" t="s">
        <v>412</v>
      </c>
      <c r="B52" s="184">
        <v>4502</v>
      </c>
      <c r="C52" s="185">
        <v>598.02</v>
      </c>
      <c r="D52" s="186">
        <v>100.11</v>
      </c>
      <c r="E52" s="213"/>
      <c r="F52" s="213"/>
    </row>
    <row r="53" spans="1:6" hidden="1" x14ac:dyDescent="0.35">
      <c r="A53" s="183" t="s">
        <v>416</v>
      </c>
      <c r="B53" s="184">
        <v>4503</v>
      </c>
      <c r="C53" s="185">
        <v>504.04</v>
      </c>
      <c r="D53" s="186">
        <v>100</v>
      </c>
      <c r="E53" s="213"/>
      <c r="F53" s="213"/>
    </row>
    <row r="54" spans="1:6" hidden="1" x14ac:dyDescent="0.35">
      <c r="A54" s="183" t="s">
        <v>419</v>
      </c>
      <c r="B54" s="184">
        <v>4603</v>
      </c>
      <c r="C54" s="185">
        <v>143.12</v>
      </c>
      <c r="D54" s="186">
        <v>100.14</v>
      </c>
      <c r="E54" s="213"/>
      <c r="F54" s="213"/>
    </row>
    <row r="55" spans="1:6" hidden="1" x14ac:dyDescent="0.35">
      <c r="A55" s="183" t="s">
        <v>421</v>
      </c>
      <c r="B55" s="184">
        <v>4601</v>
      </c>
      <c r="C55" s="185">
        <v>324.27999999999997</v>
      </c>
      <c r="D55" s="186">
        <v>100.12</v>
      </c>
      <c r="E55" s="213"/>
      <c r="F55" s="213"/>
    </row>
    <row r="56" spans="1:6" hidden="1" x14ac:dyDescent="0.35">
      <c r="A56" s="183" t="s">
        <v>440</v>
      </c>
      <c r="B56" s="184">
        <v>4744</v>
      </c>
      <c r="C56" s="185">
        <v>1942.19</v>
      </c>
      <c r="D56" s="186">
        <v>99.44</v>
      </c>
      <c r="E56" s="213"/>
      <c r="F56" s="213"/>
    </row>
    <row r="57" spans="1:6" hidden="1" x14ac:dyDescent="0.35">
      <c r="A57" s="183" t="s">
        <v>445</v>
      </c>
      <c r="B57" s="184">
        <v>4773</v>
      </c>
      <c r="C57" s="185">
        <v>3715.28</v>
      </c>
      <c r="D57" s="186">
        <v>100.39</v>
      </c>
      <c r="E57" s="213"/>
      <c r="F57" s="213"/>
    </row>
    <row r="58" spans="1:6" hidden="1" x14ac:dyDescent="0.35">
      <c r="A58" s="183" t="s">
        <v>450</v>
      </c>
      <c r="B58" s="184">
        <v>5001</v>
      </c>
      <c r="C58" s="185">
        <v>81.12</v>
      </c>
      <c r="D58" s="186">
        <v>99.16</v>
      </c>
      <c r="E58" s="213"/>
      <c r="F58" s="213"/>
    </row>
    <row r="59" spans="1:6" hidden="1" x14ac:dyDescent="0.35">
      <c r="A59" s="183" t="s">
        <v>451</v>
      </c>
      <c r="B59" s="184">
        <v>5101</v>
      </c>
      <c r="C59" s="185">
        <v>236.85</v>
      </c>
      <c r="D59" s="186">
        <v>98.38</v>
      </c>
      <c r="E59" s="213"/>
      <c r="F59" s="213"/>
    </row>
    <row r="60" spans="1:6" hidden="1" x14ac:dyDescent="0.35">
      <c r="A60" s="183" t="s">
        <v>454</v>
      </c>
      <c r="B60" s="184">
        <v>5201</v>
      </c>
      <c r="C60" s="185">
        <v>85.52</v>
      </c>
      <c r="D60" s="186">
        <v>100.54</v>
      </c>
      <c r="E60" s="213"/>
      <c r="F60" s="213"/>
    </row>
    <row r="61" spans="1:6" hidden="1" x14ac:dyDescent="0.35">
      <c r="A61" s="183" t="s">
        <v>457</v>
      </c>
      <c r="B61" s="184">
        <v>5303</v>
      </c>
      <c r="C61" s="185">
        <v>260.35000000000002</v>
      </c>
      <c r="D61" s="186">
        <v>99.61</v>
      </c>
      <c r="E61" s="213"/>
      <c r="F61" s="213"/>
    </row>
    <row r="62" spans="1:6" hidden="1" x14ac:dyDescent="0.35">
      <c r="A62" s="183" t="s">
        <v>467</v>
      </c>
      <c r="B62" s="184">
        <v>5313</v>
      </c>
      <c r="C62" s="185">
        <v>201.76</v>
      </c>
      <c r="D62" s="186">
        <v>100</v>
      </c>
      <c r="E62" s="213"/>
      <c r="F62" s="213"/>
    </row>
    <row r="63" spans="1:6" hidden="1" x14ac:dyDescent="0.35">
      <c r="A63" s="183" t="s">
        <v>480</v>
      </c>
      <c r="B63" s="184">
        <v>5406</v>
      </c>
      <c r="C63" s="185">
        <v>167.64</v>
      </c>
      <c r="D63" s="186">
        <v>100</v>
      </c>
      <c r="E63" s="213"/>
      <c r="F63" s="213"/>
    </row>
    <row r="64" spans="1:6" hidden="1" x14ac:dyDescent="0.35">
      <c r="A64" s="183" t="s">
        <v>485</v>
      </c>
      <c r="B64" s="184">
        <v>5605</v>
      </c>
      <c r="C64" s="185">
        <v>213.27</v>
      </c>
      <c r="D64" s="186">
        <v>100.02</v>
      </c>
      <c r="E64" s="213"/>
      <c r="F64" s="213"/>
    </row>
    <row r="65" spans="1:6" hidden="1" x14ac:dyDescent="0.35">
      <c r="A65" s="183" t="s">
        <v>487</v>
      </c>
      <c r="B65" s="184">
        <v>5701</v>
      </c>
      <c r="C65" s="185">
        <v>4.21</v>
      </c>
      <c r="D65" s="186">
        <v>100</v>
      </c>
      <c r="E65" s="213"/>
      <c r="F65" s="213"/>
    </row>
    <row r="66" spans="1:6" hidden="1" x14ac:dyDescent="0.35">
      <c r="A66" s="183" t="s">
        <v>522</v>
      </c>
      <c r="B66" s="184">
        <v>6413</v>
      </c>
      <c r="C66" s="185">
        <v>10817.52</v>
      </c>
      <c r="D66" s="186">
        <v>100.56</v>
      </c>
      <c r="E66" s="213"/>
      <c r="F66" s="213"/>
    </row>
    <row r="67" spans="1:6" hidden="1" x14ac:dyDescent="0.35">
      <c r="A67" s="183" t="s">
        <v>541</v>
      </c>
      <c r="B67" s="184">
        <v>6502</v>
      </c>
      <c r="C67" s="185">
        <v>34</v>
      </c>
      <c r="D67" s="186">
        <v>98.89</v>
      </c>
      <c r="E67" s="213"/>
      <c r="F67" s="213"/>
    </row>
    <row r="68" spans="1:6" hidden="1" x14ac:dyDescent="0.35">
      <c r="A68" s="183" t="s">
        <v>542</v>
      </c>
      <c r="B68" s="184">
        <v>6504</v>
      </c>
      <c r="C68" s="185">
        <v>315.89999999999998</v>
      </c>
      <c r="D68" s="186">
        <v>99.76</v>
      </c>
      <c r="E68" s="213"/>
      <c r="F68" s="213"/>
    </row>
    <row r="69" spans="1:6" hidden="1" x14ac:dyDescent="0.35">
      <c r="A69" s="183" t="s">
        <v>546</v>
      </c>
      <c r="B69" s="184">
        <v>6508</v>
      </c>
      <c r="C69" s="185">
        <v>139.13</v>
      </c>
      <c r="D69" s="186">
        <v>99.88</v>
      </c>
      <c r="E69" s="213"/>
      <c r="F69" s="213"/>
    </row>
    <row r="70" spans="1:6" hidden="1" x14ac:dyDescent="0.35">
      <c r="A70" s="183" t="s">
        <v>560</v>
      </c>
      <c r="B70" s="184">
        <v>7007</v>
      </c>
      <c r="C70" s="185">
        <v>37682.44</v>
      </c>
      <c r="D70" s="186">
        <v>100.31</v>
      </c>
      <c r="E70" s="213"/>
      <c r="F70" s="213"/>
    </row>
    <row r="71" spans="1:6" hidden="1" x14ac:dyDescent="0.35">
      <c r="A71" s="183" t="s">
        <v>568</v>
      </c>
      <c r="B71" s="184">
        <v>7104</v>
      </c>
      <c r="C71" s="185">
        <v>21432.07</v>
      </c>
      <c r="D71" s="186">
        <v>100.44</v>
      </c>
      <c r="E71" s="213"/>
      <c r="F71" s="213"/>
    </row>
    <row r="72" spans="1:6" hidden="1" x14ac:dyDescent="0.35">
      <c r="A72" s="183" t="s">
        <v>582</v>
      </c>
      <c r="B72" s="184">
        <v>7418</v>
      </c>
      <c r="C72" s="185">
        <v>22087.33</v>
      </c>
      <c r="D72" s="186">
        <v>100</v>
      </c>
      <c r="E72" s="213"/>
      <c r="F72" s="213"/>
    </row>
    <row r="73" spans="1:6" ht="25" hidden="1" x14ac:dyDescent="0.35">
      <c r="A73" s="183" t="s">
        <v>583</v>
      </c>
      <c r="B73" s="184">
        <v>7403</v>
      </c>
      <c r="C73" s="185">
        <v>503.42</v>
      </c>
      <c r="D73" s="186">
        <v>100</v>
      </c>
      <c r="E73" s="213"/>
      <c r="F73" s="213"/>
    </row>
    <row r="74" spans="1:6" hidden="1" x14ac:dyDescent="0.35">
      <c r="A74" s="183" t="s">
        <v>601</v>
      </c>
      <c r="B74" s="184">
        <v>7703</v>
      </c>
      <c r="C74" s="185">
        <v>1463813.17</v>
      </c>
      <c r="D74" s="186">
        <v>100</v>
      </c>
      <c r="E74" s="213"/>
      <c r="F74" s="213"/>
    </row>
    <row r="75" spans="1:6" ht="25" hidden="1" x14ac:dyDescent="0.35">
      <c r="A75" s="183" t="s">
        <v>602</v>
      </c>
      <c r="B75" s="184">
        <v>7708</v>
      </c>
      <c r="C75" s="185">
        <v>2431519.39</v>
      </c>
      <c r="D75" s="186">
        <v>100</v>
      </c>
      <c r="E75" s="213"/>
      <c r="F75" s="213"/>
    </row>
    <row r="76" spans="1:6" x14ac:dyDescent="0.35">
      <c r="A76" s="214" t="s">
        <v>608</v>
      </c>
      <c r="B76" s="215">
        <v>7804</v>
      </c>
      <c r="C76" s="188">
        <v>82.59</v>
      </c>
      <c r="D76" s="216">
        <v>100.03</v>
      </c>
      <c r="E76" s="213"/>
      <c r="F76" s="213"/>
    </row>
    <row r="77" spans="1:6" hidden="1" x14ac:dyDescent="0.35">
      <c r="A77" s="183" t="s">
        <v>1015</v>
      </c>
      <c r="B77" s="184">
        <v>7800</v>
      </c>
      <c r="C77" s="185">
        <v>66.89</v>
      </c>
      <c r="D77" s="186">
        <v>100.03</v>
      </c>
      <c r="E77" s="213"/>
      <c r="F77" s="213"/>
    </row>
    <row r="78" spans="1:6" hidden="1" x14ac:dyDescent="0.35">
      <c r="A78" s="183" t="s">
        <v>610</v>
      </c>
      <c r="B78" s="184">
        <v>7802</v>
      </c>
      <c r="C78" s="185">
        <v>63.92</v>
      </c>
      <c r="D78" s="186">
        <v>100.04</v>
      </c>
      <c r="E78" s="213"/>
      <c r="F78" s="213"/>
    </row>
    <row r="79" spans="1:6" hidden="1" x14ac:dyDescent="0.35">
      <c r="A79" s="183" t="s">
        <v>611</v>
      </c>
      <c r="B79" s="184">
        <v>7803</v>
      </c>
      <c r="C79" s="185">
        <v>68.16</v>
      </c>
      <c r="D79" s="186">
        <v>100.02</v>
      </c>
      <c r="E79" s="213"/>
      <c r="F79" s="213"/>
    </row>
    <row r="80" spans="1:6" hidden="1" x14ac:dyDescent="0.35">
      <c r="A80" s="183" t="s">
        <v>612</v>
      </c>
      <c r="B80" s="184">
        <v>7806</v>
      </c>
      <c r="C80" s="185">
        <v>90.94</v>
      </c>
      <c r="D80" s="186">
        <v>100</v>
      </c>
      <c r="E80" s="213"/>
      <c r="F80" s="213"/>
    </row>
    <row r="81" spans="1:6" hidden="1" x14ac:dyDescent="0.35">
      <c r="A81" s="183" t="s">
        <v>655</v>
      </c>
      <c r="B81" s="184">
        <v>7927</v>
      </c>
      <c r="C81" s="185">
        <v>63.56</v>
      </c>
      <c r="D81" s="186">
        <v>100</v>
      </c>
      <c r="E81" s="213"/>
      <c r="F81" s="213"/>
    </row>
    <row r="82" spans="1:6" hidden="1" x14ac:dyDescent="0.35">
      <c r="A82" s="183" t="s">
        <v>659</v>
      </c>
      <c r="B82" s="184">
        <v>8042</v>
      </c>
      <c r="C82" s="185">
        <v>302.45</v>
      </c>
      <c r="D82" s="186">
        <v>100.64</v>
      </c>
      <c r="E82" s="213"/>
      <c r="F82" s="213"/>
    </row>
    <row r="83" spans="1:6" hidden="1" x14ac:dyDescent="0.35">
      <c r="A83" s="183" t="s">
        <v>661</v>
      </c>
      <c r="B83" s="184">
        <v>7990</v>
      </c>
      <c r="C83" s="185">
        <v>164.1</v>
      </c>
      <c r="D83" s="186">
        <v>100.38</v>
      </c>
      <c r="E83" s="213"/>
      <c r="F83" s="213"/>
    </row>
    <row r="84" spans="1:6" hidden="1" x14ac:dyDescent="0.35">
      <c r="A84" s="183" t="s">
        <v>665</v>
      </c>
      <c r="B84" s="184">
        <v>7924</v>
      </c>
      <c r="C84" s="185">
        <v>61.02</v>
      </c>
      <c r="D84" s="186">
        <v>100.64</v>
      </c>
      <c r="E84" s="213"/>
      <c r="F84" s="213"/>
    </row>
    <row r="85" spans="1:6" hidden="1" x14ac:dyDescent="0.35">
      <c r="A85" s="183" t="s">
        <v>667</v>
      </c>
      <c r="B85" s="184">
        <v>7994</v>
      </c>
      <c r="C85" s="185">
        <v>301.57</v>
      </c>
      <c r="D85" s="186">
        <v>101.94</v>
      </c>
      <c r="E85" s="213"/>
      <c r="F85" s="213"/>
    </row>
    <row r="86" spans="1:6" hidden="1" x14ac:dyDescent="0.35">
      <c r="A86" s="183" t="s">
        <v>668</v>
      </c>
      <c r="B86" s="184">
        <v>7980</v>
      </c>
      <c r="C86" s="185">
        <v>90.88</v>
      </c>
      <c r="D86" s="186">
        <v>99.62</v>
      </c>
      <c r="E86" s="213"/>
      <c r="F86" s="213"/>
    </row>
    <row r="87" spans="1:6" hidden="1" x14ac:dyDescent="0.35">
      <c r="A87" s="183" t="s">
        <v>669</v>
      </c>
      <c r="B87" s="184">
        <v>7926</v>
      </c>
      <c r="C87" s="185">
        <v>56.26</v>
      </c>
      <c r="D87" s="186">
        <v>100.09</v>
      </c>
      <c r="E87" s="213"/>
      <c r="F87" s="213"/>
    </row>
    <row r="88" spans="1:6" hidden="1" x14ac:dyDescent="0.35">
      <c r="A88" s="183" t="s">
        <v>671</v>
      </c>
      <c r="B88" s="184">
        <v>7976</v>
      </c>
      <c r="C88" s="185">
        <v>27.8</v>
      </c>
      <c r="D88" s="186">
        <v>100.89</v>
      </c>
      <c r="E88" s="213"/>
      <c r="F88" s="213"/>
    </row>
    <row r="89" spans="1:6" hidden="1" x14ac:dyDescent="0.35">
      <c r="A89" s="183" t="s">
        <v>673</v>
      </c>
      <c r="B89" s="184">
        <v>8031</v>
      </c>
      <c r="C89" s="185">
        <v>398.52</v>
      </c>
      <c r="D89" s="186">
        <v>100.1</v>
      </c>
      <c r="E89" s="213"/>
      <c r="F89" s="213"/>
    </row>
    <row r="90" spans="1:6" hidden="1" x14ac:dyDescent="0.35">
      <c r="A90" s="183" t="s">
        <v>676</v>
      </c>
      <c r="B90" s="184">
        <v>8053</v>
      </c>
      <c r="C90" s="185">
        <v>78.38</v>
      </c>
      <c r="D90" s="186">
        <v>99.98</v>
      </c>
      <c r="E90" s="213"/>
      <c r="F90" s="213"/>
    </row>
    <row r="91" spans="1:6" hidden="1" x14ac:dyDescent="0.35">
      <c r="A91" s="183" t="s">
        <v>691</v>
      </c>
      <c r="B91" s="184">
        <v>8311</v>
      </c>
      <c r="C91" s="185">
        <v>420.19</v>
      </c>
      <c r="D91" s="186">
        <v>99.87</v>
      </c>
      <c r="E91" s="213"/>
      <c r="F91" s="213"/>
    </row>
    <row r="92" spans="1:6" hidden="1" x14ac:dyDescent="0.35">
      <c r="A92" s="183" t="s">
        <v>703</v>
      </c>
      <c r="B92" s="184">
        <v>9143</v>
      </c>
      <c r="C92" s="185">
        <v>938.18</v>
      </c>
      <c r="D92" s="186">
        <v>100</v>
      </c>
      <c r="E92" s="213"/>
      <c r="F92" s="213"/>
    </row>
    <row r="93" spans="1:6" hidden="1" x14ac:dyDescent="0.35">
      <c r="A93" s="183" t="s">
        <v>718</v>
      </c>
      <c r="B93" s="184">
        <v>9116</v>
      </c>
      <c r="C93" s="185">
        <v>907.68</v>
      </c>
      <c r="D93" s="186">
        <v>100</v>
      </c>
      <c r="E93" s="213"/>
      <c r="F93" s="213"/>
    </row>
    <row r="94" spans="1:6" hidden="1" x14ac:dyDescent="0.35">
      <c r="A94" s="183" t="s">
        <v>719</v>
      </c>
      <c r="B94" s="184">
        <v>9118</v>
      </c>
      <c r="C94" s="185">
        <v>718.23</v>
      </c>
      <c r="D94" s="186">
        <v>100.22</v>
      </c>
      <c r="E94" s="213"/>
      <c r="F94" s="213"/>
    </row>
    <row r="95" spans="1:6" hidden="1" x14ac:dyDescent="0.35">
      <c r="A95" s="183" t="s">
        <v>734</v>
      </c>
      <c r="B95" s="184">
        <v>9222</v>
      </c>
      <c r="C95" s="185">
        <v>45.49</v>
      </c>
      <c r="D95" s="186">
        <v>100</v>
      </c>
      <c r="E95" s="213"/>
      <c r="F95" s="213"/>
    </row>
    <row r="96" spans="1:6" hidden="1" x14ac:dyDescent="0.35">
      <c r="A96" s="183" t="s">
        <v>738</v>
      </c>
      <c r="B96" s="184">
        <v>9212</v>
      </c>
      <c r="C96" s="185">
        <v>44.18</v>
      </c>
      <c r="D96" s="186">
        <v>100</v>
      </c>
      <c r="E96" s="213"/>
      <c r="F96" s="213"/>
    </row>
    <row r="97" spans="1:6" hidden="1" x14ac:dyDescent="0.35">
      <c r="A97" s="183" t="s">
        <v>739</v>
      </c>
      <c r="B97" s="184">
        <v>9213</v>
      </c>
      <c r="C97" s="185">
        <v>46</v>
      </c>
      <c r="D97" s="186">
        <v>100</v>
      </c>
      <c r="E97" s="213"/>
      <c r="F97" s="213"/>
    </row>
    <row r="98" spans="1:6" ht="37.5" hidden="1" x14ac:dyDescent="0.35">
      <c r="A98" s="183" t="s">
        <v>1016</v>
      </c>
      <c r="B98" s="184">
        <v>9418</v>
      </c>
      <c r="C98" s="185">
        <v>49.08</v>
      </c>
      <c r="D98" s="186">
        <v>100</v>
      </c>
      <c r="E98" s="213"/>
      <c r="F98" s="213"/>
    </row>
    <row r="99" spans="1:6" ht="25" hidden="1" x14ac:dyDescent="0.35">
      <c r="A99" s="183" t="s">
        <v>1017</v>
      </c>
      <c r="B99" s="184">
        <v>9442</v>
      </c>
      <c r="C99" s="185">
        <v>1000.78</v>
      </c>
      <c r="D99" s="186">
        <v>100</v>
      </c>
      <c r="E99" s="213"/>
      <c r="F99" s="213"/>
    </row>
    <row r="100" spans="1:6" hidden="1" x14ac:dyDescent="0.35">
      <c r="A100" s="183" t="s">
        <v>788</v>
      </c>
      <c r="B100" s="184">
        <v>9457</v>
      </c>
      <c r="C100" s="185">
        <v>51.97</v>
      </c>
      <c r="D100" s="186">
        <v>100</v>
      </c>
      <c r="E100" s="213"/>
      <c r="F100" s="213"/>
    </row>
    <row r="101" spans="1:6" hidden="1" x14ac:dyDescent="0.35">
      <c r="A101" s="183" t="s">
        <v>789</v>
      </c>
      <c r="B101" s="184">
        <v>9458</v>
      </c>
      <c r="C101" s="185">
        <v>45.53</v>
      </c>
      <c r="D101" s="186">
        <v>100</v>
      </c>
      <c r="E101" s="213"/>
      <c r="F101" s="213"/>
    </row>
    <row r="102" spans="1:6" hidden="1" x14ac:dyDescent="0.35">
      <c r="A102" s="183" t="s">
        <v>1018</v>
      </c>
      <c r="B102" s="184">
        <v>9446</v>
      </c>
      <c r="C102" s="185">
        <v>728.98</v>
      </c>
      <c r="D102" s="186">
        <v>100</v>
      </c>
      <c r="E102" s="213"/>
      <c r="F102" s="213"/>
    </row>
    <row r="103" spans="1:6" hidden="1" x14ac:dyDescent="0.35">
      <c r="A103" s="183" t="s">
        <v>791</v>
      </c>
      <c r="B103" s="184">
        <v>9448</v>
      </c>
      <c r="C103" s="185">
        <v>210.11</v>
      </c>
      <c r="D103" s="186">
        <v>100</v>
      </c>
      <c r="E103" s="213"/>
      <c r="F103" s="213"/>
    </row>
    <row r="104" spans="1:6" hidden="1" x14ac:dyDescent="0.35">
      <c r="A104" s="183" t="s">
        <v>1019</v>
      </c>
      <c r="B104" s="184">
        <v>9445</v>
      </c>
      <c r="C104" s="185">
        <v>60.98</v>
      </c>
      <c r="D104" s="186">
        <v>100</v>
      </c>
      <c r="E104" s="213"/>
      <c r="F104" s="213"/>
    </row>
    <row r="105" spans="1:6" hidden="1" x14ac:dyDescent="0.35">
      <c r="A105" s="183" t="s">
        <v>792</v>
      </c>
      <c r="B105" s="184">
        <v>9449</v>
      </c>
      <c r="C105" s="185">
        <v>2734.85</v>
      </c>
      <c r="D105" s="186">
        <v>100</v>
      </c>
      <c r="E105" s="213"/>
      <c r="F105" s="213"/>
    </row>
    <row r="106" spans="1:6" ht="25" hidden="1" x14ac:dyDescent="0.35">
      <c r="A106" s="183" t="s">
        <v>1020</v>
      </c>
      <c r="B106" s="184">
        <v>9475</v>
      </c>
      <c r="C106" s="185">
        <v>408.76</v>
      </c>
      <c r="D106" s="186">
        <v>100</v>
      </c>
      <c r="E106" s="213"/>
      <c r="F106" s="213"/>
    </row>
    <row r="107" spans="1:6" ht="25" hidden="1" x14ac:dyDescent="0.35">
      <c r="A107" s="183" t="s">
        <v>809</v>
      </c>
      <c r="B107" s="184">
        <v>9462</v>
      </c>
      <c r="C107" s="185">
        <v>1773.02</v>
      </c>
      <c r="D107" s="186">
        <v>100</v>
      </c>
      <c r="E107" s="213"/>
      <c r="F107" s="213"/>
    </row>
    <row r="108" spans="1:6" hidden="1" x14ac:dyDescent="0.35">
      <c r="A108" s="183" t="s">
        <v>810</v>
      </c>
      <c r="B108" s="184">
        <v>9463</v>
      </c>
      <c r="C108" s="185">
        <v>2053.87</v>
      </c>
      <c r="D108" s="186">
        <v>100</v>
      </c>
      <c r="E108" s="213"/>
      <c r="F108" s="213"/>
    </row>
    <row r="109" spans="1:6" hidden="1" x14ac:dyDescent="0.35">
      <c r="A109" s="183" t="s">
        <v>811</v>
      </c>
      <c r="B109" s="184">
        <v>9464</v>
      </c>
      <c r="C109" s="185">
        <v>3388.36</v>
      </c>
      <c r="D109" s="186">
        <v>95.75</v>
      </c>
      <c r="E109" s="213"/>
      <c r="F109" s="213"/>
    </row>
    <row r="110" spans="1:6" hidden="1" x14ac:dyDescent="0.35">
      <c r="A110" s="183" t="s">
        <v>812</v>
      </c>
      <c r="B110" s="184">
        <v>9465</v>
      </c>
      <c r="C110" s="185">
        <v>4572.71</v>
      </c>
      <c r="D110" s="186">
        <v>100.15</v>
      </c>
      <c r="E110" s="213"/>
      <c r="F110" s="213"/>
    </row>
    <row r="111" spans="1:6" hidden="1" x14ac:dyDescent="0.35">
      <c r="A111" s="183" t="s">
        <v>813</v>
      </c>
      <c r="B111" s="184">
        <v>9466</v>
      </c>
      <c r="C111" s="185">
        <v>1203.53</v>
      </c>
      <c r="D111" s="186">
        <v>100</v>
      </c>
      <c r="E111" s="213"/>
      <c r="F111" s="213"/>
    </row>
    <row r="112" spans="1:6" ht="25" hidden="1" x14ac:dyDescent="0.35">
      <c r="A112" s="183" t="s">
        <v>842</v>
      </c>
      <c r="B112" s="184">
        <v>9559</v>
      </c>
      <c r="C112" s="185">
        <v>68004.7</v>
      </c>
      <c r="D112" s="186">
        <v>96.26</v>
      </c>
      <c r="E112" s="213"/>
      <c r="F112" s="213"/>
    </row>
    <row r="113" spans="1:6" ht="25" hidden="1" x14ac:dyDescent="0.35">
      <c r="A113" s="183" t="s">
        <v>846</v>
      </c>
      <c r="B113" s="184">
        <v>9536</v>
      </c>
      <c r="C113" s="185">
        <v>70789.289999999994</v>
      </c>
      <c r="D113" s="186">
        <v>112.84</v>
      </c>
      <c r="E113" s="213"/>
      <c r="F113" s="213"/>
    </row>
    <row r="114" spans="1:6" hidden="1" x14ac:dyDescent="0.35">
      <c r="A114" s="183" t="s">
        <v>849</v>
      </c>
      <c r="B114" s="184">
        <v>9606</v>
      </c>
      <c r="C114" s="185">
        <v>5695.59</v>
      </c>
      <c r="D114" s="186">
        <v>100</v>
      </c>
      <c r="E114" s="213"/>
      <c r="F114" s="213"/>
    </row>
    <row r="115" spans="1:6" hidden="1" x14ac:dyDescent="0.35">
      <c r="A115" s="183" t="s">
        <v>850</v>
      </c>
      <c r="B115" s="184">
        <v>9607</v>
      </c>
      <c r="C115" s="185">
        <v>3645.71</v>
      </c>
      <c r="D115" s="186">
        <v>100.1</v>
      </c>
      <c r="E115" s="213"/>
      <c r="F115" s="213"/>
    </row>
    <row r="116" spans="1:6" hidden="1" x14ac:dyDescent="0.35">
      <c r="A116" s="183" t="s">
        <v>861</v>
      </c>
      <c r="B116" s="184">
        <v>9796</v>
      </c>
      <c r="C116" s="185">
        <v>6204.51</v>
      </c>
      <c r="D116" s="186">
        <v>100.41</v>
      </c>
      <c r="E116" s="213"/>
      <c r="F116" s="213"/>
    </row>
    <row r="117" spans="1:6" ht="15" hidden="1" customHeight="1" x14ac:dyDescent="0.35">
      <c r="A117" s="217" t="s">
        <v>1021</v>
      </c>
      <c r="B117" s="218"/>
      <c r="C117" s="218"/>
      <c r="D117" s="219"/>
      <c r="F117" s="213"/>
    </row>
    <row r="118" spans="1:6" hidden="1" x14ac:dyDescent="0.35">
      <c r="A118" s="183" t="s">
        <v>144</v>
      </c>
      <c r="B118" s="184">
        <v>111</v>
      </c>
      <c r="C118" s="185">
        <v>729.56</v>
      </c>
      <c r="D118" s="186">
        <v>99.35</v>
      </c>
      <c r="E118" s="213"/>
      <c r="F118" s="213"/>
    </row>
    <row r="119" spans="1:6" hidden="1" x14ac:dyDescent="0.35">
      <c r="A119" s="183" t="s">
        <v>147</v>
      </c>
      <c r="B119" s="184">
        <v>113</v>
      </c>
      <c r="C119" s="185">
        <v>431.09</v>
      </c>
      <c r="D119" s="186">
        <v>100</v>
      </c>
      <c r="E119" s="213"/>
      <c r="F119" s="213"/>
    </row>
    <row r="120" spans="1:6" hidden="1" x14ac:dyDescent="0.35">
      <c r="A120" s="183" t="s">
        <v>149</v>
      </c>
      <c r="B120" s="184">
        <v>116</v>
      </c>
      <c r="C120" s="185">
        <v>847.11</v>
      </c>
      <c r="D120" s="186">
        <v>100</v>
      </c>
      <c r="E120" s="213"/>
      <c r="F120" s="213"/>
    </row>
    <row r="121" spans="1:6" hidden="1" x14ac:dyDescent="0.35">
      <c r="A121" s="183" t="s">
        <v>151</v>
      </c>
      <c r="B121" s="184">
        <v>114</v>
      </c>
      <c r="C121" s="185">
        <v>253.94</v>
      </c>
      <c r="D121" s="186">
        <v>100.65</v>
      </c>
      <c r="E121" s="213"/>
      <c r="F121" s="213"/>
    </row>
    <row r="122" spans="1:6" hidden="1" x14ac:dyDescent="0.35">
      <c r="A122" s="183" t="s">
        <v>162</v>
      </c>
      <c r="B122" s="184">
        <v>202</v>
      </c>
      <c r="C122" s="185">
        <v>555.84</v>
      </c>
      <c r="D122" s="186">
        <v>100</v>
      </c>
      <c r="E122" s="213"/>
      <c r="F122" s="213"/>
    </row>
    <row r="123" spans="1:6" hidden="1" x14ac:dyDescent="0.35">
      <c r="A123" s="183" t="s">
        <v>163</v>
      </c>
      <c r="B123" s="184">
        <v>204</v>
      </c>
      <c r="C123" s="185">
        <v>813.45</v>
      </c>
      <c r="D123" s="186">
        <v>100</v>
      </c>
      <c r="E123" s="213"/>
      <c r="F123" s="213"/>
    </row>
    <row r="124" spans="1:6" hidden="1" x14ac:dyDescent="0.35">
      <c r="A124" s="183" t="s">
        <v>166</v>
      </c>
      <c r="B124" s="184">
        <v>201</v>
      </c>
      <c r="C124" s="185">
        <v>569.34</v>
      </c>
      <c r="D124" s="186">
        <v>100</v>
      </c>
      <c r="E124" s="213"/>
      <c r="F124" s="213"/>
    </row>
    <row r="125" spans="1:6" hidden="1" x14ac:dyDescent="0.35">
      <c r="A125" s="183" t="s">
        <v>172</v>
      </c>
      <c r="B125" s="184">
        <v>302</v>
      </c>
      <c r="C125" s="185">
        <v>1492.81</v>
      </c>
      <c r="D125" s="186">
        <v>100</v>
      </c>
      <c r="E125" s="213"/>
      <c r="F125" s="213"/>
    </row>
    <row r="126" spans="1:6" hidden="1" x14ac:dyDescent="0.35">
      <c r="A126" s="183" t="s">
        <v>182</v>
      </c>
      <c r="B126" s="184">
        <v>411</v>
      </c>
      <c r="C126" s="185">
        <v>424.52</v>
      </c>
      <c r="D126" s="186">
        <v>101.33</v>
      </c>
      <c r="E126" s="213"/>
      <c r="F126" s="213"/>
    </row>
    <row r="127" spans="1:6" hidden="1" x14ac:dyDescent="0.35">
      <c r="A127" s="183" t="s">
        <v>194</v>
      </c>
      <c r="B127" s="184">
        <v>701</v>
      </c>
      <c r="C127" s="185">
        <v>1261.8</v>
      </c>
      <c r="D127" s="186">
        <v>100</v>
      </c>
      <c r="E127" s="213"/>
      <c r="F127" s="213"/>
    </row>
    <row r="128" spans="1:6" hidden="1" x14ac:dyDescent="0.35">
      <c r="A128" s="183" t="s">
        <v>195</v>
      </c>
      <c r="B128" s="184">
        <v>803</v>
      </c>
      <c r="C128" s="185">
        <v>164.53</v>
      </c>
      <c r="D128" s="186">
        <v>99.56</v>
      </c>
      <c r="E128" s="213"/>
      <c r="F128" s="213"/>
    </row>
    <row r="129" spans="1:6" hidden="1" x14ac:dyDescent="0.35">
      <c r="A129" s="183" t="s">
        <v>198</v>
      </c>
      <c r="B129" s="184">
        <v>1001</v>
      </c>
      <c r="C129" s="185">
        <v>316.87</v>
      </c>
      <c r="D129" s="186">
        <v>100</v>
      </c>
      <c r="E129" s="213"/>
      <c r="F129" s="213"/>
    </row>
    <row r="130" spans="1:6" ht="25" hidden="1" x14ac:dyDescent="0.35">
      <c r="A130" s="183" t="s">
        <v>204</v>
      </c>
      <c r="B130" s="184">
        <v>1111</v>
      </c>
      <c r="C130" s="185">
        <v>103.41</v>
      </c>
      <c r="D130" s="186">
        <v>99.4</v>
      </c>
      <c r="E130" s="213"/>
      <c r="F130" s="213"/>
    </row>
    <row r="131" spans="1:6" ht="25" hidden="1" x14ac:dyDescent="0.35">
      <c r="A131" s="183" t="s">
        <v>205</v>
      </c>
      <c r="B131" s="184">
        <v>1131</v>
      </c>
      <c r="C131" s="185">
        <v>143.86000000000001</v>
      </c>
      <c r="D131" s="186">
        <v>100</v>
      </c>
      <c r="E131" s="213"/>
      <c r="F131" s="213"/>
    </row>
    <row r="132" spans="1:6" hidden="1" x14ac:dyDescent="0.35">
      <c r="A132" s="183" t="s">
        <v>207</v>
      </c>
      <c r="B132" s="184">
        <v>1102</v>
      </c>
      <c r="C132" s="185">
        <v>359.13</v>
      </c>
      <c r="D132" s="186">
        <v>98.05</v>
      </c>
      <c r="E132" s="213"/>
      <c r="F132" s="213"/>
    </row>
    <row r="133" spans="1:6" hidden="1" x14ac:dyDescent="0.35">
      <c r="A133" s="183" t="s">
        <v>208</v>
      </c>
      <c r="B133" s="184">
        <v>1132</v>
      </c>
      <c r="C133" s="185">
        <v>121.06</v>
      </c>
      <c r="D133" s="186">
        <v>100</v>
      </c>
      <c r="E133" s="213"/>
      <c r="F133" s="213"/>
    </row>
    <row r="134" spans="1:6" hidden="1" x14ac:dyDescent="0.35">
      <c r="A134" s="183" t="s">
        <v>213</v>
      </c>
      <c r="B134" s="184">
        <v>1124</v>
      </c>
      <c r="C134" s="185">
        <v>528.11</v>
      </c>
      <c r="D134" s="186">
        <v>101.99</v>
      </c>
      <c r="E134" s="213"/>
      <c r="F134" s="213"/>
    </row>
    <row r="135" spans="1:6" hidden="1" x14ac:dyDescent="0.35">
      <c r="A135" s="183" t="s">
        <v>218</v>
      </c>
      <c r="B135" s="184">
        <v>1123</v>
      </c>
      <c r="C135" s="185">
        <v>1526.94</v>
      </c>
      <c r="D135" s="186">
        <v>101</v>
      </c>
      <c r="E135" s="213"/>
      <c r="F135" s="213"/>
    </row>
    <row r="136" spans="1:6" hidden="1" x14ac:dyDescent="0.35">
      <c r="A136" s="183" t="s">
        <v>220</v>
      </c>
      <c r="B136" s="184">
        <v>1204</v>
      </c>
      <c r="C136" s="185">
        <v>1051.92</v>
      </c>
      <c r="D136" s="186">
        <v>100</v>
      </c>
      <c r="E136" s="213"/>
      <c r="F136" s="213"/>
    </row>
    <row r="137" spans="1:6" hidden="1" x14ac:dyDescent="0.35">
      <c r="A137" s="183" t="s">
        <v>226</v>
      </c>
      <c r="B137" s="184">
        <v>1303</v>
      </c>
      <c r="C137" s="185">
        <v>798.03</v>
      </c>
      <c r="D137" s="186">
        <v>100</v>
      </c>
      <c r="E137" s="213"/>
      <c r="F137" s="213"/>
    </row>
    <row r="138" spans="1:6" ht="25" hidden="1" x14ac:dyDescent="0.35">
      <c r="A138" s="183" t="s">
        <v>230</v>
      </c>
      <c r="B138" s="184">
        <v>1402</v>
      </c>
      <c r="C138" s="185">
        <v>710.23</v>
      </c>
      <c r="D138" s="186">
        <v>100.99</v>
      </c>
      <c r="E138" s="213"/>
      <c r="F138" s="213"/>
    </row>
    <row r="139" spans="1:6" hidden="1" x14ac:dyDescent="0.35">
      <c r="A139" s="183" t="s">
        <v>232</v>
      </c>
      <c r="B139" s="184">
        <v>1501</v>
      </c>
      <c r="C139" s="185">
        <v>99.41</v>
      </c>
      <c r="D139" s="186">
        <v>95.51</v>
      </c>
      <c r="E139" s="213"/>
      <c r="F139" s="213"/>
    </row>
    <row r="140" spans="1:6" hidden="1" x14ac:dyDescent="0.35">
      <c r="A140" s="183" t="s">
        <v>234</v>
      </c>
      <c r="B140" s="184">
        <v>1601</v>
      </c>
      <c r="C140" s="185">
        <v>75.58</v>
      </c>
      <c r="D140" s="186">
        <v>100.87</v>
      </c>
      <c r="E140" s="213"/>
      <c r="F140" s="213"/>
    </row>
    <row r="141" spans="1:6" hidden="1" x14ac:dyDescent="0.35">
      <c r="A141" s="183" t="s">
        <v>245</v>
      </c>
      <c r="B141" s="184">
        <v>1701</v>
      </c>
      <c r="C141" s="185">
        <v>323.23</v>
      </c>
      <c r="D141" s="186">
        <v>95.83</v>
      </c>
      <c r="E141" s="213"/>
      <c r="F141" s="213"/>
    </row>
    <row r="142" spans="1:6" hidden="1" x14ac:dyDescent="0.35">
      <c r="A142" s="183" t="s">
        <v>257</v>
      </c>
      <c r="B142" s="184">
        <v>1903</v>
      </c>
      <c r="C142" s="185">
        <v>1340.27</v>
      </c>
      <c r="D142" s="186">
        <v>100</v>
      </c>
      <c r="E142" s="213"/>
      <c r="F142" s="213"/>
    </row>
    <row r="143" spans="1:6" hidden="1" x14ac:dyDescent="0.35">
      <c r="A143" s="183" t="s">
        <v>264</v>
      </c>
      <c r="B143" s="184">
        <v>2002</v>
      </c>
      <c r="C143" s="185">
        <v>39.299999999999997</v>
      </c>
      <c r="D143" s="186">
        <v>102.9</v>
      </c>
      <c r="E143" s="213"/>
      <c r="F143" s="213"/>
    </row>
    <row r="144" spans="1:6" hidden="1" x14ac:dyDescent="0.35">
      <c r="A144" s="183" t="s">
        <v>268</v>
      </c>
      <c r="B144" s="184">
        <v>2101</v>
      </c>
      <c r="C144" s="185">
        <v>63.21</v>
      </c>
      <c r="D144" s="186">
        <v>100</v>
      </c>
      <c r="E144" s="213"/>
      <c r="F144" s="213"/>
    </row>
    <row r="145" spans="1:6" ht="25" hidden="1" x14ac:dyDescent="0.35">
      <c r="A145" s="183" t="s">
        <v>270</v>
      </c>
      <c r="B145" s="184">
        <v>2201</v>
      </c>
      <c r="C145" s="185">
        <v>140.03</v>
      </c>
      <c r="D145" s="186">
        <v>100</v>
      </c>
      <c r="E145" s="213"/>
      <c r="F145" s="213"/>
    </row>
    <row r="146" spans="1:6" ht="25" hidden="1" x14ac:dyDescent="0.35">
      <c r="A146" s="183" t="s">
        <v>272</v>
      </c>
      <c r="B146" s="184">
        <v>2207</v>
      </c>
      <c r="C146" s="185">
        <v>138.63999999999999</v>
      </c>
      <c r="D146" s="186">
        <v>99.81</v>
      </c>
      <c r="E146" s="213"/>
      <c r="F146" s="213"/>
    </row>
    <row r="147" spans="1:6" hidden="1" x14ac:dyDescent="0.35">
      <c r="A147" s="183" t="s">
        <v>278</v>
      </c>
      <c r="B147" s="184">
        <v>2301</v>
      </c>
      <c r="C147" s="185">
        <v>137.11000000000001</v>
      </c>
      <c r="D147" s="186">
        <v>99.54</v>
      </c>
      <c r="E147" s="213"/>
      <c r="F147" s="213"/>
    </row>
    <row r="148" spans="1:6" hidden="1" x14ac:dyDescent="0.35">
      <c r="A148" s="183" t="s">
        <v>280</v>
      </c>
      <c r="B148" s="184">
        <v>2303</v>
      </c>
      <c r="C148" s="185">
        <v>86.23</v>
      </c>
      <c r="D148" s="186">
        <v>100.81</v>
      </c>
      <c r="E148" s="213"/>
      <c r="F148" s="213"/>
    </row>
    <row r="149" spans="1:6" hidden="1" x14ac:dyDescent="0.35">
      <c r="A149" s="183" t="s">
        <v>282</v>
      </c>
      <c r="B149" s="184">
        <v>2307</v>
      </c>
      <c r="C149" s="185">
        <v>89.57</v>
      </c>
      <c r="D149" s="186">
        <v>98.34</v>
      </c>
      <c r="E149" s="213"/>
      <c r="F149" s="213"/>
    </row>
    <row r="150" spans="1:6" hidden="1" x14ac:dyDescent="0.35">
      <c r="A150" s="183" t="s">
        <v>286</v>
      </c>
      <c r="B150" s="184">
        <v>2401</v>
      </c>
      <c r="C150" s="185">
        <v>126.42</v>
      </c>
      <c r="D150" s="186">
        <v>100</v>
      </c>
      <c r="E150" s="213"/>
      <c r="F150" s="213"/>
    </row>
    <row r="151" spans="1:6" ht="25" hidden="1" x14ac:dyDescent="0.35">
      <c r="A151" s="183" t="s">
        <v>287</v>
      </c>
      <c r="B151" s="184">
        <v>2403</v>
      </c>
      <c r="C151" s="185">
        <v>119.06</v>
      </c>
      <c r="D151" s="186">
        <v>100</v>
      </c>
      <c r="E151" s="213"/>
      <c r="F151" s="213"/>
    </row>
    <row r="152" spans="1:6" hidden="1" x14ac:dyDescent="0.35">
      <c r="A152" s="183" t="s">
        <v>289</v>
      </c>
      <c r="B152" s="184">
        <v>2501</v>
      </c>
      <c r="C152" s="185">
        <v>54.58</v>
      </c>
      <c r="D152" s="186">
        <v>104.12</v>
      </c>
      <c r="E152" s="213"/>
      <c r="F152" s="213"/>
    </row>
    <row r="153" spans="1:6" hidden="1" x14ac:dyDescent="0.35">
      <c r="A153" s="183" t="s">
        <v>291</v>
      </c>
      <c r="B153" s="184">
        <v>2601</v>
      </c>
      <c r="C153" s="185">
        <v>50.32</v>
      </c>
      <c r="D153" s="186">
        <v>97.22</v>
      </c>
      <c r="E153" s="213"/>
      <c r="F153" s="213"/>
    </row>
    <row r="154" spans="1:6" hidden="1" x14ac:dyDescent="0.35">
      <c r="A154" s="183" t="s">
        <v>292</v>
      </c>
      <c r="B154" s="184">
        <v>2603</v>
      </c>
      <c r="C154" s="185">
        <v>44.73</v>
      </c>
      <c r="D154" s="186">
        <v>104.41</v>
      </c>
      <c r="E154" s="213"/>
      <c r="F154" s="213"/>
    </row>
    <row r="155" spans="1:6" hidden="1" x14ac:dyDescent="0.35">
      <c r="A155" s="183" t="s">
        <v>293</v>
      </c>
      <c r="B155" s="184">
        <v>2604</v>
      </c>
      <c r="C155" s="185">
        <v>74.52</v>
      </c>
      <c r="D155" s="186">
        <v>100.61</v>
      </c>
      <c r="E155" s="213"/>
      <c r="F155" s="213"/>
    </row>
    <row r="156" spans="1:6" hidden="1" x14ac:dyDescent="0.35">
      <c r="A156" s="183" t="s">
        <v>294</v>
      </c>
      <c r="B156" s="184">
        <v>2605</v>
      </c>
      <c r="C156" s="185">
        <v>65.53</v>
      </c>
      <c r="D156" s="186">
        <v>91.24</v>
      </c>
      <c r="E156" s="213"/>
      <c r="F156" s="213"/>
    </row>
    <row r="157" spans="1:6" hidden="1" x14ac:dyDescent="0.35">
      <c r="A157" s="183" t="s">
        <v>296</v>
      </c>
      <c r="B157" s="184">
        <v>2621</v>
      </c>
      <c r="C157" s="185">
        <v>147.71</v>
      </c>
      <c r="D157" s="186">
        <v>83.31</v>
      </c>
      <c r="E157" s="213"/>
      <c r="F157" s="213"/>
    </row>
    <row r="158" spans="1:6" hidden="1" x14ac:dyDescent="0.35">
      <c r="A158" s="183" t="s">
        <v>297</v>
      </c>
      <c r="B158" s="184">
        <v>2623</v>
      </c>
      <c r="C158" s="185">
        <v>284.68</v>
      </c>
      <c r="D158" s="186">
        <v>80.819999999999993</v>
      </c>
      <c r="E158" s="213"/>
      <c r="F158" s="213"/>
    </row>
    <row r="159" spans="1:6" hidden="1" x14ac:dyDescent="0.35">
      <c r="A159" s="183" t="s">
        <v>303</v>
      </c>
      <c r="B159" s="184">
        <v>2701</v>
      </c>
      <c r="C159" s="185">
        <v>223.12</v>
      </c>
      <c r="D159" s="186">
        <v>97.96</v>
      </c>
      <c r="E159" s="213"/>
      <c r="F159" s="213"/>
    </row>
    <row r="160" spans="1:6" hidden="1" x14ac:dyDescent="0.35">
      <c r="A160" s="183" t="s">
        <v>308</v>
      </c>
      <c r="B160" s="184">
        <v>2711</v>
      </c>
      <c r="C160" s="185">
        <v>162.33000000000001</v>
      </c>
      <c r="D160" s="186">
        <v>99.65</v>
      </c>
      <c r="E160" s="213"/>
      <c r="F160" s="213"/>
    </row>
    <row r="161" spans="1:6" hidden="1" x14ac:dyDescent="0.35">
      <c r="A161" s="183" t="s">
        <v>314</v>
      </c>
      <c r="B161" s="184">
        <v>2812</v>
      </c>
      <c r="C161" s="185">
        <v>998.32</v>
      </c>
      <c r="D161" s="186">
        <v>100</v>
      </c>
      <c r="E161" s="213"/>
      <c r="F161" s="213"/>
    </row>
    <row r="162" spans="1:6" ht="25" hidden="1" x14ac:dyDescent="0.35">
      <c r="A162" s="183" t="s">
        <v>335</v>
      </c>
      <c r="B162" s="184">
        <v>3606</v>
      </c>
      <c r="C162" s="185">
        <v>640.16</v>
      </c>
      <c r="D162" s="186">
        <v>100</v>
      </c>
      <c r="E162" s="213"/>
      <c r="F162" s="213"/>
    </row>
    <row r="163" spans="1:6" ht="25" hidden="1" x14ac:dyDescent="0.35">
      <c r="A163" s="183" t="s">
        <v>377</v>
      </c>
      <c r="B163" s="184">
        <v>4155</v>
      </c>
      <c r="C163" s="185">
        <v>1652.72</v>
      </c>
      <c r="D163" s="186">
        <v>100</v>
      </c>
      <c r="E163" s="213"/>
      <c r="F163" s="213"/>
    </row>
    <row r="164" spans="1:6" hidden="1" x14ac:dyDescent="0.35">
      <c r="A164" s="183" t="s">
        <v>389</v>
      </c>
      <c r="B164" s="184">
        <v>4176</v>
      </c>
      <c r="C164" s="185">
        <v>406.04</v>
      </c>
      <c r="D164" s="186">
        <v>99.49</v>
      </c>
      <c r="E164" s="213"/>
      <c r="F164" s="213"/>
    </row>
    <row r="165" spans="1:6" ht="25" hidden="1" x14ac:dyDescent="0.35">
      <c r="A165" s="183" t="s">
        <v>404</v>
      </c>
      <c r="B165" s="184">
        <v>4404</v>
      </c>
      <c r="C165" s="185">
        <v>2569.0500000000002</v>
      </c>
      <c r="D165" s="186">
        <v>100</v>
      </c>
      <c r="E165" s="213"/>
      <c r="F165" s="213"/>
    </row>
    <row r="166" spans="1:6" hidden="1" x14ac:dyDescent="0.35">
      <c r="A166" s="183" t="s">
        <v>412</v>
      </c>
      <c r="B166" s="184">
        <v>4502</v>
      </c>
      <c r="C166" s="185">
        <v>519.33000000000004</v>
      </c>
      <c r="D166" s="186">
        <v>100</v>
      </c>
      <c r="E166" s="213"/>
      <c r="F166" s="213"/>
    </row>
    <row r="167" spans="1:6" hidden="1" x14ac:dyDescent="0.35">
      <c r="A167" s="183" t="s">
        <v>416</v>
      </c>
      <c r="B167" s="184">
        <v>4503</v>
      </c>
      <c r="C167" s="185">
        <v>464.45</v>
      </c>
      <c r="D167" s="186">
        <v>100</v>
      </c>
      <c r="E167" s="213"/>
      <c r="F167" s="213"/>
    </row>
    <row r="168" spans="1:6" hidden="1" x14ac:dyDescent="0.35">
      <c r="A168" s="183" t="s">
        <v>419</v>
      </c>
      <c r="B168" s="184">
        <v>4603</v>
      </c>
      <c r="C168" s="185">
        <v>151.94</v>
      </c>
      <c r="D168" s="186">
        <v>100</v>
      </c>
      <c r="E168" s="213"/>
      <c r="F168" s="213"/>
    </row>
    <row r="169" spans="1:6" hidden="1" x14ac:dyDescent="0.35">
      <c r="A169" s="183" t="s">
        <v>421</v>
      </c>
      <c r="B169" s="184">
        <v>4601</v>
      </c>
      <c r="C169" s="185">
        <v>305.27999999999997</v>
      </c>
      <c r="D169" s="186">
        <v>100</v>
      </c>
      <c r="E169" s="213"/>
      <c r="F169" s="213"/>
    </row>
    <row r="170" spans="1:6" hidden="1" x14ac:dyDescent="0.35">
      <c r="A170" s="183" t="s">
        <v>440</v>
      </c>
      <c r="B170" s="184">
        <v>4744</v>
      </c>
      <c r="C170" s="185">
        <v>1786.3</v>
      </c>
      <c r="D170" s="186">
        <v>98.53</v>
      </c>
      <c r="E170" s="213"/>
      <c r="F170" s="213"/>
    </row>
    <row r="171" spans="1:6" hidden="1" x14ac:dyDescent="0.35">
      <c r="A171" s="183" t="s">
        <v>445</v>
      </c>
      <c r="B171" s="184">
        <v>4773</v>
      </c>
      <c r="C171" s="185">
        <v>3965.74</v>
      </c>
      <c r="D171" s="186">
        <v>100</v>
      </c>
      <c r="E171" s="213"/>
      <c r="F171" s="213"/>
    </row>
    <row r="172" spans="1:6" hidden="1" x14ac:dyDescent="0.35">
      <c r="A172" s="183" t="s">
        <v>450</v>
      </c>
      <c r="B172" s="184">
        <v>5001</v>
      </c>
      <c r="C172" s="185">
        <v>76.03</v>
      </c>
      <c r="D172" s="186">
        <v>98.12</v>
      </c>
      <c r="E172" s="213"/>
      <c r="F172" s="213"/>
    </row>
    <row r="173" spans="1:6" hidden="1" x14ac:dyDescent="0.35">
      <c r="A173" s="183" t="s">
        <v>451</v>
      </c>
      <c r="B173" s="184">
        <v>5101</v>
      </c>
      <c r="C173" s="185">
        <v>220.83</v>
      </c>
      <c r="D173" s="186">
        <v>96.41</v>
      </c>
      <c r="E173" s="213"/>
      <c r="F173" s="213"/>
    </row>
    <row r="174" spans="1:6" hidden="1" x14ac:dyDescent="0.35">
      <c r="A174" s="183" t="s">
        <v>454</v>
      </c>
      <c r="B174" s="184">
        <v>5201</v>
      </c>
      <c r="C174" s="185">
        <v>87.18</v>
      </c>
      <c r="D174" s="186">
        <v>100</v>
      </c>
      <c r="E174" s="213"/>
      <c r="F174" s="213"/>
    </row>
    <row r="175" spans="1:6" hidden="1" x14ac:dyDescent="0.35">
      <c r="A175" s="183" t="s">
        <v>457</v>
      </c>
      <c r="B175" s="184">
        <v>5303</v>
      </c>
      <c r="C175" s="185">
        <v>242.96</v>
      </c>
      <c r="D175" s="186">
        <v>99.16</v>
      </c>
      <c r="E175" s="213"/>
      <c r="F175" s="213"/>
    </row>
    <row r="176" spans="1:6" hidden="1" x14ac:dyDescent="0.35">
      <c r="A176" s="183" t="s">
        <v>467</v>
      </c>
      <c r="B176" s="184">
        <v>5313</v>
      </c>
      <c r="C176" s="185">
        <v>190.02</v>
      </c>
      <c r="D176" s="186">
        <v>100</v>
      </c>
      <c r="E176" s="213"/>
      <c r="F176" s="213"/>
    </row>
    <row r="177" spans="1:6" hidden="1" x14ac:dyDescent="0.35">
      <c r="A177" s="183" t="s">
        <v>480</v>
      </c>
      <c r="B177" s="184">
        <v>5406</v>
      </c>
      <c r="C177" s="185">
        <v>161.93</v>
      </c>
      <c r="D177" s="186">
        <v>100</v>
      </c>
      <c r="E177" s="213"/>
      <c r="F177" s="213"/>
    </row>
    <row r="178" spans="1:6" hidden="1" x14ac:dyDescent="0.35">
      <c r="A178" s="183" t="s">
        <v>485</v>
      </c>
      <c r="B178" s="184">
        <v>5605</v>
      </c>
      <c r="C178" s="185">
        <v>216.29</v>
      </c>
      <c r="D178" s="186">
        <v>100</v>
      </c>
      <c r="E178" s="213"/>
      <c r="F178" s="213"/>
    </row>
    <row r="179" spans="1:6" hidden="1" x14ac:dyDescent="0.35">
      <c r="A179" s="183" t="s">
        <v>487</v>
      </c>
      <c r="B179" s="184">
        <v>5701</v>
      </c>
      <c r="C179" s="185">
        <v>4.04</v>
      </c>
      <c r="D179" s="186">
        <v>100</v>
      </c>
      <c r="E179" s="213"/>
      <c r="F179" s="213"/>
    </row>
    <row r="180" spans="1:6" hidden="1" x14ac:dyDescent="0.35">
      <c r="A180" s="183" t="s">
        <v>522</v>
      </c>
      <c r="B180" s="184">
        <v>6413</v>
      </c>
      <c r="C180" s="185">
        <v>10150.32</v>
      </c>
      <c r="D180" s="186">
        <v>100.19</v>
      </c>
      <c r="E180" s="213"/>
      <c r="F180" s="213"/>
    </row>
    <row r="181" spans="1:6" hidden="1" x14ac:dyDescent="0.35">
      <c r="A181" s="183" t="s">
        <v>541</v>
      </c>
      <c r="B181" s="184">
        <v>6502</v>
      </c>
      <c r="C181" s="185">
        <v>32.03</v>
      </c>
      <c r="D181" s="186">
        <v>100</v>
      </c>
      <c r="E181" s="213"/>
      <c r="F181" s="213"/>
    </row>
    <row r="182" spans="1:6" hidden="1" x14ac:dyDescent="0.35">
      <c r="A182" s="183" t="s">
        <v>542</v>
      </c>
      <c r="B182" s="184">
        <v>6504</v>
      </c>
      <c r="C182" s="185">
        <v>301.89999999999998</v>
      </c>
      <c r="D182" s="186">
        <v>100</v>
      </c>
      <c r="E182" s="213"/>
      <c r="F182" s="213"/>
    </row>
    <row r="183" spans="1:6" hidden="1" x14ac:dyDescent="0.35">
      <c r="A183" s="183" t="s">
        <v>546</v>
      </c>
      <c r="B183" s="184">
        <v>6508</v>
      </c>
      <c r="C183" s="185">
        <v>133.16999999999999</v>
      </c>
      <c r="D183" s="186">
        <v>99.91</v>
      </c>
      <c r="E183" s="213"/>
      <c r="F183" s="213"/>
    </row>
    <row r="184" spans="1:6" hidden="1" x14ac:dyDescent="0.35">
      <c r="A184" s="183" t="s">
        <v>560</v>
      </c>
      <c r="B184" s="184">
        <v>7007</v>
      </c>
      <c r="C184" s="185">
        <v>42879.97</v>
      </c>
      <c r="D184" s="186">
        <v>100.43</v>
      </c>
      <c r="E184" s="213"/>
      <c r="F184" s="213"/>
    </row>
    <row r="185" spans="1:6" hidden="1" x14ac:dyDescent="0.35">
      <c r="A185" s="183" t="s">
        <v>568</v>
      </c>
      <c r="B185" s="184">
        <v>7104</v>
      </c>
      <c r="C185" s="185">
        <v>22730</v>
      </c>
      <c r="D185" s="186">
        <v>100.29</v>
      </c>
      <c r="E185" s="213"/>
      <c r="F185" s="213"/>
    </row>
    <row r="186" spans="1:6" hidden="1" x14ac:dyDescent="0.35">
      <c r="A186" s="183" t="s">
        <v>582</v>
      </c>
      <c r="B186" s="184">
        <v>7418</v>
      </c>
      <c r="C186" s="185">
        <v>20419.87</v>
      </c>
      <c r="D186" s="186">
        <v>100</v>
      </c>
      <c r="E186" s="213"/>
      <c r="F186" s="213"/>
    </row>
    <row r="187" spans="1:6" ht="25" hidden="1" x14ac:dyDescent="0.35">
      <c r="A187" s="183" t="s">
        <v>583</v>
      </c>
      <c r="B187" s="184">
        <v>7403</v>
      </c>
      <c r="C187" s="185">
        <v>496.49</v>
      </c>
      <c r="D187" s="186">
        <v>100</v>
      </c>
      <c r="E187" s="213"/>
      <c r="F187" s="213"/>
    </row>
    <row r="188" spans="1:6" hidden="1" x14ac:dyDescent="0.35">
      <c r="A188" s="183" t="s">
        <v>601</v>
      </c>
      <c r="B188" s="184">
        <v>7703</v>
      </c>
      <c r="C188" s="185">
        <v>1463813.17</v>
      </c>
      <c r="D188" s="186">
        <v>100</v>
      </c>
      <c r="E188" s="213"/>
      <c r="F188" s="213"/>
    </row>
    <row r="189" spans="1:6" ht="25" hidden="1" x14ac:dyDescent="0.35">
      <c r="A189" s="183" t="s">
        <v>602</v>
      </c>
      <c r="B189" s="184">
        <v>7708</v>
      </c>
      <c r="C189" s="185">
        <v>2431519.39</v>
      </c>
      <c r="D189" s="186">
        <v>100</v>
      </c>
      <c r="E189" s="213"/>
      <c r="F189" s="213"/>
    </row>
    <row r="190" spans="1:6" hidden="1" x14ac:dyDescent="0.35">
      <c r="A190" s="214" t="s">
        <v>608</v>
      </c>
      <c r="B190" s="215">
        <v>7804</v>
      </c>
      <c r="C190" s="188">
        <v>81.510000000000005</v>
      </c>
      <c r="D190" s="216">
        <v>100</v>
      </c>
      <c r="E190" s="213"/>
      <c r="F190" s="213"/>
    </row>
    <row r="191" spans="1:6" hidden="1" x14ac:dyDescent="0.35">
      <c r="A191" s="183" t="s">
        <v>610</v>
      </c>
      <c r="B191" s="184">
        <v>7802</v>
      </c>
      <c r="C191" s="185">
        <v>62.4</v>
      </c>
      <c r="D191" s="186">
        <v>100</v>
      </c>
      <c r="E191" s="213"/>
      <c r="F191" s="213"/>
    </row>
    <row r="192" spans="1:6" hidden="1" x14ac:dyDescent="0.35">
      <c r="A192" s="183" t="s">
        <v>611</v>
      </c>
      <c r="B192" s="184">
        <v>7803</v>
      </c>
      <c r="C192" s="185">
        <v>66.38</v>
      </c>
      <c r="D192" s="186">
        <v>100</v>
      </c>
      <c r="E192" s="213"/>
      <c r="F192" s="213"/>
    </row>
    <row r="193" spans="1:6" hidden="1" x14ac:dyDescent="0.35">
      <c r="A193" s="183" t="s">
        <v>612</v>
      </c>
      <c r="B193" s="184">
        <v>7806</v>
      </c>
      <c r="C193" s="185">
        <v>89.7</v>
      </c>
      <c r="D193" s="186">
        <v>100</v>
      </c>
      <c r="E193" s="213"/>
      <c r="F193" s="213"/>
    </row>
    <row r="194" spans="1:6" hidden="1" x14ac:dyDescent="0.35">
      <c r="A194" s="183" t="s">
        <v>655</v>
      </c>
      <c r="B194" s="184">
        <v>7927</v>
      </c>
      <c r="C194" s="185">
        <v>65.63</v>
      </c>
      <c r="D194" s="186">
        <v>100</v>
      </c>
      <c r="E194" s="213"/>
      <c r="F194" s="213"/>
    </row>
    <row r="195" spans="1:6" hidden="1" x14ac:dyDescent="0.35">
      <c r="A195" s="183" t="s">
        <v>659</v>
      </c>
      <c r="B195" s="184">
        <v>8042</v>
      </c>
      <c r="C195" s="185">
        <v>285.61</v>
      </c>
      <c r="D195" s="186">
        <v>101.43</v>
      </c>
      <c r="E195" s="213"/>
      <c r="F195" s="213"/>
    </row>
    <row r="196" spans="1:6" hidden="1" x14ac:dyDescent="0.35">
      <c r="A196" s="183" t="s">
        <v>661</v>
      </c>
      <c r="B196" s="184">
        <v>7990</v>
      </c>
      <c r="C196" s="185">
        <v>157.91</v>
      </c>
      <c r="D196" s="186">
        <v>100.42</v>
      </c>
      <c r="E196" s="213"/>
      <c r="F196" s="213"/>
    </row>
    <row r="197" spans="1:6" hidden="1" x14ac:dyDescent="0.35">
      <c r="A197" s="183" t="s">
        <v>665</v>
      </c>
      <c r="B197" s="184">
        <v>7924</v>
      </c>
      <c r="C197" s="185">
        <v>61.43</v>
      </c>
      <c r="D197" s="186">
        <v>101.51</v>
      </c>
      <c r="E197" s="213"/>
      <c r="F197" s="213"/>
    </row>
    <row r="198" spans="1:6" hidden="1" x14ac:dyDescent="0.35">
      <c r="A198" s="183" t="s">
        <v>667</v>
      </c>
      <c r="B198" s="184">
        <v>7994</v>
      </c>
      <c r="C198" s="185">
        <v>283.62</v>
      </c>
      <c r="D198" s="186">
        <v>103.41</v>
      </c>
      <c r="E198" s="213"/>
      <c r="F198" s="213"/>
    </row>
    <row r="199" spans="1:6" hidden="1" x14ac:dyDescent="0.35">
      <c r="A199" s="183" t="s">
        <v>668</v>
      </c>
      <c r="B199" s="184">
        <v>7980</v>
      </c>
      <c r="C199" s="185">
        <v>86.02</v>
      </c>
      <c r="D199" s="186">
        <v>99.19</v>
      </c>
      <c r="E199" s="213"/>
      <c r="F199" s="213"/>
    </row>
    <row r="200" spans="1:6" hidden="1" x14ac:dyDescent="0.35">
      <c r="A200" s="183" t="s">
        <v>669</v>
      </c>
      <c r="B200" s="184">
        <v>7926</v>
      </c>
      <c r="C200" s="185">
        <v>56.16</v>
      </c>
      <c r="D200" s="186">
        <v>100</v>
      </c>
      <c r="E200" s="213"/>
      <c r="F200" s="213"/>
    </row>
    <row r="201" spans="1:6" hidden="1" x14ac:dyDescent="0.35">
      <c r="A201" s="183" t="s">
        <v>671</v>
      </c>
      <c r="B201" s="184">
        <v>7976</v>
      </c>
      <c r="C201" s="185">
        <v>27.88</v>
      </c>
      <c r="D201" s="186">
        <v>99.94</v>
      </c>
      <c r="E201" s="213"/>
      <c r="F201" s="213"/>
    </row>
    <row r="202" spans="1:6" hidden="1" x14ac:dyDescent="0.35">
      <c r="A202" s="183" t="s">
        <v>673</v>
      </c>
      <c r="B202" s="184">
        <v>8031</v>
      </c>
      <c r="C202" s="185">
        <v>382.39</v>
      </c>
      <c r="D202" s="186">
        <v>101.02</v>
      </c>
      <c r="E202" s="213"/>
      <c r="F202" s="213"/>
    </row>
    <row r="203" spans="1:6" hidden="1" x14ac:dyDescent="0.35">
      <c r="A203" s="183" t="s">
        <v>676</v>
      </c>
      <c r="B203" s="184">
        <v>8053</v>
      </c>
      <c r="C203" s="185">
        <v>87.95</v>
      </c>
      <c r="D203" s="186">
        <v>100.24</v>
      </c>
      <c r="E203" s="213"/>
      <c r="F203" s="213"/>
    </row>
    <row r="204" spans="1:6" hidden="1" x14ac:dyDescent="0.35">
      <c r="A204" s="183" t="s">
        <v>691</v>
      </c>
      <c r="B204" s="184">
        <v>8311</v>
      </c>
      <c r="C204" s="185">
        <v>409.77</v>
      </c>
      <c r="D204" s="186">
        <v>100</v>
      </c>
      <c r="E204" s="213"/>
      <c r="F204" s="213"/>
    </row>
    <row r="205" spans="1:6" hidden="1" x14ac:dyDescent="0.35">
      <c r="A205" s="183" t="s">
        <v>703</v>
      </c>
      <c r="B205" s="184">
        <v>9143</v>
      </c>
      <c r="C205" s="185">
        <v>983.9</v>
      </c>
      <c r="D205" s="186">
        <v>100</v>
      </c>
      <c r="E205" s="213"/>
      <c r="F205" s="213"/>
    </row>
    <row r="206" spans="1:6" hidden="1" x14ac:dyDescent="0.35">
      <c r="A206" s="183" t="s">
        <v>718</v>
      </c>
      <c r="B206" s="184">
        <v>9116</v>
      </c>
      <c r="C206" s="185">
        <v>904.32</v>
      </c>
      <c r="D206" s="186">
        <v>100</v>
      </c>
      <c r="E206" s="213"/>
      <c r="F206" s="213"/>
    </row>
    <row r="207" spans="1:6" hidden="1" x14ac:dyDescent="0.35">
      <c r="A207" s="183" t="s">
        <v>719</v>
      </c>
      <c r="B207" s="184">
        <v>9118</v>
      </c>
      <c r="C207" s="185">
        <v>773.27</v>
      </c>
      <c r="D207" s="186">
        <v>100</v>
      </c>
      <c r="E207" s="213"/>
      <c r="F207" s="213"/>
    </row>
    <row r="208" spans="1:6" hidden="1" x14ac:dyDescent="0.35">
      <c r="A208" s="183" t="s">
        <v>734</v>
      </c>
      <c r="B208" s="184">
        <v>9222</v>
      </c>
      <c r="C208" s="185">
        <v>47.59</v>
      </c>
      <c r="D208" s="186">
        <v>100</v>
      </c>
      <c r="E208" s="213"/>
      <c r="F208" s="213"/>
    </row>
    <row r="209" spans="1:6" hidden="1" x14ac:dyDescent="0.35">
      <c r="A209" s="183" t="s">
        <v>738</v>
      </c>
      <c r="B209" s="184">
        <v>9212</v>
      </c>
      <c r="C209" s="185">
        <v>46</v>
      </c>
      <c r="D209" s="186">
        <v>100</v>
      </c>
      <c r="E209" s="213"/>
      <c r="F209" s="213"/>
    </row>
    <row r="210" spans="1:6" hidden="1" x14ac:dyDescent="0.35">
      <c r="A210" s="183" t="s">
        <v>739</v>
      </c>
      <c r="B210" s="184">
        <v>9213</v>
      </c>
      <c r="C210" s="185">
        <v>46</v>
      </c>
      <c r="D210" s="186">
        <v>100</v>
      </c>
      <c r="E210" s="213"/>
      <c r="F210" s="213"/>
    </row>
    <row r="211" spans="1:6" ht="37.5" hidden="1" x14ac:dyDescent="0.35">
      <c r="A211" s="183" t="s">
        <v>1016</v>
      </c>
      <c r="B211" s="184">
        <v>9418</v>
      </c>
      <c r="C211" s="185">
        <v>42.96</v>
      </c>
      <c r="D211" s="186">
        <v>100</v>
      </c>
      <c r="E211" s="213"/>
      <c r="F211" s="213"/>
    </row>
    <row r="212" spans="1:6" ht="25" hidden="1" x14ac:dyDescent="0.35">
      <c r="A212" s="183" t="s">
        <v>1017</v>
      </c>
      <c r="B212" s="184">
        <v>9442</v>
      </c>
      <c r="C212" s="185">
        <v>680.58</v>
      </c>
      <c r="D212" s="186">
        <v>100</v>
      </c>
      <c r="E212" s="213"/>
      <c r="F212" s="213"/>
    </row>
    <row r="213" spans="1:6" hidden="1" x14ac:dyDescent="0.35">
      <c r="A213" s="183" t="s">
        <v>788</v>
      </c>
      <c r="B213" s="184">
        <v>9457</v>
      </c>
      <c r="C213" s="185">
        <v>38.700000000000003</v>
      </c>
      <c r="D213" s="186">
        <v>100</v>
      </c>
      <c r="E213" s="213"/>
      <c r="F213" s="213"/>
    </row>
    <row r="214" spans="1:6" hidden="1" x14ac:dyDescent="0.35">
      <c r="A214" s="183" t="s">
        <v>789</v>
      </c>
      <c r="B214" s="184">
        <v>9458</v>
      </c>
      <c r="C214" s="185">
        <v>25.13</v>
      </c>
      <c r="D214" s="186">
        <v>100</v>
      </c>
      <c r="E214" s="213"/>
      <c r="F214" s="213"/>
    </row>
    <row r="215" spans="1:6" hidden="1" x14ac:dyDescent="0.35">
      <c r="A215" s="183" t="s">
        <v>1018</v>
      </c>
      <c r="B215" s="184">
        <v>9446</v>
      </c>
      <c r="C215" s="185">
        <v>713.79</v>
      </c>
      <c r="D215" s="186">
        <v>100</v>
      </c>
      <c r="E215" s="213"/>
      <c r="F215" s="213"/>
    </row>
    <row r="216" spans="1:6" hidden="1" x14ac:dyDescent="0.35">
      <c r="A216" s="183" t="s">
        <v>791</v>
      </c>
      <c r="B216" s="184">
        <v>9448</v>
      </c>
      <c r="C216" s="185">
        <v>209.23</v>
      </c>
      <c r="D216" s="186">
        <v>100</v>
      </c>
      <c r="E216" s="213"/>
      <c r="F216" s="213"/>
    </row>
    <row r="217" spans="1:6" hidden="1" x14ac:dyDescent="0.35">
      <c r="A217" s="183" t="s">
        <v>1019</v>
      </c>
      <c r="B217" s="184">
        <v>9445</v>
      </c>
      <c r="C217" s="185">
        <v>62.37</v>
      </c>
      <c r="D217" s="186">
        <v>100</v>
      </c>
      <c r="E217" s="213"/>
      <c r="F217" s="213"/>
    </row>
    <row r="218" spans="1:6" hidden="1" x14ac:dyDescent="0.35">
      <c r="A218" s="183" t="s">
        <v>792</v>
      </c>
      <c r="B218" s="184">
        <v>9449</v>
      </c>
      <c r="C218" s="185">
        <v>2916.73</v>
      </c>
      <c r="D218" s="186">
        <v>100</v>
      </c>
      <c r="E218" s="213"/>
      <c r="F218" s="213"/>
    </row>
    <row r="219" spans="1:6" ht="25" hidden="1" x14ac:dyDescent="0.35">
      <c r="A219" s="183" t="s">
        <v>1020</v>
      </c>
      <c r="B219" s="184">
        <v>9475</v>
      </c>
      <c r="C219" s="185">
        <v>423</v>
      </c>
      <c r="D219" s="186">
        <v>100</v>
      </c>
      <c r="E219" s="213"/>
      <c r="F219" s="213"/>
    </row>
    <row r="220" spans="1:6" ht="25" hidden="1" x14ac:dyDescent="0.35">
      <c r="A220" s="183" t="s">
        <v>809</v>
      </c>
      <c r="B220" s="184">
        <v>9462</v>
      </c>
      <c r="C220" s="185">
        <v>1533.68</v>
      </c>
      <c r="D220" s="186">
        <v>100</v>
      </c>
      <c r="E220" s="213"/>
      <c r="F220" s="213"/>
    </row>
    <row r="221" spans="1:6" hidden="1" x14ac:dyDescent="0.35">
      <c r="A221" s="183" t="s">
        <v>810</v>
      </c>
      <c r="B221" s="184">
        <v>9463</v>
      </c>
      <c r="C221" s="185">
        <v>1997.75</v>
      </c>
      <c r="D221" s="186">
        <v>100</v>
      </c>
      <c r="E221" s="213"/>
      <c r="F221" s="213"/>
    </row>
    <row r="222" spans="1:6" hidden="1" x14ac:dyDescent="0.35">
      <c r="A222" s="183" t="s">
        <v>811</v>
      </c>
      <c r="B222" s="184">
        <v>9464</v>
      </c>
      <c r="C222" s="185">
        <v>3492.82</v>
      </c>
      <c r="D222" s="186">
        <v>92.52</v>
      </c>
      <c r="E222" s="213"/>
      <c r="F222" s="213"/>
    </row>
    <row r="223" spans="1:6" hidden="1" x14ac:dyDescent="0.35">
      <c r="A223" s="183" t="s">
        <v>812</v>
      </c>
      <c r="B223" s="184">
        <v>9465</v>
      </c>
      <c r="C223" s="185">
        <v>4418.6400000000003</v>
      </c>
      <c r="D223" s="186">
        <v>100.22</v>
      </c>
      <c r="E223" s="213"/>
      <c r="F223" s="213"/>
    </row>
    <row r="224" spans="1:6" hidden="1" x14ac:dyDescent="0.35">
      <c r="A224" s="183" t="s">
        <v>813</v>
      </c>
      <c r="B224" s="184">
        <v>9466</v>
      </c>
      <c r="C224" s="185">
        <v>1074.9100000000001</v>
      </c>
      <c r="D224" s="186">
        <v>100</v>
      </c>
      <c r="E224" s="213"/>
      <c r="F224" s="213"/>
    </row>
    <row r="225" spans="1:6" ht="25" hidden="1" x14ac:dyDescent="0.35">
      <c r="A225" s="183" t="s">
        <v>842</v>
      </c>
      <c r="B225" s="184">
        <v>9559</v>
      </c>
      <c r="C225" s="185">
        <v>68004.7</v>
      </c>
      <c r="D225" s="186">
        <v>96.26</v>
      </c>
      <c r="E225" s="213"/>
      <c r="F225" s="213"/>
    </row>
    <row r="226" spans="1:6" ht="25" hidden="1" x14ac:dyDescent="0.35">
      <c r="A226" s="183" t="s">
        <v>846</v>
      </c>
      <c r="B226" s="184">
        <v>9536</v>
      </c>
      <c r="C226" s="185">
        <v>66733.56</v>
      </c>
      <c r="D226" s="186">
        <v>114.34</v>
      </c>
      <c r="E226" s="213"/>
      <c r="F226" s="213"/>
    </row>
    <row r="227" spans="1:6" hidden="1" x14ac:dyDescent="0.35">
      <c r="A227" s="183" t="s">
        <v>849</v>
      </c>
      <c r="B227" s="184">
        <v>9606</v>
      </c>
      <c r="C227" s="185">
        <v>6061.48</v>
      </c>
      <c r="D227" s="186">
        <v>100</v>
      </c>
      <c r="E227" s="213"/>
      <c r="F227" s="213"/>
    </row>
    <row r="228" spans="1:6" hidden="1" x14ac:dyDescent="0.35">
      <c r="A228" s="183" t="s">
        <v>850</v>
      </c>
      <c r="B228" s="184">
        <v>9607</v>
      </c>
      <c r="C228" s="185">
        <v>3741.26</v>
      </c>
      <c r="D228" s="186">
        <v>100</v>
      </c>
      <c r="E228" s="213"/>
      <c r="F228" s="213"/>
    </row>
    <row r="229" spans="1:6" hidden="1" x14ac:dyDescent="0.35">
      <c r="A229" s="183" t="s">
        <v>861</v>
      </c>
      <c r="B229" s="184">
        <v>9796</v>
      </c>
      <c r="C229" s="185">
        <v>6750.5</v>
      </c>
      <c r="D229" s="186">
        <v>100</v>
      </c>
      <c r="E229" s="213"/>
      <c r="F229" s="213"/>
    </row>
    <row r="230" spans="1:6" ht="15" hidden="1" customHeight="1" x14ac:dyDescent="0.35">
      <c r="A230" s="217" t="s">
        <v>1022</v>
      </c>
      <c r="B230" s="218"/>
      <c r="C230" s="218"/>
      <c r="D230" s="219"/>
      <c r="E230" s="220"/>
      <c r="F230" s="213"/>
    </row>
    <row r="231" spans="1:6" hidden="1" x14ac:dyDescent="0.35">
      <c r="A231" s="183" t="s">
        <v>144</v>
      </c>
      <c r="B231" s="184">
        <v>111</v>
      </c>
      <c r="C231" s="185">
        <v>723.8</v>
      </c>
      <c r="D231" s="186">
        <v>101.39</v>
      </c>
      <c r="E231" s="213"/>
      <c r="F231" s="213"/>
    </row>
    <row r="232" spans="1:6" hidden="1" x14ac:dyDescent="0.35">
      <c r="A232" s="183" t="s">
        <v>147</v>
      </c>
      <c r="B232" s="184">
        <v>113</v>
      </c>
      <c r="C232" s="185">
        <v>450.86</v>
      </c>
      <c r="D232" s="186">
        <v>101.48</v>
      </c>
      <c r="E232" s="213"/>
      <c r="F232" s="213"/>
    </row>
    <row r="233" spans="1:6" hidden="1" x14ac:dyDescent="0.35">
      <c r="A233" s="183" t="s">
        <v>149</v>
      </c>
      <c r="B233" s="184">
        <v>116</v>
      </c>
      <c r="C233" s="185">
        <v>829.64</v>
      </c>
      <c r="D233" s="186">
        <v>100</v>
      </c>
      <c r="E233" s="213"/>
      <c r="F233" s="213"/>
    </row>
    <row r="234" spans="1:6" hidden="1" x14ac:dyDescent="0.35">
      <c r="A234" s="183" t="s">
        <v>151</v>
      </c>
      <c r="B234" s="184">
        <v>114</v>
      </c>
      <c r="C234" s="185">
        <v>251.43</v>
      </c>
      <c r="D234" s="186">
        <v>99.97</v>
      </c>
      <c r="E234" s="213"/>
      <c r="F234" s="213"/>
    </row>
    <row r="235" spans="1:6" hidden="1" x14ac:dyDescent="0.35">
      <c r="A235" s="183" t="s">
        <v>162</v>
      </c>
      <c r="B235" s="184">
        <v>202</v>
      </c>
      <c r="C235" s="185">
        <v>564.37</v>
      </c>
      <c r="D235" s="186">
        <v>102.37</v>
      </c>
      <c r="E235" s="213"/>
      <c r="F235" s="213"/>
    </row>
    <row r="236" spans="1:6" hidden="1" x14ac:dyDescent="0.35">
      <c r="A236" s="183" t="s">
        <v>163</v>
      </c>
      <c r="B236" s="184">
        <v>204</v>
      </c>
      <c r="C236" s="185">
        <v>763.43</v>
      </c>
      <c r="D236" s="186">
        <v>100</v>
      </c>
      <c r="E236" s="213"/>
      <c r="F236" s="213"/>
    </row>
    <row r="237" spans="1:6" hidden="1" x14ac:dyDescent="0.35">
      <c r="A237" s="183" t="s">
        <v>166</v>
      </c>
      <c r="B237" s="184">
        <v>201</v>
      </c>
      <c r="C237" s="185">
        <v>582.71</v>
      </c>
      <c r="D237" s="186">
        <v>100</v>
      </c>
      <c r="E237" s="213"/>
      <c r="F237" s="213"/>
    </row>
    <row r="238" spans="1:6" hidden="1" x14ac:dyDescent="0.35">
      <c r="A238" s="183" t="s">
        <v>172</v>
      </c>
      <c r="B238" s="184">
        <v>302</v>
      </c>
      <c r="C238" s="185">
        <v>1344.78</v>
      </c>
      <c r="D238" s="186">
        <v>100</v>
      </c>
      <c r="E238" s="213"/>
      <c r="F238" s="213"/>
    </row>
    <row r="239" spans="1:6" hidden="1" x14ac:dyDescent="0.35">
      <c r="A239" s="183" t="s">
        <v>182</v>
      </c>
      <c r="B239" s="184">
        <v>411</v>
      </c>
      <c r="C239" s="185">
        <v>398.63</v>
      </c>
      <c r="D239" s="186">
        <v>101.25</v>
      </c>
      <c r="E239" s="213"/>
      <c r="F239" s="213"/>
    </row>
    <row r="240" spans="1:6" hidden="1" x14ac:dyDescent="0.35">
      <c r="A240" s="183" t="s">
        <v>194</v>
      </c>
      <c r="B240" s="184">
        <v>701</v>
      </c>
      <c r="C240" s="185">
        <v>1278.32</v>
      </c>
      <c r="D240" s="186">
        <v>100</v>
      </c>
      <c r="E240" s="213"/>
      <c r="F240" s="213"/>
    </row>
    <row r="241" spans="1:6" hidden="1" x14ac:dyDescent="0.35">
      <c r="A241" s="183" t="s">
        <v>195</v>
      </c>
      <c r="B241" s="184">
        <v>803</v>
      </c>
      <c r="C241" s="185">
        <v>164.7</v>
      </c>
      <c r="D241" s="186">
        <v>100</v>
      </c>
      <c r="E241" s="213"/>
      <c r="F241" s="213"/>
    </row>
    <row r="242" spans="1:6" hidden="1" x14ac:dyDescent="0.35">
      <c r="A242" s="183" t="s">
        <v>198</v>
      </c>
      <c r="B242" s="184">
        <v>1001</v>
      </c>
      <c r="C242" s="185">
        <v>305.42</v>
      </c>
      <c r="D242" s="186">
        <v>98.18</v>
      </c>
      <c r="E242" s="213"/>
      <c r="F242" s="213"/>
    </row>
    <row r="243" spans="1:6" ht="25" hidden="1" x14ac:dyDescent="0.35">
      <c r="A243" s="183" t="s">
        <v>204</v>
      </c>
      <c r="B243" s="184">
        <v>1111</v>
      </c>
      <c r="C243" s="185">
        <v>100.93</v>
      </c>
      <c r="D243" s="186">
        <v>98.42</v>
      </c>
      <c r="E243" s="213"/>
      <c r="F243" s="213"/>
    </row>
    <row r="244" spans="1:6" ht="25" hidden="1" x14ac:dyDescent="0.35">
      <c r="A244" s="183" t="s">
        <v>205</v>
      </c>
      <c r="B244" s="184">
        <v>1131</v>
      </c>
      <c r="C244" s="185">
        <v>148.18</v>
      </c>
      <c r="D244" s="186">
        <v>101.77</v>
      </c>
      <c r="E244" s="213"/>
      <c r="F244" s="213"/>
    </row>
    <row r="245" spans="1:6" hidden="1" x14ac:dyDescent="0.35">
      <c r="A245" s="183" t="s">
        <v>207</v>
      </c>
      <c r="B245" s="184">
        <v>1102</v>
      </c>
      <c r="C245" s="185">
        <v>383.32</v>
      </c>
      <c r="D245" s="186">
        <v>100</v>
      </c>
      <c r="E245" s="213"/>
      <c r="F245" s="213"/>
    </row>
    <row r="246" spans="1:6" hidden="1" x14ac:dyDescent="0.35">
      <c r="A246" s="183" t="s">
        <v>208</v>
      </c>
      <c r="B246" s="184">
        <v>1132</v>
      </c>
      <c r="C246" s="185">
        <v>116.29</v>
      </c>
      <c r="D246" s="186">
        <v>100</v>
      </c>
      <c r="E246" s="213"/>
      <c r="F246" s="213"/>
    </row>
    <row r="247" spans="1:6" hidden="1" x14ac:dyDescent="0.35">
      <c r="A247" s="183" t="s">
        <v>213</v>
      </c>
      <c r="B247" s="184">
        <v>1124</v>
      </c>
      <c r="C247" s="185">
        <v>553.51</v>
      </c>
      <c r="D247" s="186">
        <v>100</v>
      </c>
      <c r="E247" s="213"/>
      <c r="F247" s="213"/>
    </row>
    <row r="248" spans="1:6" hidden="1" x14ac:dyDescent="0.35">
      <c r="A248" s="183" t="s">
        <v>218</v>
      </c>
      <c r="B248" s="184">
        <v>1123</v>
      </c>
      <c r="C248" s="185">
        <v>1549.95</v>
      </c>
      <c r="D248" s="186">
        <v>100</v>
      </c>
      <c r="E248" s="213"/>
      <c r="F248" s="213"/>
    </row>
    <row r="249" spans="1:6" hidden="1" x14ac:dyDescent="0.35">
      <c r="A249" s="183" t="s">
        <v>220</v>
      </c>
      <c r="B249" s="184">
        <v>1204</v>
      </c>
      <c r="C249" s="185">
        <v>963.75</v>
      </c>
      <c r="D249" s="186">
        <v>100</v>
      </c>
      <c r="E249" s="213"/>
      <c r="F249" s="213"/>
    </row>
    <row r="250" spans="1:6" hidden="1" x14ac:dyDescent="0.35">
      <c r="A250" s="183" t="s">
        <v>226</v>
      </c>
      <c r="B250" s="184">
        <v>1303</v>
      </c>
      <c r="C250" s="185">
        <v>845.88</v>
      </c>
      <c r="D250" s="186">
        <v>100</v>
      </c>
      <c r="E250" s="213"/>
      <c r="F250" s="213"/>
    </row>
    <row r="251" spans="1:6" ht="25" hidden="1" x14ac:dyDescent="0.35">
      <c r="A251" s="183" t="s">
        <v>230</v>
      </c>
      <c r="B251" s="184">
        <v>1402</v>
      </c>
      <c r="C251" s="185">
        <v>806.41</v>
      </c>
      <c r="D251" s="186">
        <v>100</v>
      </c>
      <c r="E251" s="213"/>
      <c r="F251" s="213"/>
    </row>
    <row r="252" spans="1:6" hidden="1" x14ac:dyDescent="0.35">
      <c r="A252" s="183" t="s">
        <v>232</v>
      </c>
      <c r="B252" s="184">
        <v>1501</v>
      </c>
      <c r="C252" s="185">
        <v>110.75</v>
      </c>
      <c r="D252" s="186">
        <v>93.8</v>
      </c>
      <c r="E252" s="213"/>
      <c r="F252" s="213"/>
    </row>
    <row r="253" spans="1:6" hidden="1" x14ac:dyDescent="0.35">
      <c r="A253" s="183" t="s">
        <v>234</v>
      </c>
      <c r="B253" s="184">
        <v>1601</v>
      </c>
      <c r="C253" s="185">
        <v>75.5</v>
      </c>
      <c r="D253" s="186">
        <v>100</v>
      </c>
      <c r="E253" s="213"/>
      <c r="F253" s="213"/>
    </row>
    <row r="254" spans="1:6" hidden="1" x14ac:dyDescent="0.35">
      <c r="A254" s="183" t="s">
        <v>245</v>
      </c>
      <c r="B254" s="184">
        <v>1701</v>
      </c>
      <c r="C254" s="185">
        <v>364.48</v>
      </c>
      <c r="D254" s="186">
        <v>104.61</v>
      </c>
      <c r="E254" s="213"/>
      <c r="F254" s="213"/>
    </row>
    <row r="255" spans="1:6" hidden="1" x14ac:dyDescent="0.35">
      <c r="A255" s="183" t="s">
        <v>257</v>
      </c>
      <c r="B255" s="184">
        <v>1903</v>
      </c>
      <c r="C255" s="185">
        <v>1326.35</v>
      </c>
      <c r="D255" s="186">
        <v>100</v>
      </c>
      <c r="E255" s="213"/>
      <c r="F255" s="213"/>
    </row>
    <row r="256" spans="1:6" hidden="1" x14ac:dyDescent="0.35">
      <c r="A256" s="183" t="s">
        <v>264</v>
      </c>
      <c r="B256" s="184">
        <v>2002</v>
      </c>
      <c r="C256" s="185">
        <v>36.19</v>
      </c>
      <c r="D256" s="186">
        <v>102.56</v>
      </c>
      <c r="E256" s="213"/>
      <c r="F256" s="213"/>
    </row>
    <row r="257" spans="1:6" hidden="1" x14ac:dyDescent="0.35">
      <c r="A257" s="183" t="s">
        <v>268</v>
      </c>
      <c r="B257" s="184">
        <v>2101</v>
      </c>
      <c r="C257" s="185">
        <v>55.43</v>
      </c>
      <c r="D257" s="186">
        <v>100</v>
      </c>
      <c r="E257" s="213"/>
      <c r="F257" s="213"/>
    </row>
    <row r="258" spans="1:6" ht="25" hidden="1" x14ac:dyDescent="0.35">
      <c r="A258" s="183" t="s">
        <v>270</v>
      </c>
      <c r="B258" s="184">
        <v>2201</v>
      </c>
      <c r="C258" s="185">
        <v>129.72999999999999</v>
      </c>
      <c r="D258" s="186">
        <v>100</v>
      </c>
      <c r="E258" s="213"/>
      <c r="F258" s="213"/>
    </row>
    <row r="259" spans="1:6" ht="25" hidden="1" x14ac:dyDescent="0.35">
      <c r="A259" s="183" t="s">
        <v>272</v>
      </c>
      <c r="B259" s="184">
        <v>2207</v>
      </c>
      <c r="C259" s="185">
        <v>141.68</v>
      </c>
      <c r="D259" s="186">
        <v>100</v>
      </c>
      <c r="E259" s="213"/>
      <c r="F259" s="213"/>
    </row>
    <row r="260" spans="1:6" hidden="1" x14ac:dyDescent="0.35">
      <c r="A260" s="183" t="s">
        <v>278</v>
      </c>
      <c r="B260" s="184">
        <v>2301</v>
      </c>
      <c r="C260" s="185">
        <v>124.89</v>
      </c>
      <c r="D260" s="186">
        <v>100</v>
      </c>
      <c r="E260" s="213"/>
      <c r="F260" s="213"/>
    </row>
    <row r="261" spans="1:6" hidden="1" x14ac:dyDescent="0.35">
      <c r="A261" s="183" t="s">
        <v>280</v>
      </c>
      <c r="B261" s="184">
        <v>2303</v>
      </c>
      <c r="C261" s="185">
        <v>70.400000000000006</v>
      </c>
      <c r="D261" s="186">
        <v>100</v>
      </c>
      <c r="E261" s="213"/>
      <c r="F261" s="213"/>
    </row>
    <row r="262" spans="1:6" hidden="1" x14ac:dyDescent="0.35">
      <c r="A262" s="183" t="s">
        <v>282</v>
      </c>
      <c r="B262" s="184">
        <v>2307</v>
      </c>
      <c r="C262" s="185">
        <v>78.95</v>
      </c>
      <c r="D262" s="186">
        <v>100</v>
      </c>
      <c r="E262" s="213"/>
      <c r="F262" s="213"/>
    </row>
    <row r="263" spans="1:6" hidden="1" x14ac:dyDescent="0.35">
      <c r="A263" s="183" t="s">
        <v>286</v>
      </c>
      <c r="B263" s="184">
        <v>2401</v>
      </c>
      <c r="C263" s="185">
        <v>128.66999999999999</v>
      </c>
      <c r="D263" s="186">
        <v>100</v>
      </c>
      <c r="E263" s="213"/>
      <c r="F263" s="213"/>
    </row>
    <row r="264" spans="1:6" ht="25" hidden="1" x14ac:dyDescent="0.35">
      <c r="A264" s="183" t="s">
        <v>287</v>
      </c>
      <c r="B264" s="184">
        <v>2403</v>
      </c>
      <c r="C264" s="185">
        <v>132.21</v>
      </c>
      <c r="D264" s="186">
        <v>100</v>
      </c>
      <c r="E264" s="213"/>
      <c r="F264" s="213"/>
    </row>
    <row r="265" spans="1:6" hidden="1" x14ac:dyDescent="0.35">
      <c r="A265" s="183" t="s">
        <v>289</v>
      </c>
      <c r="B265" s="184">
        <v>2501</v>
      </c>
      <c r="C265" s="185">
        <v>45.08</v>
      </c>
      <c r="D265" s="186">
        <v>98.87</v>
      </c>
      <c r="E265" s="213"/>
      <c r="F265" s="213"/>
    </row>
    <row r="266" spans="1:6" hidden="1" x14ac:dyDescent="0.35">
      <c r="A266" s="183" t="s">
        <v>291</v>
      </c>
      <c r="B266" s="184">
        <v>2601</v>
      </c>
      <c r="C266" s="185">
        <v>56.61</v>
      </c>
      <c r="D266" s="186">
        <v>101.47</v>
      </c>
      <c r="E266" s="213"/>
      <c r="F266" s="213"/>
    </row>
    <row r="267" spans="1:6" hidden="1" x14ac:dyDescent="0.35">
      <c r="A267" s="183" t="s">
        <v>292</v>
      </c>
      <c r="B267" s="184">
        <v>2603</v>
      </c>
      <c r="C267" s="185">
        <v>35.630000000000003</v>
      </c>
      <c r="D267" s="186">
        <v>104.58</v>
      </c>
      <c r="E267" s="213"/>
      <c r="F267" s="213"/>
    </row>
    <row r="268" spans="1:6" hidden="1" x14ac:dyDescent="0.35">
      <c r="A268" s="183" t="s">
        <v>293</v>
      </c>
      <c r="B268" s="184">
        <v>2604</v>
      </c>
      <c r="C268" s="185">
        <v>72.31</v>
      </c>
      <c r="D268" s="186">
        <v>101.76</v>
      </c>
      <c r="E268" s="213"/>
      <c r="F268" s="213"/>
    </row>
    <row r="269" spans="1:6" hidden="1" x14ac:dyDescent="0.35">
      <c r="A269" s="183" t="s">
        <v>294</v>
      </c>
      <c r="B269" s="184">
        <v>2605</v>
      </c>
      <c r="C269" s="185">
        <v>76.739999999999995</v>
      </c>
      <c r="D269" s="186">
        <v>103.47</v>
      </c>
      <c r="E269" s="213"/>
      <c r="F269" s="213"/>
    </row>
    <row r="270" spans="1:6" hidden="1" x14ac:dyDescent="0.35">
      <c r="A270" s="183" t="s">
        <v>296</v>
      </c>
      <c r="B270" s="184">
        <v>2621</v>
      </c>
      <c r="C270" s="185">
        <v>128.77000000000001</v>
      </c>
      <c r="D270" s="186">
        <v>90.75</v>
      </c>
      <c r="E270" s="213"/>
      <c r="F270" s="213"/>
    </row>
    <row r="271" spans="1:6" hidden="1" x14ac:dyDescent="0.35">
      <c r="A271" s="183" t="s">
        <v>297</v>
      </c>
      <c r="B271" s="184">
        <v>2623</v>
      </c>
      <c r="C271" s="185">
        <v>281.45999999999998</v>
      </c>
      <c r="D271" s="186">
        <v>101.65</v>
      </c>
      <c r="E271" s="213"/>
      <c r="F271" s="213"/>
    </row>
    <row r="272" spans="1:6" hidden="1" x14ac:dyDescent="0.35">
      <c r="A272" s="183" t="s">
        <v>303</v>
      </c>
      <c r="B272" s="184">
        <v>2701</v>
      </c>
      <c r="C272" s="185">
        <v>200.45</v>
      </c>
      <c r="D272" s="186">
        <v>99.37</v>
      </c>
      <c r="E272" s="213"/>
      <c r="F272" s="213"/>
    </row>
    <row r="273" spans="1:6" hidden="1" x14ac:dyDescent="0.35">
      <c r="A273" s="183" t="s">
        <v>308</v>
      </c>
      <c r="B273" s="184">
        <v>2711</v>
      </c>
      <c r="C273" s="185">
        <v>174.93</v>
      </c>
      <c r="D273" s="186">
        <v>111.07</v>
      </c>
      <c r="E273" s="213"/>
      <c r="F273" s="213"/>
    </row>
    <row r="274" spans="1:6" hidden="1" x14ac:dyDescent="0.35">
      <c r="A274" s="183" t="s">
        <v>314</v>
      </c>
      <c r="B274" s="184">
        <v>2812</v>
      </c>
      <c r="C274" s="185">
        <v>976.59</v>
      </c>
      <c r="D274" s="186">
        <v>101.04</v>
      </c>
      <c r="E274" s="213"/>
      <c r="F274" s="213"/>
    </row>
    <row r="275" spans="1:6" ht="25" hidden="1" x14ac:dyDescent="0.35">
      <c r="A275" s="183" t="s">
        <v>335</v>
      </c>
      <c r="B275" s="184">
        <v>3606</v>
      </c>
      <c r="C275" s="185">
        <v>496.58</v>
      </c>
      <c r="D275" s="186">
        <v>100</v>
      </c>
      <c r="E275" s="213"/>
      <c r="F275" s="213"/>
    </row>
    <row r="276" spans="1:6" ht="25" hidden="1" x14ac:dyDescent="0.35">
      <c r="A276" s="183" t="s">
        <v>377</v>
      </c>
      <c r="B276" s="184">
        <v>4155</v>
      </c>
      <c r="C276" s="185">
        <v>1893.24</v>
      </c>
      <c r="D276" s="186">
        <v>100</v>
      </c>
      <c r="E276" s="213"/>
      <c r="F276" s="213"/>
    </row>
    <row r="277" spans="1:6" hidden="1" x14ac:dyDescent="0.35">
      <c r="A277" s="183" t="s">
        <v>389</v>
      </c>
      <c r="B277" s="184">
        <v>4176</v>
      </c>
      <c r="C277" s="185">
        <v>344.05</v>
      </c>
      <c r="D277" s="186">
        <v>101.04</v>
      </c>
      <c r="E277" s="213"/>
      <c r="F277" s="213"/>
    </row>
    <row r="278" spans="1:6" ht="25" hidden="1" x14ac:dyDescent="0.35">
      <c r="A278" s="183" t="s">
        <v>404</v>
      </c>
      <c r="B278" s="184">
        <v>4404</v>
      </c>
      <c r="C278" s="185">
        <v>2821.71</v>
      </c>
      <c r="D278" s="186">
        <v>100</v>
      </c>
      <c r="E278" s="213"/>
      <c r="F278" s="213"/>
    </row>
    <row r="279" spans="1:6" hidden="1" x14ac:dyDescent="0.35">
      <c r="A279" s="183" t="s">
        <v>412</v>
      </c>
      <c r="B279" s="184">
        <v>4502</v>
      </c>
      <c r="C279" s="185">
        <v>584.42999999999995</v>
      </c>
      <c r="D279" s="186">
        <v>100</v>
      </c>
      <c r="E279" s="213"/>
      <c r="F279" s="213"/>
    </row>
    <row r="280" spans="1:6" hidden="1" x14ac:dyDescent="0.35">
      <c r="A280" s="183" t="s">
        <v>416</v>
      </c>
      <c r="B280" s="184">
        <v>4503</v>
      </c>
      <c r="C280" s="185">
        <v>483.79</v>
      </c>
      <c r="D280" s="186">
        <v>100</v>
      </c>
      <c r="E280" s="213"/>
      <c r="F280" s="213"/>
    </row>
    <row r="281" spans="1:6" hidden="1" x14ac:dyDescent="0.35">
      <c r="A281" s="183" t="s">
        <v>419</v>
      </c>
      <c r="B281" s="184">
        <v>4603</v>
      </c>
      <c r="C281" s="185">
        <v>148.66</v>
      </c>
      <c r="D281" s="186">
        <v>100</v>
      </c>
      <c r="E281" s="213"/>
      <c r="F281" s="213"/>
    </row>
    <row r="282" spans="1:6" hidden="1" x14ac:dyDescent="0.35">
      <c r="A282" s="183" t="s">
        <v>421</v>
      </c>
      <c r="B282" s="184">
        <v>4601</v>
      </c>
      <c r="C282" s="185">
        <v>327.99</v>
      </c>
      <c r="D282" s="186">
        <v>100</v>
      </c>
      <c r="E282" s="213"/>
      <c r="F282" s="213"/>
    </row>
    <row r="283" spans="1:6" hidden="1" x14ac:dyDescent="0.35">
      <c r="A283" s="183" t="s">
        <v>440</v>
      </c>
      <c r="B283" s="184">
        <v>4744</v>
      </c>
      <c r="C283" s="185">
        <v>1895.73</v>
      </c>
      <c r="D283" s="186">
        <v>100</v>
      </c>
      <c r="E283" s="213"/>
      <c r="F283" s="213"/>
    </row>
    <row r="284" spans="1:6" hidden="1" x14ac:dyDescent="0.35">
      <c r="A284" s="183" t="s">
        <v>445</v>
      </c>
      <c r="B284" s="184">
        <v>4773</v>
      </c>
      <c r="C284" s="185">
        <v>3849</v>
      </c>
      <c r="D284" s="186">
        <v>100</v>
      </c>
      <c r="E284" s="213"/>
      <c r="F284" s="213"/>
    </row>
    <row r="285" spans="1:6" hidden="1" x14ac:dyDescent="0.35">
      <c r="A285" s="183" t="s">
        <v>450</v>
      </c>
      <c r="B285" s="184">
        <v>5001</v>
      </c>
      <c r="C285" s="185">
        <v>85.31</v>
      </c>
      <c r="D285" s="186">
        <v>100.86</v>
      </c>
      <c r="E285" s="213"/>
      <c r="F285" s="213"/>
    </row>
    <row r="286" spans="1:6" hidden="1" x14ac:dyDescent="0.35">
      <c r="A286" s="183" t="s">
        <v>451</v>
      </c>
      <c r="B286" s="184">
        <v>5101</v>
      </c>
      <c r="C286" s="185">
        <v>238.24</v>
      </c>
      <c r="D286" s="186">
        <v>100</v>
      </c>
      <c r="E286" s="213"/>
      <c r="F286" s="213"/>
    </row>
    <row r="287" spans="1:6" hidden="1" x14ac:dyDescent="0.35">
      <c r="A287" s="183" t="s">
        <v>454</v>
      </c>
      <c r="B287" s="184">
        <v>5201</v>
      </c>
      <c r="C287" s="185">
        <v>81.569999999999993</v>
      </c>
      <c r="D287" s="186">
        <v>100</v>
      </c>
      <c r="E287" s="213"/>
      <c r="F287" s="213"/>
    </row>
    <row r="288" spans="1:6" hidden="1" x14ac:dyDescent="0.35">
      <c r="A288" s="183" t="s">
        <v>457</v>
      </c>
      <c r="B288" s="184">
        <v>5303</v>
      </c>
      <c r="C288" s="185">
        <v>270.10000000000002</v>
      </c>
      <c r="D288" s="186">
        <v>100</v>
      </c>
      <c r="E288" s="213"/>
      <c r="F288" s="213"/>
    </row>
    <row r="289" spans="1:6" hidden="1" x14ac:dyDescent="0.35">
      <c r="A289" s="183" t="s">
        <v>467</v>
      </c>
      <c r="B289" s="184">
        <v>5313</v>
      </c>
      <c r="C289" s="185">
        <v>186.87</v>
      </c>
      <c r="D289" s="186">
        <v>100</v>
      </c>
      <c r="E289" s="213"/>
      <c r="F289" s="213"/>
    </row>
    <row r="290" spans="1:6" hidden="1" x14ac:dyDescent="0.35">
      <c r="A290" s="183" t="s">
        <v>480</v>
      </c>
      <c r="B290" s="184">
        <v>5406</v>
      </c>
      <c r="C290" s="185">
        <v>164.27</v>
      </c>
      <c r="D290" s="186">
        <v>100</v>
      </c>
      <c r="E290" s="213"/>
      <c r="F290" s="213"/>
    </row>
    <row r="291" spans="1:6" hidden="1" x14ac:dyDescent="0.35">
      <c r="A291" s="183" t="s">
        <v>485</v>
      </c>
      <c r="B291" s="184">
        <v>5605</v>
      </c>
      <c r="C291" s="185">
        <v>211.18</v>
      </c>
      <c r="D291" s="186">
        <v>99.25</v>
      </c>
      <c r="E291" s="213"/>
      <c r="F291" s="213"/>
    </row>
    <row r="292" spans="1:6" hidden="1" x14ac:dyDescent="0.35">
      <c r="A292" s="183" t="s">
        <v>487</v>
      </c>
      <c r="B292" s="184">
        <v>5701</v>
      </c>
      <c r="C292" s="185">
        <v>3.77</v>
      </c>
      <c r="D292" s="186">
        <v>100</v>
      </c>
      <c r="E292" s="213"/>
      <c r="F292" s="213"/>
    </row>
    <row r="293" spans="1:6" hidden="1" x14ac:dyDescent="0.35">
      <c r="A293" s="183" t="s">
        <v>522</v>
      </c>
      <c r="B293" s="184">
        <v>6413</v>
      </c>
      <c r="C293" s="185">
        <v>9798.24</v>
      </c>
      <c r="D293" s="186">
        <v>103.47</v>
      </c>
      <c r="E293" s="213"/>
      <c r="F293" s="213"/>
    </row>
    <row r="294" spans="1:6" hidden="1" x14ac:dyDescent="0.35">
      <c r="A294" s="183" t="s">
        <v>541</v>
      </c>
      <c r="B294" s="184">
        <v>6502</v>
      </c>
      <c r="C294" s="185">
        <v>32.99</v>
      </c>
      <c r="D294" s="186">
        <v>100</v>
      </c>
      <c r="E294" s="213"/>
      <c r="F294" s="213"/>
    </row>
    <row r="295" spans="1:6" hidden="1" x14ac:dyDescent="0.35">
      <c r="A295" s="183" t="s">
        <v>542</v>
      </c>
      <c r="B295" s="184">
        <v>6504</v>
      </c>
      <c r="C295" s="185">
        <v>304.06</v>
      </c>
      <c r="D295" s="186">
        <v>100</v>
      </c>
      <c r="E295" s="213"/>
      <c r="F295" s="213"/>
    </row>
    <row r="296" spans="1:6" hidden="1" x14ac:dyDescent="0.35">
      <c r="A296" s="183" t="s">
        <v>546</v>
      </c>
      <c r="B296" s="184">
        <v>6508</v>
      </c>
      <c r="C296" s="185">
        <v>128.68</v>
      </c>
      <c r="D296" s="186">
        <v>100</v>
      </c>
      <c r="E296" s="213"/>
      <c r="F296" s="213"/>
    </row>
    <row r="297" spans="1:6" hidden="1" x14ac:dyDescent="0.35">
      <c r="A297" s="183" t="s">
        <v>560</v>
      </c>
      <c r="B297" s="184">
        <v>7007</v>
      </c>
      <c r="C297" s="185">
        <v>31441.96</v>
      </c>
      <c r="D297" s="186">
        <v>103.58</v>
      </c>
      <c r="E297" s="213"/>
      <c r="F297" s="213"/>
    </row>
    <row r="298" spans="1:6" hidden="1" x14ac:dyDescent="0.35">
      <c r="A298" s="183" t="s">
        <v>568</v>
      </c>
      <c r="B298" s="184">
        <v>7104</v>
      </c>
      <c r="C298" s="185">
        <v>24356.04</v>
      </c>
      <c r="D298" s="186">
        <v>102.66</v>
      </c>
      <c r="E298" s="213"/>
      <c r="F298" s="213"/>
    </row>
    <row r="299" spans="1:6" hidden="1" x14ac:dyDescent="0.35">
      <c r="A299" s="183" t="s">
        <v>582</v>
      </c>
      <c r="B299" s="184">
        <v>7418</v>
      </c>
      <c r="C299" s="185">
        <v>21503.27</v>
      </c>
      <c r="D299" s="186">
        <v>100</v>
      </c>
      <c r="E299" s="213"/>
      <c r="F299" s="213"/>
    </row>
    <row r="300" spans="1:6" ht="25" hidden="1" x14ac:dyDescent="0.35">
      <c r="A300" s="183" t="s">
        <v>583</v>
      </c>
      <c r="B300" s="184">
        <v>7403</v>
      </c>
      <c r="C300" s="185">
        <v>470.57</v>
      </c>
      <c r="D300" s="186">
        <v>100</v>
      </c>
      <c r="E300" s="213"/>
      <c r="F300" s="213"/>
    </row>
    <row r="301" spans="1:6" hidden="1" x14ac:dyDescent="0.35">
      <c r="A301" s="214" t="s">
        <v>608</v>
      </c>
      <c r="B301" s="215">
        <v>7804</v>
      </c>
      <c r="C301" s="188">
        <v>78.84</v>
      </c>
      <c r="D301" s="216">
        <v>100.12</v>
      </c>
      <c r="E301" s="213"/>
      <c r="F301" s="213"/>
    </row>
    <row r="302" spans="1:6" hidden="1" x14ac:dyDescent="0.35">
      <c r="A302" s="183" t="s">
        <v>610</v>
      </c>
      <c r="B302" s="184">
        <v>7802</v>
      </c>
      <c r="C302" s="185">
        <v>61.3</v>
      </c>
      <c r="D302" s="186">
        <v>100</v>
      </c>
      <c r="E302" s="213"/>
      <c r="F302" s="213"/>
    </row>
    <row r="303" spans="1:6" hidden="1" x14ac:dyDescent="0.35">
      <c r="A303" s="183" t="s">
        <v>611</v>
      </c>
      <c r="B303" s="184">
        <v>7803</v>
      </c>
      <c r="C303" s="185">
        <v>65.709999999999994</v>
      </c>
      <c r="D303" s="186">
        <v>100</v>
      </c>
      <c r="E303" s="213"/>
      <c r="F303" s="213"/>
    </row>
    <row r="304" spans="1:6" hidden="1" x14ac:dyDescent="0.35">
      <c r="A304" s="183" t="s">
        <v>612</v>
      </c>
      <c r="B304" s="184">
        <v>7806</v>
      </c>
      <c r="C304" s="185">
        <v>88.42</v>
      </c>
      <c r="D304" s="186">
        <v>100</v>
      </c>
      <c r="E304" s="213"/>
      <c r="F304" s="213"/>
    </row>
    <row r="305" spans="1:6" hidden="1" x14ac:dyDescent="0.35">
      <c r="A305" s="183" t="s">
        <v>655</v>
      </c>
      <c r="B305" s="184">
        <v>7927</v>
      </c>
      <c r="C305" s="185">
        <v>58.81</v>
      </c>
      <c r="D305" s="186">
        <v>100</v>
      </c>
      <c r="E305" s="213"/>
      <c r="F305" s="213"/>
    </row>
    <row r="306" spans="1:6" hidden="1" x14ac:dyDescent="0.35">
      <c r="A306" s="183" t="s">
        <v>659</v>
      </c>
      <c r="B306" s="184">
        <v>8042</v>
      </c>
      <c r="C306" s="185">
        <v>278.32</v>
      </c>
      <c r="D306" s="186">
        <v>98.87</v>
      </c>
      <c r="E306" s="213"/>
      <c r="F306" s="213"/>
    </row>
    <row r="307" spans="1:6" hidden="1" x14ac:dyDescent="0.35">
      <c r="A307" s="183" t="s">
        <v>661</v>
      </c>
      <c r="B307" s="184">
        <v>7990</v>
      </c>
      <c r="C307" s="185">
        <v>168.66</v>
      </c>
      <c r="D307" s="186">
        <v>100.08</v>
      </c>
      <c r="E307" s="213"/>
      <c r="F307" s="213"/>
    </row>
    <row r="308" spans="1:6" hidden="1" x14ac:dyDescent="0.35">
      <c r="A308" s="183" t="s">
        <v>665</v>
      </c>
      <c r="B308" s="184">
        <v>7924</v>
      </c>
      <c r="C308" s="185">
        <v>66.37</v>
      </c>
      <c r="D308" s="186">
        <v>99.84</v>
      </c>
      <c r="E308" s="213"/>
      <c r="F308" s="213"/>
    </row>
    <row r="309" spans="1:6" hidden="1" x14ac:dyDescent="0.35">
      <c r="A309" s="183" t="s">
        <v>667</v>
      </c>
      <c r="B309" s="184">
        <v>7994</v>
      </c>
      <c r="C309" s="185">
        <v>288.66000000000003</v>
      </c>
      <c r="D309" s="186">
        <v>101.92</v>
      </c>
      <c r="E309" s="213"/>
      <c r="F309" s="213"/>
    </row>
    <row r="310" spans="1:6" hidden="1" x14ac:dyDescent="0.35">
      <c r="A310" s="183" t="s">
        <v>668</v>
      </c>
      <c r="B310" s="184">
        <v>7980</v>
      </c>
      <c r="C310" s="185">
        <v>99.13</v>
      </c>
      <c r="D310" s="186">
        <v>100.18</v>
      </c>
      <c r="E310" s="213"/>
      <c r="F310" s="213"/>
    </row>
    <row r="311" spans="1:6" hidden="1" x14ac:dyDescent="0.35">
      <c r="A311" s="183" t="s">
        <v>669</v>
      </c>
      <c r="B311" s="184">
        <v>7926</v>
      </c>
      <c r="C311" s="185">
        <v>47.5</v>
      </c>
      <c r="D311" s="186">
        <v>100.82</v>
      </c>
      <c r="E311" s="213"/>
      <c r="F311" s="213"/>
    </row>
    <row r="312" spans="1:6" hidden="1" x14ac:dyDescent="0.35">
      <c r="A312" s="183" t="s">
        <v>671</v>
      </c>
      <c r="B312" s="184">
        <v>7976</v>
      </c>
      <c r="C312" s="185">
        <v>27.79</v>
      </c>
      <c r="D312" s="186">
        <v>109.39</v>
      </c>
      <c r="E312" s="213"/>
      <c r="F312" s="213"/>
    </row>
    <row r="313" spans="1:6" hidden="1" x14ac:dyDescent="0.35">
      <c r="A313" s="183" t="s">
        <v>673</v>
      </c>
      <c r="B313" s="184">
        <v>8031</v>
      </c>
      <c r="C313" s="185">
        <v>384.72</v>
      </c>
      <c r="D313" s="186">
        <v>100.06</v>
      </c>
      <c r="E313" s="213"/>
      <c r="F313" s="213"/>
    </row>
    <row r="314" spans="1:6" hidden="1" x14ac:dyDescent="0.35">
      <c r="A314" s="183" t="s">
        <v>676</v>
      </c>
      <c r="B314" s="184">
        <v>8053</v>
      </c>
      <c r="C314" s="185">
        <v>73.430000000000007</v>
      </c>
      <c r="D314" s="186">
        <v>99.59</v>
      </c>
      <c r="E314" s="213"/>
      <c r="F314" s="213"/>
    </row>
    <row r="315" spans="1:6" hidden="1" x14ac:dyDescent="0.35">
      <c r="A315" s="183" t="s">
        <v>691</v>
      </c>
      <c r="B315" s="184">
        <v>8311</v>
      </c>
      <c r="C315" s="185">
        <v>381.89</v>
      </c>
      <c r="D315" s="186">
        <v>99.25</v>
      </c>
      <c r="E315" s="213"/>
      <c r="F315" s="213"/>
    </row>
    <row r="316" spans="1:6" hidden="1" x14ac:dyDescent="0.35">
      <c r="A316" s="183" t="s">
        <v>703</v>
      </c>
      <c r="B316" s="184">
        <v>9143</v>
      </c>
      <c r="C316" s="185">
        <v>789.12</v>
      </c>
      <c r="D316" s="186">
        <v>100</v>
      </c>
      <c r="E316" s="213"/>
      <c r="F316" s="213"/>
    </row>
    <row r="317" spans="1:6" hidden="1" x14ac:dyDescent="0.35">
      <c r="A317" s="183" t="s">
        <v>718</v>
      </c>
      <c r="B317" s="184">
        <v>9116</v>
      </c>
      <c r="C317" s="185">
        <v>899.89</v>
      </c>
      <c r="D317" s="186">
        <v>100</v>
      </c>
      <c r="E317" s="213"/>
      <c r="F317" s="213"/>
    </row>
    <row r="318" spans="1:6" hidden="1" x14ac:dyDescent="0.35">
      <c r="A318" s="183" t="s">
        <v>719</v>
      </c>
      <c r="B318" s="184">
        <v>9118</v>
      </c>
      <c r="C318" s="185">
        <v>694.91</v>
      </c>
      <c r="D318" s="186">
        <v>100</v>
      </c>
      <c r="E318" s="213"/>
      <c r="F318" s="213"/>
    </row>
    <row r="319" spans="1:6" hidden="1" x14ac:dyDescent="0.35">
      <c r="A319" s="183" t="s">
        <v>734</v>
      </c>
      <c r="B319" s="184">
        <v>9222</v>
      </c>
      <c r="C319" s="185">
        <v>41</v>
      </c>
      <c r="D319" s="186">
        <v>100</v>
      </c>
      <c r="E319" s="213"/>
      <c r="F319" s="213"/>
    </row>
    <row r="320" spans="1:6" hidden="1" x14ac:dyDescent="0.35">
      <c r="A320" s="183" t="s">
        <v>738</v>
      </c>
      <c r="B320" s="184">
        <v>9212</v>
      </c>
      <c r="C320" s="185">
        <v>36</v>
      </c>
      <c r="D320" s="186">
        <v>100</v>
      </c>
      <c r="E320" s="213"/>
      <c r="F320" s="213"/>
    </row>
    <row r="321" spans="1:6" ht="37.5" hidden="1" x14ac:dyDescent="0.35">
      <c r="A321" s="183" t="s">
        <v>1016</v>
      </c>
      <c r="B321" s="184">
        <v>9418</v>
      </c>
      <c r="C321" s="185">
        <v>40.909999999999997</v>
      </c>
      <c r="D321" s="186">
        <v>100</v>
      </c>
      <c r="E321" s="213"/>
      <c r="F321" s="213"/>
    </row>
    <row r="322" spans="1:6" ht="25" hidden="1" x14ac:dyDescent="0.35">
      <c r="A322" s="183" t="s">
        <v>1017</v>
      </c>
      <c r="B322" s="184">
        <v>9442</v>
      </c>
      <c r="C322" s="185">
        <v>762.12</v>
      </c>
      <c r="D322" s="186">
        <v>100</v>
      </c>
      <c r="E322" s="213"/>
      <c r="F322" s="213"/>
    </row>
    <row r="323" spans="1:6" hidden="1" x14ac:dyDescent="0.35">
      <c r="A323" s="183" t="s">
        <v>788</v>
      </c>
      <c r="B323" s="184">
        <v>9457</v>
      </c>
      <c r="C323" s="185">
        <v>41.26</v>
      </c>
      <c r="D323" s="186">
        <v>100</v>
      </c>
      <c r="E323" s="213"/>
      <c r="F323" s="213"/>
    </row>
    <row r="324" spans="1:6" hidden="1" x14ac:dyDescent="0.35">
      <c r="A324" s="183" t="s">
        <v>789</v>
      </c>
      <c r="B324" s="184">
        <v>9458</v>
      </c>
      <c r="C324" s="185">
        <v>31.49</v>
      </c>
      <c r="D324" s="186">
        <v>100</v>
      </c>
      <c r="E324" s="213"/>
      <c r="F324" s="213"/>
    </row>
    <row r="325" spans="1:6" hidden="1" x14ac:dyDescent="0.35">
      <c r="A325" s="183" t="s">
        <v>1018</v>
      </c>
      <c r="B325" s="184">
        <v>9446</v>
      </c>
      <c r="C325" s="185">
        <v>640.04</v>
      </c>
      <c r="D325" s="186">
        <v>100</v>
      </c>
      <c r="E325" s="213"/>
      <c r="F325" s="213"/>
    </row>
    <row r="326" spans="1:6" hidden="1" x14ac:dyDescent="0.35">
      <c r="A326" s="183" t="s">
        <v>791</v>
      </c>
      <c r="B326" s="184">
        <v>9448</v>
      </c>
      <c r="C326" s="185">
        <v>177.91</v>
      </c>
      <c r="D326" s="186">
        <v>100</v>
      </c>
      <c r="E326" s="213"/>
      <c r="F326" s="213"/>
    </row>
    <row r="327" spans="1:6" hidden="1" x14ac:dyDescent="0.35">
      <c r="A327" s="183" t="s">
        <v>1019</v>
      </c>
      <c r="B327" s="184">
        <v>9445</v>
      </c>
      <c r="C327" s="185">
        <v>48.6</v>
      </c>
      <c r="D327" s="186">
        <v>100</v>
      </c>
      <c r="E327" s="213"/>
      <c r="F327" s="213"/>
    </row>
    <row r="328" spans="1:6" hidden="1" x14ac:dyDescent="0.35">
      <c r="A328" s="183" t="s">
        <v>792</v>
      </c>
      <c r="B328" s="184">
        <v>9449</v>
      </c>
      <c r="C328" s="185">
        <v>2060.79</v>
      </c>
      <c r="D328" s="186">
        <v>100</v>
      </c>
      <c r="E328" s="213"/>
      <c r="F328" s="213"/>
    </row>
    <row r="329" spans="1:6" ht="25" hidden="1" x14ac:dyDescent="0.35">
      <c r="A329" s="183" t="s">
        <v>1020</v>
      </c>
      <c r="B329" s="184">
        <v>9475</v>
      </c>
      <c r="C329" s="185">
        <v>423</v>
      </c>
      <c r="D329" s="186">
        <v>100</v>
      </c>
      <c r="E329" s="213"/>
      <c r="F329" s="213"/>
    </row>
    <row r="330" spans="1:6" ht="25" hidden="1" x14ac:dyDescent="0.35">
      <c r="A330" s="183" t="s">
        <v>809</v>
      </c>
      <c r="B330" s="184">
        <v>9462</v>
      </c>
      <c r="C330" s="185">
        <v>1829.96</v>
      </c>
      <c r="D330" s="186">
        <v>100</v>
      </c>
      <c r="E330" s="213"/>
      <c r="F330" s="213"/>
    </row>
    <row r="331" spans="1:6" hidden="1" x14ac:dyDescent="0.35">
      <c r="A331" s="183" t="s">
        <v>810</v>
      </c>
      <c r="B331" s="184">
        <v>9463</v>
      </c>
      <c r="C331" s="185">
        <v>2424.87</v>
      </c>
      <c r="D331" s="186">
        <v>100</v>
      </c>
      <c r="E331" s="213"/>
      <c r="F331" s="213"/>
    </row>
    <row r="332" spans="1:6" hidden="1" x14ac:dyDescent="0.35">
      <c r="A332" s="183" t="s">
        <v>811</v>
      </c>
      <c r="B332" s="184">
        <v>9464</v>
      </c>
      <c r="C332" s="185">
        <v>2872.91</v>
      </c>
      <c r="D332" s="186">
        <v>100</v>
      </c>
      <c r="E332" s="213"/>
      <c r="F332" s="213"/>
    </row>
    <row r="333" spans="1:6" hidden="1" x14ac:dyDescent="0.35">
      <c r="A333" s="183" t="s">
        <v>849</v>
      </c>
      <c r="B333" s="184">
        <v>9606</v>
      </c>
      <c r="C333" s="185">
        <v>5232.3500000000004</v>
      </c>
      <c r="D333" s="186">
        <v>100</v>
      </c>
      <c r="E333" s="213"/>
      <c r="F333" s="213"/>
    </row>
    <row r="334" spans="1:6" hidden="1" x14ac:dyDescent="0.35">
      <c r="A334" s="183" t="s">
        <v>850</v>
      </c>
      <c r="B334" s="184">
        <v>9607</v>
      </c>
      <c r="C334" s="185">
        <v>2661.32</v>
      </c>
      <c r="D334" s="186">
        <v>100</v>
      </c>
      <c r="E334" s="213"/>
      <c r="F334" s="213"/>
    </row>
    <row r="335" spans="1:6" hidden="1" x14ac:dyDescent="0.35">
      <c r="A335" s="183" t="s">
        <v>861</v>
      </c>
      <c r="B335" s="184">
        <v>9796</v>
      </c>
      <c r="C335" s="185">
        <v>6137.75</v>
      </c>
      <c r="D335" s="186">
        <v>100</v>
      </c>
      <c r="E335" s="213"/>
      <c r="F335" s="213"/>
    </row>
    <row r="336" spans="1:6" ht="15" hidden="1" customHeight="1" x14ac:dyDescent="0.35">
      <c r="A336" s="217" t="s">
        <v>1023</v>
      </c>
      <c r="B336" s="218"/>
      <c r="C336" s="218"/>
      <c r="D336" s="219"/>
    </row>
    <row r="337" spans="1:4" hidden="1" x14ac:dyDescent="0.35">
      <c r="A337" s="183" t="s">
        <v>144</v>
      </c>
      <c r="B337" s="184">
        <v>111</v>
      </c>
      <c r="C337" s="185">
        <v>690.16</v>
      </c>
      <c r="D337" s="186">
        <v>100</v>
      </c>
    </row>
    <row r="338" spans="1:4" hidden="1" x14ac:dyDescent="0.35">
      <c r="A338" s="183" t="s">
        <v>147</v>
      </c>
      <c r="B338" s="184">
        <v>113</v>
      </c>
      <c r="C338" s="185">
        <v>473.56</v>
      </c>
      <c r="D338" s="186">
        <v>100</v>
      </c>
    </row>
    <row r="339" spans="1:4" hidden="1" x14ac:dyDescent="0.35">
      <c r="A339" s="183" t="s">
        <v>149</v>
      </c>
      <c r="B339" s="184">
        <v>116</v>
      </c>
      <c r="C339" s="185">
        <v>739.72</v>
      </c>
      <c r="D339" s="186">
        <v>100</v>
      </c>
    </row>
    <row r="340" spans="1:4" hidden="1" x14ac:dyDescent="0.35">
      <c r="A340" s="183" t="s">
        <v>151</v>
      </c>
      <c r="B340" s="184">
        <v>114</v>
      </c>
      <c r="C340" s="185">
        <v>237.42</v>
      </c>
      <c r="D340" s="186">
        <v>100</v>
      </c>
    </row>
    <row r="341" spans="1:4" hidden="1" x14ac:dyDescent="0.35">
      <c r="A341" s="183" t="s">
        <v>162</v>
      </c>
      <c r="B341" s="184">
        <v>202</v>
      </c>
      <c r="C341" s="185">
        <v>557.07000000000005</v>
      </c>
      <c r="D341" s="186">
        <v>100</v>
      </c>
    </row>
    <row r="342" spans="1:4" hidden="1" x14ac:dyDescent="0.35">
      <c r="A342" s="183" t="s">
        <v>163</v>
      </c>
      <c r="B342" s="184">
        <v>204</v>
      </c>
      <c r="C342" s="185">
        <v>746.72</v>
      </c>
      <c r="D342" s="186">
        <v>100</v>
      </c>
    </row>
    <row r="343" spans="1:4" hidden="1" x14ac:dyDescent="0.35">
      <c r="A343" s="183" t="s">
        <v>166</v>
      </c>
      <c r="B343" s="184">
        <v>201</v>
      </c>
      <c r="C343" s="185">
        <v>574.67999999999995</v>
      </c>
      <c r="D343" s="186">
        <v>100</v>
      </c>
    </row>
    <row r="344" spans="1:4" hidden="1" x14ac:dyDescent="0.35">
      <c r="A344" s="183" t="s">
        <v>172</v>
      </c>
      <c r="B344" s="184">
        <v>302</v>
      </c>
      <c r="C344" s="185">
        <v>1421.23</v>
      </c>
      <c r="D344" s="186">
        <v>99.54</v>
      </c>
    </row>
    <row r="345" spans="1:4" hidden="1" x14ac:dyDescent="0.35">
      <c r="A345" s="183" t="s">
        <v>182</v>
      </c>
      <c r="B345" s="184">
        <v>411</v>
      </c>
      <c r="C345" s="185">
        <v>442.31</v>
      </c>
      <c r="D345" s="186">
        <v>99.53</v>
      </c>
    </row>
    <row r="346" spans="1:4" hidden="1" x14ac:dyDescent="0.35">
      <c r="A346" s="183" t="s">
        <v>194</v>
      </c>
      <c r="B346" s="184">
        <v>701</v>
      </c>
      <c r="C346" s="185">
        <v>1331.51</v>
      </c>
      <c r="D346" s="186">
        <v>100</v>
      </c>
    </row>
    <row r="347" spans="1:4" hidden="1" x14ac:dyDescent="0.35">
      <c r="A347" s="183" t="s">
        <v>195</v>
      </c>
      <c r="B347" s="184">
        <v>803</v>
      </c>
      <c r="C347" s="185">
        <v>163.26</v>
      </c>
      <c r="D347" s="186">
        <v>100</v>
      </c>
    </row>
    <row r="348" spans="1:4" hidden="1" x14ac:dyDescent="0.35">
      <c r="A348" s="183" t="s">
        <v>198</v>
      </c>
      <c r="B348" s="184">
        <v>1001</v>
      </c>
      <c r="C348" s="185">
        <v>293.47000000000003</v>
      </c>
      <c r="D348" s="186">
        <v>100</v>
      </c>
    </row>
    <row r="349" spans="1:4" ht="25" hidden="1" x14ac:dyDescent="0.35">
      <c r="A349" s="183" t="s">
        <v>204</v>
      </c>
      <c r="B349" s="184">
        <v>1111</v>
      </c>
      <c r="C349" s="185">
        <v>109.02</v>
      </c>
      <c r="D349" s="186">
        <v>100</v>
      </c>
    </row>
    <row r="350" spans="1:4" ht="25" hidden="1" x14ac:dyDescent="0.35">
      <c r="A350" s="183" t="s">
        <v>205</v>
      </c>
      <c r="B350" s="184">
        <v>1131</v>
      </c>
      <c r="C350" s="185">
        <v>129.69</v>
      </c>
      <c r="D350" s="186">
        <v>100</v>
      </c>
    </row>
    <row r="351" spans="1:4" hidden="1" x14ac:dyDescent="0.35">
      <c r="A351" s="183" t="s">
        <v>207</v>
      </c>
      <c r="B351" s="184">
        <v>1102</v>
      </c>
      <c r="C351" s="185">
        <v>390.32</v>
      </c>
      <c r="D351" s="186">
        <v>100</v>
      </c>
    </row>
    <row r="352" spans="1:4" hidden="1" x14ac:dyDescent="0.35">
      <c r="A352" s="183" t="s">
        <v>208</v>
      </c>
      <c r="B352" s="184">
        <v>1132</v>
      </c>
      <c r="C352" s="185">
        <v>109.01</v>
      </c>
      <c r="D352" s="186">
        <v>100</v>
      </c>
    </row>
    <row r="353" spans="1:4" hidden="1" x14ac:dyDescent="0.35">
      <c r="A353" s="183" t="s">
        <v>213</v>
      </c>
      <c r="B353" s="184">
        <v>1124</v>
      </c>
      <c r="C353" s="185">
        <v>612.74</v>
      </c>
      <c r="D353" s="186">
        <v>100.34</v>
      </c>
    </row>
    <row r="354" spans="1:4" hidden="1" x14ac:dyDescent="0.35">
      <c r="A354" s="183" t="s">
        <v>218</v>
      </c>
      <c r="B354" s="184">
        <v>1123</v>
      </c>
      <c r="C354" s="185">
        <v>1474.86</v>
      </c>
      <c r="D354" s="186">
        <v>98.24</v>
      </c>
    </row>
    <row r="355" spans="1:4" hidden="1" x14ac:dyDescent="0.35">
      <c r="A355" s="183" t="s">
        <v>220</v>
      </c>
      <c r="B355" s="184">
        <v>1204</v>
      </c>
      <c r="C355" s="185">
        <v>977.11</v>
      </c>
      <c r="D355" s="186">
        <v>100</v>
      </c>
    </row>
    <row r="356" spans="1:4" hidden="1" x14ac:dyDescent="0.35">
      <c r="A356" s="183" t="s">
        <v>226</v>
      </c>
      <c r="B356" s="184">
        <v>1303</v>
      </c>
      <c r="C356" s="185">
        <v>842.82</v>
      </c>
      <c r="D356" s="186">
        <v>100</v>
      </c>
    </row>
    <row r="357" spans="1:4" ht="25" hidden="1" x14ac:dyDescent="0.35">
      <c r="A357" s="183" t="s">
        <v>230</v>
      </c>
      <c r="B357" s="184">
        <v>1402</v>
      </c>
      <c r="C357" s="185">
        <v>662.36</v>
      </c>
      <c r="D357" s="186">
        <v>100</v>
      </c>
    </row>
    <row r="358" spans="1:4" hidden="1" x14ac:dyDescent="0.35">
      <c r="A358" s="183" t="s">
        <v>232</v>
      </c>
      <c r="B358" s="184">
        <v>1501</v>
      </c>
      <c r="C358" s="185">
        <v>119.85</v>
      </c>
      <c r="D358" s="186">
        <v>100</v>
      </c>
    </row>
    <row r="359" spans="1:4" hidden="1" x14ac:dyDescent="0.35">
      <c r="A359" s="183" t="s">
        <v>234</v>
      </c>
      <c r="B359" s="184">
        <v>1601</v>
      </c>
      <c r="C359" s="185">
        <v>79.989999999999995</v>
      </c>
      <c r="D359" s="186">
        <v>100</v>
      </c>
    </row>
    <row r="360" spans="1:4" hidden="1" x14ac:dyDescent="0.35">
      <c r="A360" s="183" t="s">
        <v>245</v>
      </c>
      <c r="B360" s="184">
        <v>1701</v>
      </c>
      <c r="C360" s="185">
        <v>324.19</v>
      </c>
      <c r="D360" s="186">
        <v>100</v>
      </c>
    </row>
    <row r="361" spans="1:4" hidden="1" x14ac:dyDescent="0.35">
      <c r="A361" s="183" t="s">
        <v>257</v>
      </c>
      <c r="B361" s="184">
        <v>1903</v>
      </c>
      <c r="C361" s="185">
        <v>1169.6300000000001</v>
      </c>
      <c r="D361" s="186">
        <v>100</v>
      </c>
    </row>
    <row r="362" spans="1:4" hidden="1" x14ac:dyDescent="0.35">
      <c r="A362" s="183" t="s">
        <v>264</v>
      </c>
      <c r="B362" s="184">
        <v>2002</v>
      </c>
      <c r="C362" s="185">
        <v>32.159999999999997</v>
      </c>
      <c r="D362" s="186">
        <v>100</v>
      </c>
    </row>
    <row r="363" spans="1:4" hidden="1" x14ac:dyDescent="0.35">
      <c r="A363" s="183" t="s">
        <v>268</v>
      </c>
      <c r="B363" s="184">
        <v>2101</v>
      </c>
      <c r="C363" s="185">
        <v>57.6</v>
      </c>
      <c r="D363" s="186">
        <v>100</v>
      </c>
    </row>
    <row r="364" spans="1:4" ht="25" hidden="1" x14ac:dyDescent="0.35">
      <c r="A364" s="183" t="s">
        <v>270</v>
      </c>
      <c r="B364" s="184">
        <v>2201</v>
      </c>
      <c r="C364" s="185">
        <v>138.43</v>
      </c>
      <c r="D364" s="186">
        <v>100</v>
      </c>
    </row>
    <row r="365" spans="1:4" ht="25" hidden="1" x14ac:dyDescent="0.35">
      <c r="A365" s="183" t="s">
        <v>272</v>
      </c>
      <c r="B365" s="184">
        <v>2207</v>
      </c>
      <c r="C365" s="185">
        <v>134.19999999999999</v>
      </c>
      <c r="D365" s="186">
        <v>100</v>
      </c>
    </row>
    <row r="366" spans="1:4" hidden="1" x14ac:dyDescent="0.35">
      <c r="A366" s="183" t="s">
        <v>278</v>
      </c>
      <c r="B366" s="184">
        <v>2301</v>
      </c>
      <c r="C366" s="185">
        <v>123.94</v>
      </c>
      <c r="D366" s="186">
        <v>100</v>
      </c>
    </row>
    <row r="367" spans="1:4" hidden="1" x14ac:dyDescent="0.35">
      <c r="A367" s="183" t="s">
        <v>280</v>
      </c>
      <c r="B367" s="184">
        <v>2303</v>
      </c>
      <c r="C367" s="185">
        <v>83.37</v>
      </c>
      <c r="D367" s="186">
        <v>100</v>
      </c>
    </row>
    <row r="368" spans="1:4" hidden="1" x14ac:dyDescent="0.35">
      <c r="A368" s="183" t="s">
        <v>282</v>
      </c>
      <c r="B368" s="184">
        <v>2307</v>
      </c>
      <c r="C368" s="185">
        <v>83.35</v>
      </c>
      <c r="D368" s="186">
        <v>100</v>
      </c>
    </row>
    <row r="369" spans="1:4" hidden="1" x14ac:dyDescent="0.35">
      <c r="A369" s="183" t="s">
        <v>286</v>
      </c>
      <c r="B369" s="184">
        <v>2401</v>
      </c>
      <c r="C369" s="185">
        <v>126.72</v>
      </c>
      <c r="D369" s="186">
        <v>100</v>
      </c>
    </row>
    <row r="370" spans="1:4" ht="25" hidden="1" x14ac:dyDescent="0.35">
      <c r="A370" s="183" t="s">
        <v>287</v>
      </c>
      <c r="B370" s="184">
        <v>2403</v>
      </c>
      <c r="C370" s="185">
        <v>131.46</v>
      </c>
      <c r="D370" s="186">
        <v>100</v>
      </c>
    </row>
    <row r="371" spans="1:4" hidden="1" x14ac:dyDescent="0.35">
      <c r="A371" s="183" t="s">
        <v>289</v>
      </c>
      <c r="B371" s="184">
        <v>2501</v>
      </c>
      <c r="C371" s="185">
        <v>57.98</v>
      </c>
      <c r="D371" s="186">
        <v>97.45</v>
      </c>
    </row>
    <row r="372" spans="1:4" hidden="1" x14ac:dyDescent="0.35">
      <c r="A372" s="183" t="s">
        <v>291</v>
      </c>
      <c r="B372" s="184">
        <v>2601</v>
      </c>
      <c r="C372" s="185">
        <v>59.55</v>
      </c>
      <c r="D372" s="186">
        <v>93.08</v>
      </c>
    </row>
    <row r="373" spans="1:4" hidden="1" x14ac:dyDescent="0.35">
      <c r="A373" s="183" t="s">
        <v>292</v>
      </c>
      <c r="B373" s="184">
        <v>2603</v>
      </c>
      <c r="C373" s="185">
        <v>55.8</v>
      </c>
      <c r="D373" s="186">
        <v>104.09</v>
      </c>
    </row>
    <row r="374" spans="1:4" hidden="1" x14ac:dyDescent="0.35">
      <c r="A374" s="183" t="s">
        <v>293</v>
      </c>
      <c r="B374" s="184">
        <v>2604</v>
      </c>
      <c r="C374" s="185">
        <v>67.709999999999994</v>
      </c>
      <c r="D374" s="186">
        <v>105.39</v>
      </c>
    </row>
    <row r="375" spans="1:4" hidden="1" x14ac:dyDescent="0.35">
      <c r="A375" s="183" t="s">
        <v>294</v>
      </c>
      <c r="B375" s="184">
        <v>2605</v>
      </c>
      <c r="C375" s="185">
        <v>68.150000000000006</v>
      </c>
      <c r="D375" s="186">
        <v>100</v>
      </c>
    </row>
    <row r="376" spans="1:4" hidden="1" x14ac:dyDescent="0.35">
      <c r="A376" s="183" t="s">
        <v>296</v>
      </c>
      <c r="B376" s="184">
        <v>2621</v>
      </c>
      <c r="C376" s="185">
        <v>158.28</v>
      </c>
      <c r="D376" s="186">
        <v>86.81</v>
      </c>
    </row>
    <row r="377" spans="1:4" hidden="1" x14ac:dyDescent="0.35">
      <c r="A377" s="183" t="s">
        <v>297</v>
      </c>
      <c r="B377" s="184">
        <v>2623</v>
      </c>
      <c r="C377" s="185">
        <v>312.44</v>
      </c>
      <c r="D377" s="186">
        <v>101.45</v>
      </c>
    </row>
    <row r="378" spans="1:4" hidden="1" x14ac:dyDescent="0.35">
      <c r="A378" s="183" t="s">
        <v>303</v>
      </c>
      <c r="B378" s="184">
        <v>2701</v>
      </c>
      <c r="C378" s="185">
        <v>224.78</v>
      </c>
      <c r="D378" s="186">
        <v>105.06</v>
      </c>
    </row>
    <row r="379" spans="1:4" hidden="1" x14ac:dyDescent="0.35">
      <c r="A379" s="183" t="s">
        <v>308</v>
      </c>
      <c r="B379" s="184">
        <v>2711</v>
      </c>
      <c r="C379" s="185">
        <v>172.8</v>
      </c>
      <c r="D379" s="186">
        <v>101.1</v>
      </c>
    </row>
    <row r="380" spans="1:4" hidden="1" x14ac:dyDescent="0.35">
      <c r="A380" s="183" t="s">
        <v>314</v>
      </c>
      <c r="B380" s="184">
        <v>2812</v>
      </c>
      <c r="C380" s="185">
        <v>954.85</v>
      </c>
      <c r="D380" s="186">
        <v>100</v>
      </c>
    </row>
    <row r="381" spans="1:4" ht="25" hidden="1" x14ac:dyDescent="0.35">
      <c r="A381" s="183" t="s">
        <v>335</v>
      </c>
      <c r="B381" s="184">
        <v>3606</v>
      </c>
      <c r="C381" s="185">
        <v>440.27</v>
      </c>
      <c r="D381" s="186">
        <v>100</v>
      </c>
    </row>
    <row r="382" spans="1:4" ht="25" hidden="1" x14ac:dyDescent="0.35">
      <c r="A382" s="183" t="s">
        <v>377</v>
      </c>
      <c r="B382" s="184">
        <v>4155</v>
      </c>
      <c r="C382" s="185">
        <v>2132.65</v>
      </c>
      <c r="D382" s="186">
        <v>100</v>
      </c>
    </row>
    <row r="383" spans="1:4" hidden="1" x14ac:dyDescent="0.35">
      <c r="A383" s="183" t="s">
        <v>389</v>
      </c>
      <c r="B383" s="184">
        <v>4176</v>
      </c>
      <c r="C383" s="185">
        <v>375.94</v>
      </c>
      <c r="D383" s="186">
        <v>99.75</v>
      </c>
    </row>
    <row r="384" spans="1:4" ht="25" hidden="1" x14ac:dyDescent="0.35">
      <c r="A384" s="183" t="s">
        <v>404</v>
      </c>
      <c r="B384" s="184">
        <v>4404</v>
      </c>
      <c r="C384" s="185">
        <v>2854.17</v>
      </c>
      <c r="D384" s="186">
        <v>100.47</v>
      </c>
    </row>
    <row r="385" spans="1:4" hidden="1" x14ac:dyDescent="0.35">
      <c r="A385" s="183" t="s">
        <v>412</v>
      </c>
      <c r="B385" s="184">
        <v>4502</v>
      </c>
      <c r="C385" s="185">
        <v>614.74</v>
      </c>
      <c r="D385" s="186">
        <v>100</v>
      </c>
    </row>
    <row r="386" spans="1:4" hidden="1" x14ac:dyDescent="0.35">
      <c r="A386" s="183" t="s">
        <v>416</v>
      </c>
      <c r="B386" s="184">
        <v>4503</v>
      </c>
      <c r="C386" s="185">
        <v>541.41</v>
      </c>
      <c r="D386" s="186">
        <v>100</v>
      </c>
    </row>
    <row r="387" spans="1:4" hidden="1" x14ac:dyDescent="0.35">
      <c r="A387" s="183" t="s">
        <v>419</v>
      </c>
      <c r="B387" s="184">
        <v>4603</v>
      </c>
      <c r="C387" s="185">
        <v>139.56</v>
      </c>
      <c r="D387" s="186">
        <v>101.25</v>
      </c>
    </row>
    <row r="388" spans="1:4" hidden="1" x14ac:dyDescent="0.35">
      <c r="A388" s="183" t="s">
        <v>421</v>
      </c>
      <c r="B388" s="184">
        <v>4601</v>
      </c>
      <c r="C388" s="185">
        <v>309.31</v>
      </c>
      <c r="D388" s="186">
        <v>101.32</v>
      </c>
    </row>
    <row r="389" spans="1:4" hidden="1" x14ac:dyDescent="0.35">
      <c r="A389" s="183" t="s">
        <v>440</v>
      </c>
      <c r="B389" s="184">
        <v>4744</v>
      </c>
      <c r="C389" s="185">
        <v>2031.13</v>
      </c>
      <c r="D389" s="186">
        <v>100</v>
      </c>
    </row>
    <row r="390" spans="1:4" hidden="1" x14ac:dyDescent="0.35">
      <c r="A390" s="183" t="s">
        <v>445</v>
      </c>
      <c r="B390" s="184">
        <v>4773</v>
      </c>
      <c r="C390" s="185">
        <v>3440.25</v>
      </c>
      <c r="D390" s="186">
        <v>104.22</v>
      </c>
    </row>
    <row r="391" spans="1:4" hidden="1" x14ac:dyDescent="0.35">
      <c r="A391" s="183" t="s">
        <v>450</v>
      </c>
      <c r="B391" s="184">
        <v>5001</v>
      </c>
      <c r="C391" s="185">
        <v>87.82</v>
      </c>
      <c r="D391" s="186">
        <v>99.63</v>
      </c>
    </row>
    <row r="392" spans="1:4" hidden="1" x14ac:dyDescent="0.35">
      <c r="A392" s="183" t="s">
        <v>451</v>
      </c>
      <c r="B392" s="184">
        <v>5101</v>
      </c>
      <c r="C392" s="185">
        <v>233.24</v>
      </c>
      <c r="D392" s="186">
        <v>100</v>
      </c>
    </row>
    <row r="393" spans="1:4" hidden="1" x14ac:dyDescent="0.35">
      <c r="A393" s="183" t="s">
        <v>454</v>
      </c>
      <c r="B393" s="184">
        <v>5201</v>
      </c>
      <c r="C393" s="185">
        <v>77.989999999999995</v>
      </c>
      <c r="D393" s="186">
        <v>100</v>
      </c>
    </row>
    <row r="394" spans="1:4" hidden="1" x14ac:dyDescent="0.35">
      <c r="A394" s="183" t="s">
        <v>457</v>
      </c>
      <c r="B394" s="184">
        <v>5303</v>
      </c>
      <c r="C394" s="185">
        <v>270.74</v>
      </c>
      <c r="D394" s="186">
        <v>100</v>
      </c>
    </row>
    <row r="395" spans="1:4" hidden="1" x14ac:dyDescent="0.35">
      <c r="A395" s="183" t="s">
        <v>467</v>
      </c>
      <c r="B395" s="184">
        <v>5313</v>
      </c>
      <c r="C395" s="185">
        <v>183</v>
      </c>
      <c r="D395" s="186">
        <v>100</v>
      </c>
    </row>
    <row r="396" spans="1:4" hidden="1" x14ac:dyDescent="0.35">
      <c r="A396" s="183" t="s">
        <v>480</v>
      </c>
      <c r="B396" s="184">
        <v>5406</v>
      </c>
      <c r="C396" s="185">
        <v>133.76</v>
      </c>
      <c r="D396" s="186">
        <v>100</v>
      </c>
    </row>
    <row r="397" spans="1:4" hidden="1" x14ac:dyDescent="0.35">
      <c r="A397" s="183" t="s">
        <v>485</v>
      </c>
      <c r="B397" s="184">
        <v>5605</v>
      </c>
      <c r="C397" s="185">
        <v>204.09</v>
      </c>
      <c r="D397" s="186">
        <v>100</v>
      </c>
    </row>
    <row r="398" spans="1:4" hidden="1" x14ac:dyDescent="0.35">
      <c r="A398" s="183" t="s">
        <v>487</v>
      </c>
      <c r="B398" s="184">
        <v>5701</v>
      </c>
      <c r="C398" s="185">
        <v>4.2699999999999996</v>
      </c>
      <c r="D398" s="186">
        <v>100</v>
      </c>
    </row>
    <row r="399" spans="1:4" hidden="1" x14ac:dyDescent="0.35">
      <c r="A399" s="183" t="s">
        <v>522</v>
      </c>
      <c r="B399" s="184">
        <v>6413</v>
      </c>
      <c r="C399" s="185">
        <v>9755.86</v>
      </c>
      <c r="D399" s="186">
        <v>99.99</v>
      </c>
    </row>
    <row r="400" spans="1:4" hidden="1" x14ac:dyDescent="0.35">
      <c r="A400" s="183" t="s">
        <v>541</v>
      </c>
      <c r="B400" s="184">
        <v>6502</v>
      </c>
      <c r="C400" s="185">
        <v>31.54</v>
      </c>
      <c r="D400" s="186">
        <v>100</v>
      </c>
    </row>
    <row r="401" spans="1:4" hidden="1" x14ac:dyDescent="0.35">
      <c r="A401" s="183" t="s">
        <v>542</v>
      </c>
      <c r="B401" s="184">
        <v>6504</v>
      </c>
      <c r="C401" s="185">
        <v>254.83</v>
      </c>
      <c r="D401" s="186">
        <v>99.72</v>
      </c>
    </row>
    <row r="402" spans="1:4" hidden="1" x14ac:dyDescent="0.35">
      <c r="A402" s="183" t="s">
        <v>546</v>
      </c>
      <c r="B402" s="184">
        <v>6508</v>
      </c>
      <c r="C402" s="185">
        <v>144.58000000000001</v>
      </c>
      <c r="D402" s="186">
        <v>100</v>
      </c>
    </row>
    <row r="403" spans="1:4" hidden="1" x14ac:dyDescent="0.35">
      <c r="A403" s="183" t="s">
        <v>560</v>
      </c>
      <c r="B403" s="184">
        <v>7007</v>
      </c>
      <c r="C403" s="185">
        <v>33135.85</v>
      </c>
      <c r="D403" s="186">
        <v>95.93</v>
      </c>
    </row>
    <row r="404" spans="1:4" hidden="1" x14ac:dyDescent="0.35">
      <c r="A404" s="183" t="s">
        <v>568</v>
      </c>
      <c r="B404" s="184">
        <v>7104</v>
      </c>
      <c r="C404" s="185">
        <v>20418.02</v>
      </c>
      <c r="D404" s="186">
        <v>101.04</v>
      </c>
    </row>
    <row r="405" spans="1:4" hidden="1" x14ac:dyDescent="0.35">
      <c r="A405" s="183" t="s">
        <v>582</v>
      </c>
      <c r="B405" s="184">
        <v>7418</v>
      </c>
      <c r="C405" s="185">
        <v>16640.669999999998</v>
      </c>
      <c r="D405" s="186">
        <v>100</v>
      </c>
    </row>
    <row r="406" spans="1:4" ht="25" hidden="1" x14ac:dyDescent="0.35">
      <c r="A406" s="183" t="s">
        <v>583</v>
      </c>
      <c r="B406" s="184">
        <v>7403</v>
      </c>
      <c r="C406" s="185">
        <v>454.54</v>
      </c>
      <c r="D406" s="186">
        <v>100</v>
      </c>
    </row>
    <row r="407" spans="1:4" hidden="1" x14ac:dyDescent="0.35">
      <c r="A407" s="214" t="s">
        <v>608</v>
      </c>
      <c r="B407" s="215">
        <v>7804</v>
      </c>
      <c r="C407" s="188">
        <v>80.94</v>
      </c>
      <c r="D407" s="216">
        <v>99.92</v>
      </c>
    </row>
    <row r="408" spans="1:4" hidden="1" x14ac:dyDescent="0.35">
      <c r="A408" s="183" t="s">
        <v>610</v>
      </c>
      <c r="B408" s="184">
        <v>7802</v>
      </c>
      <c r="C408" s="185">
        <v>62.35</v>
      </c>
      <c r="D408" s="186">
        <v>100.23</v>
      </c>
    </row>
    <row r="409" spans="1:4" hidden="1" x14ac:dyDescent="0.35">
      <c r="A409" s="183" t="s">
        <v>611</v>
      </c>
      <c r="B409" s="184">
        <v>7803</v>
      </c>
      <c r="C409" s="185">
        <v>66.33</v>
      </c>
      <c r="D409" s="186">
        <v>100.02</v>
      </c>
    </row>
    <row r="410" spans="1:4" hidden="1" x14ac:dyDescent="0.35">
      <c r="A410" s="183" t="s">
        <v>612</v>
      </c>
      <c r="B410" s="184">
        <v>7806</v>
      </c>
      <c r="C410" s="185">
        <v>90.05</v>
      </c>
      <c r="D410" s="186">
        <v>100.02</v>
      </c>
    </row>
    <row r="411" spans="1:4" hidden="1" x14ac:dyDescent="0.35">
      <c r="A411" s="183" t="s">
        <v>655</v>
      </c>
      <c r="B411" s="184">
        <v>7927</v>
      </c>
      <c r="C411" s="185">
        <v>62.5</v>
      </c>
      <c r="D411" s="186">
        <v>100</v>
      </c>
    </row>
    <row r="412" spans="1:4" hidden="1" x14ac:dyDescent="0.35">
      <c r="A412" s="183" t="s">
        <v>659</v>
      </c>
      <c r="B412" s="184">
        <v>8042</v>
      </c>
      <c r="C412" s="185">
        <v>316.19</v>
      </c>
      <c r="D412" s="186">
        <v>98.9</v>
      </c>
    </row>
    <row r="413" spans="1:4" hidden="1" x14ac:dyDescent="0.35">
      <c r="A413" s="183" t="s">
        <v>661</v>
      </c>
      <c r="B413" s="184">
        <v>7990</v>
      </c>
      <c r="C413" s="185">
        <v>169.24</v>
      </c>
      <c r="D413" s="186">
        <v>100.67</v>
      </c>
    </row>
    <row r="414" spans="1:4" hidden="1" x14ac:dyDescent="0.35">
      <c r="A414" s="183" t="s">
        <v>665</v>
      </c>
      <c r="B414" s="184">
        <v>7924</v>
      </c>
      <c r="C414" s="185">
        <v>60.44</v>
      </c>
      <c r="D414" s="186">
        <v>100</v>
      </c>
    </row>
    <row r="415" spans="1:4" hidden="1" x14ac:dyDescent="0.35">
      <c r="A415" s="183" t="s">
        <v>667</v>
      </c>
      <c r="B415" s="184">
        <v>7994</v>
      </c>
      <c r="C415" s="185">
        <v>322.89</v>
      </c>
      <c r="D415" s="186">
        <v>99.78</v>
      </c>
    </row>
    <row r="416" spans="1:4" hidden="1" x14ac:dyDescent="0.35">
      <c r="A416" s="183" t="s">
        <v>668</v>
      </c>
      <c r="B416" s="184">
        <v>7980</v>
      </c>
      <c r="C416" s="185">
        <v>99.83</v>
      </c>
      <c r="D416" s="186">
        <v>100</v>
      </c>
    </row>
    <row r="417" spans="1:4" hidden="1" x14ac:dyDescent="0.35">
      <c r="A417" s="183" t="s">
        <v>669</v>
      </c>
      <c r="B417" s="184">
        <v>7926</v>
      </c>
      <c r="C417" s="185">
        <v>53.63</v>
      </c>
      <c r="D417" s="186">
        <v>100</v>
      </c>
    </row>
    <row r="418" spans="1:4" hidden="1" x14ac:dyDescent="0.35">
      <c r="A418" s="183" t="s">
        <v>671</v>
      </c>
      <c r="B418" s="184">
        <v>7976</v>
      </c>
      <c r="C418" s="185">
        <v>23.31</v>
      </c>
      <c r="D418" s="186">
        <v>100</v>
      </c>
    </row>
    <row r="419" spans="1:4" hidden="1" x14ac:dyDescent="0.35">
      <c r="A419" s="183" t="s">
        <v>673</v>
      </c>
      <c r="B419" s="184">
        <v>8031</v>
      </c>
      <c r="C419" s="185">
        <v>418.13</v>
      </c>
      <c r="D419" s="186">
        <v>100.01</v>
      </c>
    </row>
    <row r="420" spans="1:4" hidden="1" x14ac:dyDescent="0.35">
      <c r="A420" s="183" t="s">
        <v>676</v>
      </c>
      <c r="B420" s="184">
        <v>8053</v>
      </c>
      <c r="C420" s="185">
        <v>66.31</v>
      </c>
      <c r="D420" s="186">
        <v>100</v>
      </c>
    </row>
    <row r="421" spans="1:4" hidden="1" x14ac:dyDescent="0.35">
      <c r="A421" s="183" t="s">
        <v>691</v>
      </c>
      <c r="B421" s="184">
        <v>8311</v>
      </c>
      <c r="C421" s="185">
        <v>372.11</v>
      </c>
      <c r="D421" s="186">
        <v>100</v>
      </c>
    </row>
    <row r="422" spans="1:4" hidden="1" x14ac:dyDescent="0.35">
      <c r="A422" s="183" t="s">
        <v>703</v>
      </c>
      <c r="B422" s="184">
        <v>9143</v>
      </c>
      <c r="C422" s="185">
        <v>689.22</v>
      </c>
      <c r="D422" s="186">
        <v>100</v>
      </c>
    </row>
    <row r="423" spans="1:4" hidden="1" x14ac:dyDescent="0.35">
      <c r="A423" s="183" t="s">
        <v>718</v>
      </c>
      <c r="B423" s="184">
        <v>9116</v>
      </c>
      <c r="C423" s="185">
        <v>997.13</v>
      </c>
      <c r="D423" s="186">
        <v>100</v>
      </c>
    </row>
    <row r="424" spans="1:4" hidden="1" x14ac:dyDescent="0.35">
      <c r="A424" s="183" t="s">
        <v>719</v>
      </c>
      <c r="B424" s="184">
        <v>9118</v>
      </c>
      <c r="C424" s="185">
        <v>649.07000000000005</v>
      </c>
      <c r="D424" s="186">
        <v>100</v>
      </c>
    </row>
    <row r="425" spans="1:4" hidden="1" x14ac:dyDescent="0.35">
      <c r="A425" s="183" t="s">
        <v>734</v>
      </c>
      <c r="B425" s="184">
        <v>9222</v>
      </c>
      <c r="C425" s="185">
        <v>41</v>
      </c>
      <c r="D425" s="186">
        <v>100</v>
      </c>
    </row>
    <row r="426" spans="1:4" ht="37.5" hidden="1" x14ac:dyDescent="0.35">
      <c r="A426" s="183" t="s">
        <v>1016</v>
      </c>
      <c r="B426" s="184">
        <v>9418</v>
      </c>
      <c r="C426" s="185">
        <v>48.19</v>
      </c>
      <c r="D426" s="186">
        <v>100</v>
      </c>
    </row>
    <row r="427" spans="1:4" ht="25" hidden="1" x14ac:dyDescent="0.35">
      <c r="A427" s="183" t="s">
        <v>1017</v>
      </c>
      <c r="B427" s="184">
        <v>9442</v>
      </c>
      <c r="C427" s="185">
        <v>1411.4</v>
      </c>
      <c r="D427" s="186">
        <v>100</v>
      </c>
    </row>
    <row r="428" spans="1:4" hidden="1" x14ac:dyDescent="0.35">
      <c r="A428" s="183" t="s">
        <v>788</v>
      </c>
      <c r="B428" s="184">
        <v>9457</v>
      </c>
      <c r="C428" s="185">
        <v>69.599999999999994</v>
      </c>
      <c r="D428" s="186">
        <v>100</v>
      </c>
    </row>
    <row r="429" spans="1:4" hidden="1" x14ac:dyDescent="0.35">
      <c r="A429" s="183" t="s">
        <v>789</v>
      </c>
      <c r="B429" s="184">
        <v>9458</v>
      </c>
      <c r="C429" s="185">
        <v>71.08</v>
      </c>
      <c r="D429" s="186">
        <v>100</v>
      </c>
    </row>
    <row r="430" spans="1:4" hidden="1" x14ac:dyDescent="0.35">
      <c r="A430" s="183" t="s">
        <v>1018</v>
      </c>
      <c r="B430" s="184">
        <v>9446</v>
      </c>
      <c r="C430" s="185">
        <v>839.61</v>
      </c>
      <c r="D430" s="186">
        <v>100</v>
      </c>
    </row>
    <row r="431" spans="1:4" hidden="1" x14ac:dyDescent="0.35">
      <c r="A431" s="183" t="s">
        <v>791</v>
      </c>
      <c r="B431" s="184">
        <v>9448</v>
      </c>
      <c r="C431" s="185">
        <v>244.46</v>
      </c>
      <c r="D431" s="186">
        <v>100</v>
      </c>
    </row>
    <row r="432" spans="1:4" hidden="1" x14ac:dyDescent="0.35">
      <c r="A432" s="183" t="s">
        <v>1019</v>
      </c>
      <c r="B432" s="184">
        <v>9445</v>
      </c>
      <c r="C432" s="185">
        <v>84.93</v>
      </c>
      <c r="D432" s="186">
        <v>100</v>
      </c>
    </row>
    <row r="433" spans="1:4" hidden="1" x14ac:dyDescent="0.35">
      <c r="A433" s="183" t="s">
        <v>792</v>
      </c>
      <c r="B433" s="184">
        <v>9449</v>
      </c>
      <c r="C433" s="185">
        <v>3117.56</v>
      </c>
      <c r="D433" s="186">
        <v>100</v>
      </c>
    </row>
    <row r="434" spans="1:4" ht="25" hidden="1" x14ac:dyDescent="0.35">
      <c r="A434" s="183" t="s">
        <v>1020</v>
      </c>
      <c r="B434" s="184">
        <v>9475</v>
      </c>
      <c r="C434" s="185">
        <v>423</v>
      </c>
      <c r="D434" s="186">
        <v>100</v>
      </c>
    </row>
    <row r="435" spans="1:4" ht="25" hidden="1" x14ac:dyDescent="0.35">
      <c r="A435" s="183" t="s">
        <v>809</v>
      </c>
      <c r="B435" s="184">
        <v>9462</v>
      </c>
      <c r="C435" s="185">
        <v>1714.52</v>
      </c>
      <c r="D435" s="186">
        <v>100</v>
      </c>
    </row>
    <row r="436" spans="1:4" hidden="1" x14ac:dyDescent="0.35">
      <c r="A436" s="183" t="s">
        <v>812</v>
      </c>
      <c r="B436" s="184">
        <v>9465</v>
      </c>
      <c r="C436" s="185">
        <v>3098.02</v>
      </c>
      <c r="D436" s="186">
        <v>100</v>
      </c>
    </row>
    <row r="437" spans="1:4" hidden="1" x14ac:dyDescent="0.35">
      <c r="A437" s="183" t="s">
        <v>849</v>
      </c>
      <c r="B437" s="184">
        <v>9606</v>
      </c>
      <c r="C437" s="185">
        <v>5941.44</v>
      </c>
      <c r="D437" s="186">
        <v>100</v>
      </c>
    </row>
    <row r="438" spans="1:4" hidden="1" x14ac:dyDescent="0.35">
      <c r="A438" s="183" t="s">
        <v>850</v>
      </c>
      <c r="B438" s="184">
        <v>9607</v>
      </c>
      <c r="C438" s="185">
        <v>3266.39</v>
      </c>
      <c r="D438" s="186">
        <v>100</v>
      </c>
    </row>
    <row r="439" spans="1:4" hidden="1" x14ac:dyDescent="0.35">
      <c r="A439" s="183" t="s">
        <v>861</v>
      </c>
      <c r="B439" s="184">
        <v>9796</v>
      </c>
      <c r="C439" s="185">
        <v>4984.03</v>
      </c>
      <c r="D439" s="186">
        <v>100</v>
      </c>
    </row>
    <row r="440" spans="1:4" ht="15" hidden="1" customHeight="1" x14ac:dyDescent="0.35">
      <c r="A440" s="217" t="s">
        <v>1024</v>
      </c>
      <c r="B440" s="218"/>
      <c r="C440" s="218"/>
      <c r="D440" s="219"/>
    </row>
    <row r="441" spans="1:4" hidden="1" x14ac:dyDescent="0.35">
      <c r="A441" s="183" t="s">
        <v>144</v>
      </c>
      <c r="B441" s="184">
        <v>111</v>
      </c>
      <c r="C441" s="185">
        <v>911.39</v>
      </c>
      <c r="D441" s="186">
        <v>100</v>
      </c>
    </row>
    <row r="442" spans="1:4" hidden="1" x14ac:dyDescent="0.35">
      <c r="A442" s="183" t="s">
        <v>147</v>
      </c>
      <c r="B442" s="184">
        <v>113</v>
      </c>
      <c r="C442" s="185">
        <v>498.48</v>
      </c>
      <c r="D442" s="186">
        <v>101.6</v>
      </c>
    </row>
    <row r="443" spans="1:4" hidden="1" x14ac:dyDescent="0.35">
      <c r="A443" s="183" t="s">
        <v>149</v>
      </c>
      <c r="B443" s="184">
        <v>116</v>
      </c>
      <c r="C443" s="185">
        <v>864.85</v>
      </c>
      <c r="D443" s="186">
        <v>101.3</v>
      </c>
    </row>
    <row r="444" spans="1:4" hidden="1" x14ac:dyDescent="0.35">
      <c r="A444" s="183" t="s">
        <v>151</v>
      </c>
      <c r="B444" s="184">
        <v>114</v>
      </c>
      <c r="C444" s="185">
        <v>251.57</v>
      </c>
      <c r="D444" s="186">
        <v>99.78</v>
      </c>
    </row>
    <row r="445" spans="1:4" hidden="1" x14ac:dyDescent="0.35">
      <c r="A445" s="183" t="s">
        <v>162</v>
      </c>
      <c r="B445" s="184">
        <v>202</v>
      </c>
      <c r="C445" s="185">
        <v>548.5</v>
      </c>
      <c r="D445" s="186">
        <v>100</v>
      </c>
    </row>
    <row r="446" spans="1:4" hidden="1" x14ac:dyDescent="0.35">
      <c r="A446" s="183" t="s">
        <v>163</v>
      </c>
      <c r="B446" s="184">
        <v>204</v>
      </c>
      <c r="C446" s="185">
        <v>826.78</v>
      </c>
      <c r="D446" s="186">
        <v>100</v>
      </c>
    </row>
    <row r="447" spans="1:4" hidden="1" x14ac:dyDescent="0.35">
      <c r="A447" s="183" t="s">
        <v>166</v>
      </c>
      <c r="B447" s="184">
        <v>201</v>
      </c>
      <c r="C447" s="185">
        <v>598.14</v>
      </c>
      <c r="D447" s="186">
        <v>100</v>
      </c>
    </row>
    <row r="448" spans="1:4" hidden="1" x14ac:dyDescent="0.35">
      <c r="A448" s="183" t="s">
        <v>172</v>
      </c>
      <c r="B448" s="184">
        <v>302</v>
      </c>
      <c r="C448" s="185">
        <v>1456.87</v>
      </c>
      <c r="D448" s="186">
        <v>100</v>
      </c>
    </row>
    <row r="449" spans="1:4" hidden="1" x14ac:dyDescent="0.35">
      <c r="A449" s="183" t="s">
        <v>182</v>
      </c>
      <c r="B449" s="184">
        <v>411</v>
      </c>
      <c r="C449" s="185">
        <v>405.54</v>
      </c>
      <c r="D449" s="186">
        <v>100</v>
      </c>
    </row>
    <row r="450" spans="1:4" hidden="1" x14ac:dyDescent="0.35">
      <c r="A450" s="183" t="s">
        <v>194</v>
      </c>
      <c r="B450" s="184">
        <v>701</v>
      </c>
      <c r="C450" s="185">
        <v>1337.99</v>
      </c>
      <c r="D450" s="186">
        <v>100</v>
      </c>
    </row>
    <row r="451" spans="1:4" hidden="1" x14ac:dyDescent="0.35">
      <c r="A451" s="183" t="s">
        <v>195</v>
      </c>
      <c r="B451" s="184">
        <v>803</v>
      </c>
      <c r="C451" s="185">
        <v>168.99</v>
      </c>
      <c r="D451" s="186">
        <v>98.93</v>
      </c>
    </row>
    <row r="452" spans="1:4" hidden="1" x14ac:dyDescent="0.35">
      <c r="A452" s="183" t="s">
        <v>198</v>
      </c>
      <c r="B452" s="184">
        <v>1001</v>
      </c>
      <c r="C452" s="185">
        <v>332.5</v>
      </c>
      <c r="D452" s="186">
        <v>100</v>
      </c>
    </row>
    <row r="453" spans="1:4" ht="25" hidden="1" x14ac:dyDescent="0.35">
      <c r="A453" s="183" t="s">
        <v>204</v>
      </c>
      <c r="B453" s="184">
        <v>1111</v>
      </c>
      <c r="C453" s="185">
        <v>106.47</v>
      </c>
      <c r="D453" s="186">
        <v>100</v>
      </c>
    </row>
    <row r="454" spans="1:4" ht="25" hidden="1" x14ac:dyDescent="0.35">
      <c r="A454" s="183" t="s">
        <v>205</v>
      </c>
      <c r="B454" s="184">
        <v>1131</v>
      </c>
      <c r="C454" s="185">
        <v>146.97</v>
      </c>
      <c r="D454" s="186">
        <v>100</v>
      </c>
    </row>
    <row r="455" spans="1:4" hidden="1" x14ac:dyDescent="0.35">
      <c r="A455" s="183" t="s">
        <v>207</v>
      </c>
      <c r="B455" s="184">
        <v>1102</v>
      </c>
      <c r="C455" s="185">
        <v>399.94</v>
      </c>
      <c r="D455" s="186">
        <v>100</v>
      </c>
    </row>
    <row r="456" spans="1:4" hidden="1" x14ac:dyDescent="0.35">
      <c r="A456" s="183" t="s">
        <v>208</v>
      </c>
      <c r="B456" s="184">
        <v>1132</v>
      </c>
      <c r="C456" s="185">
        <v>116.72</v>
      </c>
      <c r="D456" s="186">
        <v>100</v>
      </c>
    </row>
    <row r="457" spans="1:4" hidden="1" x14ac:dyDescent="0.35">
      <c r="A457" s="183" t="s">
        <v>213</v>
      </c>
      <c r="B457" s="184">
        <v>1124</v>
      </c>
      <c r="C457" s="185">
        <v>621.27</v>
      </c>
      <c r="D457" s="186">
        <v>100</v>
      </c>
    </row>
    <row r="458" spans="1:4" hidden="1" x14ac:dyDescent="0.35">
      <c r="A458" s="183" t="s">
        <v>218</v>
      </c>
      <c r="B458" s="184">
        <v>1123</v>
      </c>
      <c r="C458" s="185">
        <v>1554.36</v>
      </c>
      <c r="D458" s="186">
        <v>97.03</v>
      </c>
    </row>
    <row r="459" spans="1:4" hidden="1" x14ac:dyDescent="0.35">
      <c r="A459" s="183" t="s">
        <v>220</v>
      </c>
      <c r="B459" s="184">
        <v>1204</v>
      </c>
      <c r="C459" s="185">
        <v>1070.6300000000001</v>
      </c>
      <c r="D459" s="186">
        <v>100</v>
      </c>
    </row>
    <row r="460" spans="1:4" hidden="1" x14ac:dyDescent="0.35">
      <c r="A460" s="183" t="s">
        <v>226</v>
      </c>
      <c r="B460" s="184">
        <v>1303</v>
      </c>
      <c r="C460" s="185">
        <v>899.76</v>
      </c>
      <c r="D460" s="186">
        <v>100</v>
      </c>
    </row>
    <row r="461" spans="1:4" ht="25" hidden="1" x14ac:dyDescent="0.35">
      <c r="A461" s="183" t="s">
        <v>230</v>
      </c>
      <c r="B461" s="184">
        <v>1402</v>
      </c>
      <c r="C461" s="185">
        <v>712.27</v>
      </c>
      <c r="D461" s="186">
        <v>86.88</v>
      </c>
    </row>
    <row r="462" spans="1:4" hidden="1" x14ac:dyDescent="0.35">
      <c r="A462" s="183" t="s">
        <v>232</v>
      </c>
      <c r="B462" s="184">
        <v>1501</v>
      </c>
      <c r="C462" s="185">
        <v>111.44</v>
      </c>
      <c r="D462" s="186">
        <v>100</v>
      </c>
    </row>
    <row r="463" spans="1:4" hidden="1" x14ac:dyDescent="0.35">
      <c r="A463" s="183" t="s">
        <v>234</v>
      </c>
      <c r="B463" s="184">
        <v>1601</v>
      </c>
      <c r="C463" s="185">
        <v>81.77</v>
      </c>
      <c r="D463" s="186">
        <v>101.16</v>
      </c>
    </row>
    <row r="464" spans="1:4" hidden="1" x14ac:dyDescent="0.35">
      <c r="A464" s="183" t="s">
        <v>245</v>
      </c>
      <c r="B464" s="184">
        <v>1701</v>
      </c>
      <c r="C464" s="185">
        <v>381.17</v>
      </c>
      <c r="D464" s="186">
        <v>97.09</v>
      </c>
    </row>
    <row r="465" spans="1:4" hidden="1" x14ac:dyDescent="0.35">
      <c r="A465" s="183" t="s">
        <v>257</v>
      </c>
      <c r="B465" s="184">
        <v>1903</v>
      </c>
      <c r="C465" s="185">
        <v>1386.77</v>
      </c>
      <c r="D465" s="186">
        <v>96.66</v>
      </c>
    </row>
    <row r="466" spans="1:4" hidden="1" x14ac:dyDescent="0.35">
      <c r="A466" s="183" t="s">
        <v>264</v>
      </c>
      <c r="B466" s="184">
        <v>2002</v>
      </c>
      <c r="C466" s="185">
        <v>36.22</v>
      </c>
      <c r="D466" s="186">
        <v>100</v>
      </c>
    </row>
    <row r="467" spans="1:4" hidden="1" x14ac:dyDescent="0.35">
      <c r="A467" s="183" t="s">
        <v>268</v>
      </c>
      <c r="B467" s="184">
        <v>2101</v>
      </c>
      <c r="C467" s="185">
        <v>60.99</v>
      </c>
      <c r="D467" s="186">
        <v>100</v>
      </c>
    </row>
    <row r="468" spans="1:4" ht="25" hidden="1" x14ac:dyDescent="0.35">
      <c r="A468" s="183" t="s">
        <v>270</v>
      </c>
      <c r="B468" s="184">
        <v>2201</v>
      </c>
      <c r="C468" s="185">
        <v>136.03</v>
      </c>
      <c r="D468" s="186">
        <v>100</v>
      </c>
    </row>
    <row r="469" spans="1:4" ht="25" hidden="1" x14ac:dyDescent="0.35">
      <c r="A469" s="183" t="s">
        <v>272</v>
      </c>
      <c r="B469" s="184">
        <v>2207</v>
      </c>
      <c r="C469" s="185">
        <v>147.44999999999999</v>
      </c>
      <c r="D469" s="186">
        <v>100</v>
      </c>
    </row>
    <row r="470" spans="1:4" hidden="1" x14ac:dyDescent="0.35">
      <c r="A470" s="183" t="s">
        <v>278</v>
      </c>
      <c r="B470" s="184">
        <v>2301</v>
      </c>
      <c r="C470" s="185">
        <v>162.66</v>
      </c>
      <c r="D470" s="186">
        <v>100</v>
      </c>
    </row>
    <row r="471" spans="1:4" hidden="1" x14ac:dyDescent="0.35">
      <c r="A471" s="183" t="s">
        <v>280</v>
      </c>
      <c r="B471" s="184">
        <v>2303</v>
      </c>
      <c r="C471" s="185">
        <v>92.92</v>
      </c>
      <c r="D471" s="186">
        <v>96.34</v>
      </c>
    </row>
    <row r="472" spans="1:4" hidden="1" x14ac:dyDescent="0.35">
      <c r="A472" s="183" t="s">
        <v>282</v>
      </c>
      <c r="B472" s="184">
        <v>2307</v>
      </c>
      <c r="C472" s="185">
        <v>104.93</v>
      </c>
      <c r="D472" s="186">
        <v>98.86</v>
      </c>
    </row>
    <row r="473" spans="1:4" hidden="1" x14ac:dyDescent="0.35">
      <c r="A473" s="183" t="s">
        <v>286</v>
      </c>
      <c r="B473" s="184">
        <v>2401</v>
      </c>
      <c r="C473" s="185">
        <v>120.17</v>
      </c>
      <c r="D473" s="186">
        <v>100</v>
      </c>
    </row>
    <row r="474" spans="1:4" ht="25" hidden="1" x14ac:dyDescent="0.35">
      <c r="A474" s="183" t="s">
        <v>287</v>
      </c>
      <c r="B474" s="184">
        <v>2403</v>
      </c>
      <c r="C474" s="185">
        <v>124.3</v>
      </c>
      <c r="D474" s="186">
        <v>101.38</v>
      </c>
    </row>
    <row r="475" spans="1:4" hidden="1" x14ac:dyDescent="0.35">
      <c r="A475" s="183" t="s">
        <v>289</v>
      </c>
      <c r="B475" s="184">
        <v>2501</v>
      </c>
      <c r="C475" s="185">
        <v>50.49</v>
      </c>
      <c r="D475" s="186">
        <v>87.12</v>
      </c>
    </row>
    <row r="476" spans="1:4" hidden="1" x14ac:dyDescent="0.35">
      <c r="A476" s="183" t="s">
        <v>291</v>
      </c>
      <c r="B476" s="184">
        <v>2601</v>
      </c>
      <c r="C476" s="185">
        <v>64.510000000000005</v>
      </c>
      <c r="D476" s="186">
        <v>98.51</v>
      </c>
    </row>
    <row r="477" spans="1:4" hidden="1" x14ac:dyDescent="0.35">
      <c r="A477" s="183" t="s">
        <v>292</v>
      </c>
      <c r="B477" s="184">
        <v>2603</v>
      </c>
      <c r="C477" s="185">
        <v>44.07</v>
      </c>
      <c r="D477" s="186">
        <v>106.67</v>
      </c>
    </row>
    <row r="478" spans="1:4" hidden="1" x14ac:dyDescent="0.35">
      <c r="A478" s="183" t="s">
        <v>293</v>
      </c>
      <c r="B478" s="184">
        <v>2604</v>
      </c>
      <c r="C478" s="185">
        <v>62.98</v>
      </c>
      <c r="D478" s="186">
        <v>108.91</v>
      </c>
    </row>
    <row r="479" spans="1:4" hidden="1" x14ac:dyDescent="0.35">
      <c r="A479" s="183" t="s">
        <v>294</v>
      </c>
      <c r="B479" s="184">
        <v>2605</v>
      </c>
      <c r="C479" s="185">
        <v>74.41</v>
      </c>
      <c r="D479" s="186">
        <v>100</v>
      </c>
    </row>
    <row r="480" spans="1:4" hidden="1" x14ac:dyDescent="0.35">
      <c r="A480" s="183" t="s">
        <v>296</v>
      </c>
      <c r="B480" s="184">
        <v>2621</v>
      </c>
      <c r="C480" s="185">
        <v>150.03</v>
      </c>
      <c r="D480" s="186">
        <v>89.26</v>
      </c>
    </row>
    <row r="481" spans="1:4" hidden="1" x14ac:dyDescent="0.35">
      <c r="A481" s="183" t="s">
        <v>297</v>
      </c>
      <c r="B481" s="184">
        <v>2623</v>
      </c>
      <c r="C481" s="185">
        <v>261.13</v>
      </c>
      <c r="D481" s="186">
        <v>85.19</v>
      </c>
    </row>
    <row r="482" spans="1:4" hidden="1" x14ac:dyDescent="0.35">
      <c r="A482" s="183" t="s">
        <v>303</v>
      </c>
      <c r="B482" s="184">
        <v>2701</v>
      </c>
      <c r="C482" s="185">
        <v>209.65</v>
      </c>
      <c r="D482" s="186">
        <v>98.56</v>
      </c>
    </row>
    <row r="483" spans="1:4" hidden="1" x14ac:dyDescent="0.35">
      <c r="A483" s="183" t="s">
        <v>308</v>
      </c>
      <c r="B483" s="184">
        <v>2711</v>
      </c>
      <c r="C483" s="185">
        <v>157.66999999999999</v>
      </c>
      <c r="D483" s="186">
        <v>99.46</v>
      </c>
    </row>
    <row r="484" spans="1:4" hidden="1" x14ac:dyDescent="0.35">
      <c r="A484" s="183" t="s">
        <v>314</v>
      </c>
      <c r="B484" s="184">
        <v>2812</v>
      </c>
      <c r="C484" s="185">
        <v>1033.44</v>
      </c>
      <c r="D484" s="186">
        <v>100</v>
      </c>
    </row>
    <row r="485" spans="1:4" ht="25" hidden="1" x14ac:dyDescent="0.35">
      <c r="A485" s="183" t="s">
        <v>335</v>
      </c>
      <c r="B485" s="184">
        <v>3606</v>
      </c>
      <c r="C485" s="185">
        <v>619</v>
      </c>
      <c r="D485" s="186">
        <v>100</v>
      </c>
    </row>
    <row r="486" spans="1:4" ht="25" hidden="1" x14ac:dyDescent="0.35">
      <c r="A486" s="183" t="s">
        <v>377</v>
      </c>
      <c r="B486" s="184">
        <v>4155</v>
      </c>
      <c r="C486" s="185">
        <v>2091.9499999999998</v>
      </c>
      <c r="D486" s="186">
        <v>100.51</v>
      </c>
    </row>
    <row r="487" spans="1:4" hidden="1" x14ac:dyDescent="0.35">
      <c r="A487" s="183" t="s">
        <v>389</v>
      </c>
      <c r="B487" s="184">
        <v>4176</v>
      </c>
      <c r="C487" s="185">
        <v>330.52</v>
      </c>
      <c r="D487" s="186">
        <v>99.59</v>
      </c>
    </row>
    <row r="488" spans="1:4" ht="25" hidden="1" x14ac:dyDescent="0.35">
      <c r="A488" s="183" t="s">
        <v>404</v>
      </c>
      <c r="B488" s="184">
        <v>4404</v>
      </c>
      <c r="C488" s="185">
        <v>3023.96</v>
      </c>
      <c r="D488" s="186">
        <v>100</v>
      </c>
    </row>
    <row r="489" spans="1:4" hidden="1" x14ac:dyDescent="0.35">
      <c r="A489" s="183" t="s">
        <v>412</v>
      </c>
      <c r="B489" s="184">
        <v>4502</v>
      </c>
      <c r="C489" s="185">
        <v>789.81</v>
      </c>
      <c r="D489" s="186">
        <v>99.76</v>
      </c>
    </row>
    <row r="490" spans="1:4" hidden="1" x14ac:dyDescent="0.35">
      <c r="A490" s="183" t="s">
        <v>416</v>
      </c>
      <c r="B490" s="184">
        <v>4503</v>
      </c>
      <c r="C490" s="185">
        <v>620.86</v>
      </c>
      <c r="D490" s="186">
        <v>100</v>
      </c>
    </row>
    <row r="491" spans="1:4" hidden="1" x14ac:dyDescent="0.35">
      <c r="A491" s="183" t="s">
        <v>419</v>
      </c>
      <c r="B491" s="184">
        <v>4603</v>
      </c>
      <c r="C491" s="185">
        <v>135.66999999999999</v>
      </c>
      <c r="D491" s="186">
        <v>100</v>
      </c>
    </row>
    <row r="492" spans="1:4" hidden="1" x14ac:dyDescent="0.35">
      <c r="A492" s="183" t="s">
        <v>421</v>
      </c>
      <c r="B492" s="184">
        <v>4601</v>
      </c>
      <c r="C492" s="185">
        <v>328.86</v>
      </c>
      <c r="D492" s="186">
        <v>100</v>
      </c>
    </row>
    <row r="493" spans="1:4" hidden="1" x14ac:dyDescent="0.35">
      <c r="A493" s="183" t="s">
        <v>440</v>
      </c>
      <c r="B493" s="184">
        <v>4744</v>
      </c>
      <c r="C493" s="185">
        <v>2219.4299999999998</v>
      </c>
      <c r="D493" s="186">
        <v>100</v>
      </c>
    </row>
    <row r="494" spans="1:4" hidden="1" x14ac:dyDescent="0.35">
      <c r="A494" s="183" t="s">
        <v>445</v>
      </c>
      <c r="B494" s="184">
        <v>4773</v>
      </c>
      <c r="C494" s="185">
        <v>3570.09</v>
      </c>
      <c r="D494" s="186">
        <v>100</v>
      </c>
    </row>
    <row r="495" spans="1:4" hidden="1" x14ac:dyDescent="0.35">
      <c r="A495" s="183" t="s">
        <v>450</v>
      </c>
      <c r="B495" s="184">
        <v>5001</v>
      </c>
      <c r="C495" s="185">
        <v>84.99</v>
      </c>
      <c r="D495" s="186">
        <v>100</v>
      </c>
    </row>
    <row r="496" spans="1:4" hidden="1" x14ac:dyDescent="0.35">
      <c r="A496" s="183" t="s">
        <v>451</v>
      </c>
      <c r="B496" s="184">
        <v>5101</v>
      </c>
      <c r="C496" s="185">
        <v>248.79</v>
      </c>
      <c r="D496" s="186">
        <v>100</v>
      </c>
    </row>
    <row r="497" spans="1:4" hidden="1" x14ac:dyDescent="0.35">
      <c r="A497" s="183" t="s">
        <v>454</v>
      </c>
      <c r="B497" s="184">
        <v>5201</v>
      </c>
      <c r="C497" s="185">
        <v>80.97</v>
      </c>
      <c r="D497" s="186">
        <v>100</v>
      </c>
    </row>
    <row r="498" spans="1:4" hidden="1" x14ac:dyDescent="0.35">
      <c r="A498" s="183" t="s">
        <v>457</v>
      </c>
      <c r="B498" s="184">
        <v>5303</v>
      </c>
      <c r="C498" s="185">
        <v>270.23</v>
      </c>
      <c r="D498" s="186">
        <v>100</v>
      </c>
    </row>
    <row r="499" spans="1:4" hidden="1" x14ac:dyDescent="0.35">
      <c r="A499" s="183" t="s">
        <v>467</v>
      </c>
      <c r="B499" s="184">
        <v>5313</v>
      </c>
      <c r="C499" s="185">
        <v>203.53</v>
      </c>
      <c r="D499" s="186">
        <v>100</v>
      </c>
    </row>
    <row r="500" spans="1:4" hidden="1" x14ac:dyDescent="0.35">
      <c r="A500" s="183" t="s">
        <v>480</v>
      </c>
      <c r="B500" s="184">
        <v>5406</v>
      </c>
      <c r="C500" s="185">
        <v>200.5</v>
      </c>
      <c r="D500" s="186">
        <v>100</v>
      </c>
    </row>
    <row r="501" spans="1:4" hidden="1" x14ac:dyDescent="0.35">
      <c r="A501" s="183" t="s">
        <v>485</v>
      </c>
      <c r="B501" s="184">
        <v>5605</v>
      </c>
      <c r="C501" s="185">
        <v>223.5</v>
      </c>
      <c r="D501" s="186">
        <v>100</v>
      </c>
    </row>
    <row r="502" spans="1:4" hidden="1" x14ac:dyDescent="0.35">
      <c r="A502" s="183" t="s">
        <v>487</v>
      </c>
      <c r="B502" s="184">
        <v>5701</v>
      </c>
      <c r="C502" s="185">
        <v>3.96</v>
      </c>
      <c r="D502" s="186">
        <v>100</v>
      </c>
    </row>
    <row r="503" spans="1:4" hidden="1" x14ac:dyDescent="0.35">
      <c r="A503" s="183" t="s">
        <v>522</v>
      </c>
      <c r="B503" s="184">
        <v>6413</v>
      </c>
      <c r="C503" s="185">
        <v>10417.66</v>
      </c>
      <c r="D503" s="186">
        <v>99.23</v>
      </c>
    </row>
    <row r="504" spans="1:4" hidden="1" x14ac:dyDescent="0.35">
      <c r="A504" s="183" t="s">
        <v>541</v>
      </c>
      <c r="B504" s="184">
        <v>6502</v>
      </c>
      <c r="C504" s="185">
        <v>34.479999999999997</v>
      </c>
      <c r="D504" s="186">
        <v>100</v>
      </c>
    </row>
    <row r="505" spans="1:4" hidden="1" x14ac:dyDescent="0.35">
      <c r="A505" s="183" t="s">
        <v>542</v>
      </c>
      <c r="B505" s="184">
        <v>6504</v>
      </c>
      <c r="C505" s="185">
        <v>285.68</v>
      </c>
      <c r="D505" s="186">
        <v>100</v>
      </c>
    </row>
    <row r="506" spans="1:4" hidden="1" x14ac:dyDescent="0.35">
      <c r="A506" s="183" t="s">
        <v>546</v>
      </c>
      <c r="B506" s="184">
        <v>6508</v>
      </c>
      <c r="C506" s="185">
        <v>157.76</v>
      </c>
      <c r="D506" s="186">
        <v>103.88</v>
      </c>
    </row>
    <row r="507" spans="1:4" hidden="1" x14ac:dyDescent="0.35">
      <c r="A507" s="183" t="s">
        <v>560</v>
      </c>
      <c r="B507" s="184">
        <v>7007</v>
      </c>
      <c r="C507" s="185">
        <v>38949.620000000003</v>
      </c>
      <c r="D507" s="186">
        <v>101.73</v>
      </c>
    </row>
    <row r="508" spans="1:4" hidden="1" x14ac:dyDescent="0.35">
      <c r="A508" s="183" t="s">
        <v>568</v>
      </c>
      <c r="B508" s="184">
        <v>7104</v>
      </c>
      <c r="C508" s="185">
        <v>19613.39</v>
      </c>
      <c r="D508" s="186">
        <v>98.91</v>
      </c>
    </row>
    <row r="509" spans="1:4" hidden="1" x14ac:dyDescent="0.35">
      <c r="A509" s="183" t="s">
        <v>582</v>
      </c>
      <c r="B509" s="184">
        <v>7418</v>
      </c>
      <c r="C509" s="185">
        <v>22238.31</v>
      </c>
      <c r="D509" s="186">
        <v>100</v>
      </c>
    </row>
    <row r="510" spans="1:4" ht="25" hidden="1" x14ac:dyDescent="0.35">
      <c r="A510" s="183" t="s">
        <v>583</v>
      </c>
      <c r="B510" s="184">
        <v>7403</v>
      </c>
      <c r="C510" s="185">
        <v>526.04999999999995</v>
      </c>
      <c r="D510" s="186">
        <v>100</v>
      </c>
    </row>
    <row r="511" spans="1:4" hidden="1" x14ac:dyDescent="0.35">
      <c r="A511" s="214" t="s">
        <v>608</v>
      </c>
      <c r="B511" s="215">
        <v>7804</v>
      </c>
      <c r="C511" s="188">
        <v>80.290000000000006</v>
      </c>
      <c r="D511" s="216">
        <v>100.38</v>
      </c>
    </row>
    <row r="512" spans="1:4" hidden="1" x14ac:dyDescent="0.35">
      <c r="A512" s="183" t="s">
        <v>610</v>
      </c>
      <c r="B512" s="184">
        <v>7802</v>
      </c>
      <c r="C512" s="185">
        <v>61.59</v>
      </c>
      <c r="D512" s="186">
        <v>100.27</v>
      </c>
    </row>
    <row r="513" spans="1:4" hidden="1" x14ac:dyDescent="0.35">
      <c r="A513" s="183" t="s">
        <v>611</v>
      </c>
      <c r="B513" s="184">
        <v>7803</v>
      </c>
      <c r="C513" s="185">
        <v>65.69</v>
      </c>
      <c r="D513" s="186">
        <v>100.26</v>
      </c>
    </row>
    <row r="514" spans="1:4" hidden="1" x14ac:dyDescent="0.35">
      <c r="A514" s="183" t="s">
        <v>612</v>
      </c>
      <c r="B514" s="184">
        <v>7806</v>
      </c>
      <c r="C514" s="185">
        <v>86.6</v>
      </c>
      <c r="D514" s="186">
        <v>100</v>
      </c>
    </row>
    <row r="515" spans="1:4" hidden="1" x14ac:dyDescent="0.35">
      <c r="A515" s="183" t="s">
        <v>655</v>
      </c>
      <c r="B515" s="184">
        <v>7927</v>
      </c>
      <c r="C515" s="185">
        <v>60.92</v>
      </c>
      <c r="D515" s="186">
        <v>100</v>
      </c>
    </row>
    <row r="516" spans="1:4" hidden="1" x14ac:dyDescent="0.35">
      <c r="A516" s="183" t="s">
        <v>659</v>
      </c>
      <c r="B516" s="184">
        <v>8042</v>
      </c>
      <c r="C516" s="185">
        <v>289.18</v>
      </c>
      <c r="D516" s="186">
        <v>102.37</v>
      </c>
    </row>
    <row r="517" spans="1:4" hidden="1" x14ac:dyDescent="0.35">
      <c r="A517" s="183" t="s">
        <v>661</v>
      </c>
      <c r="B517" s="184">
        <v>7990</v>
      </c>
      <c r="C517" s="185">
        <v>190.37</v>
      </c>
      <c r="D517" s="186">
        <v>100.5</v>
      </c>
    </row>
    <row r="518" spans="1:4" hidden="1" x14ac:dyDescent="0.35">
      <c r="A518" s="183" t="s">
        <v>665</v>
      </c>
      <c r="B518" s="184">
        <v>7924</v>
      </c>
      <c r="C518" s="185">
        <v>57.03</v>
      </c>
      <c r="D518" s="186">
        <v>99.13</v>
      </c>
    </row>
    <row r="519" spans="1:4" hidden="1" x14ac:dyDescent="0.35">
      <c r="A519" s="183" t="s">
        <v>667</v>
      </c>
      <c r="B519" s="184">
        <v>7994</v>
      </c>
      <c r="C519" s="185">
        <v>304.39999999999998</v>
      </c>
      <c r="D519" s="186">
        <v>100.16</v>
      </c>
    </row>
    <row r="520" spans="1:4" hidden="1" x14ac:dyDescent="0.35">
      <c r="A520" s="183" t="s">
        <v>668</v>
      </c>
      <c r="B520" s="184">
        <v>7980</v>
      </c>
      <c r="C520" s="185">
        <v>93.32</v>
      </c>
      <c r="D520" s="186">
        <v>100</v>
      </c>
    </row>
    <row r="521" spans="1:4" hidden="1" x14ac:dyDescent="0.35">
      <c r="A521" s="183" t="s">
        <v>669</v>
      </c>
      <c r="B521" s="184">
        <v>7926</v>
      </c>
      <c r="C521" s="185">
        <v>59.51</v>
      </c>
      <c r="D521" s="186">
        <v>100</v>
      </c>
    </row>
    <row r="522" spans="1:4" hidden="1" x14ac:dyDescent="0.35">
      <c r="A522" s="183" t="s">
        <v>671</v>
      </c>
      <c r="B522" s="184">
        <v>7976</v>
      </c>
      <c r="C522" s="185">
        <v>29.91</v>
      </c>
      <c r="D522" s="186">
        <v>98.94</v>
      </c>
    </row>
    <row r="523" spans="1:4" hidden="1" x14ac:dyDescent="0.35">
      <c r="A523" s="183" t="s">
        <v>673</v>
      </c>
      <c r="B523" s="184">
        <v>8031</v>
      </c>
      <c r="C523" s="185">
        <v>402.29</v>
      </c>
      <c r="D523" s="186">
        <v>101.34</v>
      </c>
    </row>
    <row r="524" spans="1:4" hidden="1" x14ac:dyDescent="0.35">
      <c r="A524" s="183" t="s">
        <v>676</v>
      </c>
      <c r="B524" s="184">
        <v>8053</v>
      </c>
      <c r="C524" s="185">
        <v>74.33</v>
      </c>
      <c r="D524" s="186">
        <v>99.96</v>
      </c>
    </row>
    <row r="525" spans="1:4" hidden="1" x14ac:dyDescent="0.35">
      <c r="A525" s="183" t="s">
        <v>691</v>
      </c>
      <c r="B525" s="184">
        <v>8311</v>
      </c>
      <c r="C525" s="185">
        <v>431.07</v>
      </c>
      <c r="D525" s="186">
        <v>99.2</v>
      </c>
    </row>
    <row r="526" spans="1:4" hidden="1" x14ac:dyDescent="0.35">
      <c r="A526" s="183" t="s">
        <v>703</v>
      </c>
      <c r="B526" s="184">
        <v>9143</v>
      </c>
      <c r="C526" s="185">
        <v>870.48</v>
      </c>
      <c r="D526" s="186">
        <v>100</v>
      </c>
    </row>
    <row r="527" spans="1:4" hidden="1" x14ac:dyDescent="0.35">
      <c r="A527" s="183" t="s">
        <v>718</v>
      </c>
      <c r="B527" s="184">
        <v>9116</v>
      </c>
      <c r="C527" s="185">
        <v>892.08</v>
      </c>
      <c r="D527" s="186">
        <v>100</v>
      </c>
    </row>
    <row r="528" spans="1:4" hidden="1" x14ac:dyDescent="0.35">
      <c r="A528" s="183" t="s">
        <v>719</v>
      </c>
      <c r="B528" s="184">
        <v>9118</v>
      </c>
      <c r="C528" s="185">
        <v>586.1</v>
      </c>
      <c r="D528" s="186">
        <v>103.71</v>
      </c>
    </row>
    <row r="529" spans="1:4" hidden="1" x14ac:dyDescent="0.35">
      <c r="A529" s="183" t="s">
        <v>734</v>
      </c>
      <c r="B529" s="184">
        <v>9222</v>
      </c>
      <c r="C529" s="185">
        <v>44</v>
      </c>
      <c r="D529" s="186">
        <v>100</v>
      </c>
    </row>
    <row r="530" spans="1:4" ht="37.5" hidden="1" x14ac:dyDescent="0.35">
      <c r="A530" s="183" t="s">
        <v>1016</v>
      </c>
      <c r="B530" s="184">
        <v>9418</v>
      </c>
      <c r="C530" s="185">
        <v>57.97</v>
      </c>
      <c r="D530" s="186">
        <v>100</v>
      </c>
    </row>
    <row r="531" spans="1:4" ht="25" hidden="1" x14ac:dyDescent="0.35">
      <c r="A531" s="183" t="s">
        <v>1017</v>
      </c>
      <c r="B531" s="184">
        <v>9442</v>
      </c>
      <c r="C531" s="185">
        <v>1289.25</v>
      </c>
      <c r="D531" s="186">
        <v>100</v>
      </c>
    </row>
    <row r="532" spans="1:4" hidden="1" x14ac:dyDescent="0.35">
      <c r="A532" s="183" t="s">
        <v>788</v>
      </c>
      <c r="B532" s="184">
        <v>9457</v>
      </c>
      <c r="C532" s="185">
        <v>62.22</v>
      </c>
      <c r="D532" s="186">
        <v>100</v>
      </c>
    </row>
    <row r="533" spans="1:4" hidden="1" x14ac:dyDescent="0.35">
      <c r="A533" s="183" t="s">
        <v>789</v>
      </c>
      <c r="B533" s="184">
        <v>9458</v>
      </c>
      <c r="C533" s="185">
        <v>67.23</v>
      </c>
      <c r="D533" s="186">
        <v>100</v>
      </c>
    </row>
    <row r="534" spans="1:4" hidden="1" x14ac:dyDescent="0.35">
      <c r="A534" s="183" t="s">
        <v>1018</v>
      </c>
      <c r="B534" s="184">
        <v>9446</v>
      </c>
      <c r="C534" s="185">
        <v>922.72</v>
      </c>
      <c r="D534" s="186">
        <v>100</v>
      </c>
    </row>
    <row r="535" spans="1:4" hidden="1" x14ac:dyDescent="0.35">
      <c r="A535" s="183" t="s">
        <v>791</v>
      </c>
      <c r="B535" s="184">
        <v>9448</v>
      </c>
      <c r="C535" s="185">
        <v>253.68</v>
      </c>
      <c r="D535" s="186">
        <v>100</v>
      </c>
    </row>
    <row r="536" spans="1:4" hidden="1" x14ac:dyDescent="0.35">
      <c r="A536" s="183" t="s">
        <v>1019</v>
      </c>
      <c r="B536" s="184">
        <v>9445</v>
      </c>
      <c r="C536" s="185">
        <v>52.08</v>
      </c>
      <c r="D536" s="186">
        <v>100</v>
      </c>
    </row>
    <row r="537" spans="1:4" hidden="1" x14ac:dyDescent="0.35">
      <c r="A537" s="183" t="s">
        <v>792</v>
      </c>
      <c r="B537" s="184">
        <v>9449</v>
      </c>
      <c r="C537" s="185">
        <v>2849.18</v>
      </c>
      <c r="D537" s="186">
        <v>100</v>
      </c>
    </row>
    <row r="538" spans="1:4" ht="25" hidden="1" x14ac:dyDescent="0.35">
      <c r="A538" s="183" t="s">
        <v>1020</v>
      </c>
      <c r="B538" s="184">
        <v>9475</v>
      </c>
      <c r="C538" s="185">
        <v>380.85</v>
      </c>
      <c r="D538" s="186">
        <v>100</v>
      </c>
    </row>
    <row r="539" spans="1:4" ht="25" hidden="1" x14ac:dyDescent="0.35">
      <c r="A539" s="183" t="s">
        <v>809</v>
      </c>
      <c r="B539" s="184">
        <v>9462</v>
      </c>
      <c r="C539" s="185">
        <v>1737.51</v>
      </c>
      <c r="D539" s="186">
        <v>100</v>
      </c>
    </row>
    <row r="540" spans="1:4" hidden="1" x14ac:dyDescent="0.35">
      <c r="A540" s="183" t="s">
        <v>849</v>
      </c>
      <c r="B540" s="184">
        <v>9606</v>
      </c>
      <c r="C540" s="185">
        <v>6147.89</v>
      </c>
      <c r="D540" s="186">
        <v>100</v>
      </c>
    </row>
    <row r="541" spans="1:4" hidden="1" x14ac:dyDescent="0.35">
      <c r="A541" s="183" t="s">
        <v>850</v>
      </c>
      <c r="B541" s="184">
        <v>9607</v>
      </c>
      <c r="C541" s="185">
        <v>4658.25</v>
      </c>
      <c r="D541" s="186">
        <v>102.68</v>
      </c>
    </row>
    <row r="542" spans="1:4" hidden="1" x14ac:dyDescent="0.35">
      <c r="A542" s="183" t="s">
        <v>861</v>
      </c>
      <c r="B542" s="184">
        <v>9796</v>
      </c>
      <c r="C542" s="185">
        <v>7070.57</v>
      </c>
      <c r="D542" s="186">
        <v>106.96</v>
      </c>
    </row>
    <row r="543" spans="1:4" ht="15" hidden="1" customHeight="1" x14ac:dyDescent="0.35">
      <c r="A543" s="217" t="s">
        <v>1025</v>
      </c>
      <c r="B543" s="218"/>
      <c r="C543" s="218"/>
      <c r="D543" s="219"/>
    </row>
    <row r="544" spans="1:4" hidden="1" x14ac:dyDescent="0.35">
      <c r="A544" s="183" t="s">
        <v>144</v>
      </c>
      <c r="B544" s="184">
        <v>111</v>
      </c>
      <c r="C544" s="185">
        <v>763.22</v>
      </c>
      <c r="D544" s="186">
        <v>100</v>
      </c>
    </row>
    <row r="545" spans="1:4" hidden="1" x14ac:dyDescent="0.35">
      <c r="A545" s="183" t="s">
        <v>147</v>
      </c>
      <c r="B545" s="184">
        <v>113</v>
      </c>
      <c r="C545" s="185">
        <v>477.57</v>
      </c>
      <c r="D545" s="186">
        <v>100</v>
      </c>
    </row>
    <row r="546" spans="1:4" hidden="1" x14ac:dyDescent="0.35">
      <c r="A546" s="183" t="s">
        <v>149</v>
      </c>
      <c r="B546" s="184">
        <v>116</v>
      </c>
      <c r="C546" s="185">
        <v>843.95</v>
      </c>
      <c r="D546" s="186">
        <v>100</v>
      </c>
    </row>
    <row r="547" spans="1:4" hidden="1" x14ac:dyDescent="0.35">
      <c r="A547" s="183" t="s">
        <v>151</v>
      </c>
      <c r="B547" s="184">
        <v>114</v>
      </c>
      <c r="C547" s="185">
        <v>248.08</v>
      </c>
      <c r="D547" s="186">
        <v>100.29</v>
      </c>
    </row>
    <row r="548" spans="1:4" hidden="1" x14ac:dyDescent="0.35">
      <c r="A548" s="183" t="s">
        <v>162</v>
      </c>
      <c r="B548" s="184">
        <v>202</v>
      </c>
      <c r="C548" s="185">
        <v>509.18</v>
      </c>
      <c r="D548" s="186">
        <v>100</v>
      </c>
    </row>
    <row r="549" spans="1:4" hidden="1" x14ac:dyDescent="0.35">
      <c r="A549" s="183" t="s">
        <v>163</v>
      </c>
      <c r="B549" s="184">
        <v>204</v>
      </c>
      <c r="C549" s="185">
        <v>783.33</v>
      </c>
      <c r="D549" s="186">
        <v>100</v>
      </c>
    </row>
    <row r="550" spans="1:4" hidden="1" x14ac:dyDescent="0.35">
      <c r="A550" s="183" t="s">
        <v>166</v>
      </c>
      <c r="B550" s="184">
        <v>201</v>
      </c>
      <c r="C550" s="185">
        <v>555.23</v>
      </c>
      <c r="D550" s="186">
        <v>100</v>
      </c>
    </row>
    <row r="551" spans="1:4" hidden="1" x14ac:dyDescent="0.35">
      <c r="A551" s="183" t="s">
        <v>172</v>
      </c>
      <c r="B551" s="184">
        <v>302</v>
      </c>
      <c r="C551" s="185">
        <v>1378.43</v>
      </c>
      <c r="D551" s="186">
        <v>104.56</v>
      </c>
    </row>
    <row r="552" spans="1:4" hidden="1" x14ac:dyDescent="0.35">
      <c r="A552" s="183" t="s">
        <v>182</v>
      </c>
      <c r="B552" s="184">
        <v>411</v>
      </c>
      <c r="C552" s="185">
        <v>393.97</v>
      </c>
      <c r="D552" s="186">
        <v>100.56</v>
      </c>
    </row>
    <row r="553" spans="1:4" hidden="1" x14ac:dyDescent="0.35">
      <c r="A553" s="183" t="s">
        <v>194</v>
      </c>
      <c r="B553" s="184">
        <v>701</v>
      </c>
      <c r="C553" s="185">
        <v>1382.1</v>
      </c>
      <c r="D553" s="186">
        <v>100</v>
      </c>
    </row>
    <row r="554" spans="1:4" hidden="1" x14ac:dyDescent="0.35">
      <c r="A554" s="183" t="s">
        <v>195</v>
      </c>
      <c r="B554" s="184">
        <v>803</v>
      </c>
      <c r="C554" s="185">
        <v>168.86</v>
      </c>
      <c r="D554" s="186">
        <v>99.89</v>
      </c>
    </row>
    <row r="555" spans="1:4" hidden="1" x14ac:dyDescent="0.35">
      <c r="A555" s="183" t="s">
        <v>198</v>
      </c>
      <c r="B555" s="184">
        <v>1001</v>
      </c>
      <c r="C555" s="185">
        <v>308.35000000000002</v>
      </c>
      <c r="D555" s="186">
        <v>100</v>
      </c>
    </row>
    <row r="556" spans="1:4" ht="25" hidden="1" x14ac:dyDescent="0.35">
      <c r="A556" s="183" t="s">
        <v>204</v>
      </c>
      <c r="B556" s="184">
        <v>1111</v>
      </c>
      <c r="C556" s="185">
        <v>106.83</v>
      </c>
      <c r="D556" s="186">
        <v>100</v>
      </c>
    </row>
    <row r="557" spans="1:4" ht="25" hidden="1" x14ac:dyDescent="0.35">
      <c r="A557" s="183" t="s">
        <v>205</v>
      </c>
      <c r="B557" s="184">
        <v>1131</v>
      </c>
      <c r="C557" s="185">
        <v>139.86000000000001</v>
      </c>
      <c r="D557" s="186">
        <v>100</v>
      </c>
    </row>
    <row r="558" spans="1:4" hidden="1" x14ac:dyDescent="0.35">
      <c r="A558" s="183" t="s">
        <v>207</v>
      </c>
      <c r="B558" s="184">
        <v>1102</v>
      </c>
      <c r="C558" s="185">
        <v>347.87</v>
      </c>
      <c r="D558" s="186">
        <v>100</v>
      </c>
    </row>
    <row r="559" spans="1:4" hidden="1" x14ac:dyDescent="0.35">
      <c r="A559" s="183" t="s">
        <v>208</v>
      </c>
      <c r="B559" s="184">
        <v>1132</v>
      </c>
      <c r="C559" s="185">
        <v>111.02</v>
      </c>
      <c r="D559" s="186">
        <v>100</v>
      </c>
    </row>
    <row r="560" spans="1:4" hidden="1" x14ac:dyDescent="0.35">
      <c r="A560" s="183" t="s">
        <v>213</v>
      </c>
      <c r="B560" s="184">
        <v>1124</v>
      </c>
      <c r="C560" s="185">
        <v>594.48</v>
      </c>
      <c r="D560" s="186">
        <v>100</v>
      </c>
    </row>
    <row r="561" spans="1:4" hidden="1" x14ac:dyDescent="0.35">
      <c r="A561" s="183" t="s">
        <v>218</v>
      </c>
      <c r="B561" s="184">
        <v>1123</v>
      </c>
      <c r="C561" s="185">
        <v>1603.68</v>
      </c>
      <c r="D561" s="186">
        <v>100</v>
      </c>
    </row>
    <row r="562" spans="1:4" hidden="1" x14ac:dyDescent="0.35">
      <c r="A562" s="183" t="s">
        <v>220</v>
      </c>
      <c r="B562" s="184">
        <v>1204</v>
      </c>
      <c r="C562" s="185">
        <v>1045.99</v>
      </c>
      <c r="D562" s="186">
        <v>100</v>
      </c>
    </row>
    <row r="563" spans="1:4" hidden="1" x14ac:dyDescent="0.35">
      <c r="A563" s="183" t="s">
        <v>226</v>
      </c>
      <c r="B563" s="184">
        <v>1303</v>
      </c>
      <c r="C563" s="185">
        <v>759.12</v>
      </c>
      <c r="D563" s="186">
        <v>100</v>
      </c>
    </row>
    <row r="564" spans="1:4" ht="25" hidden="1" x14ac:dyDescent="0.35">
      <c r="A564" s="183" t="s">
        <v>230</v>
      </c>
      <c r="B564" s="184">
        <v>1402</v>
      </c>
      <c r="C564" s="185">
        <v>808.51</v>
      </c>
      <c r="D564" s="186">
        <v>100</v>
      </c>
    </row>
    <row r="565" spans="1:4" hidden="1" x14ac:dyDescent="0.35">
      <c r="A565" s="183" t="s">
        <v>232</v>
      </c>
      <c r="B565" s="184">
        <v>1501</v>
      </c>
      <c r="C565" s="185">
        <v>100.35</v>
      </c>
      <c r="D565" s="186">
        <v>95.13</v>
      </c>
    </row>
    <row r="566" spans="1:4" hidden="1" x14ac:dyDescent="0.35">
      <c r="A566" s="183" t="s">
        <v>234</v>
      </c>
      <c r="B566" s="184">
        <v>1601</v>
      </c>
      <c r="C566" s="185">
        <v>84.1</v>
      </c>
      <c r="D566" s="186">
        <v>101.78</v>
      </c>
    </row>
    <row r="567" spans="1:4" hidden="1" x14ac:dyDescent="0.35">
      <c r="A567" s="183" t="s">
        <v>245</v>
      </c>
      <c r="B567" s="184">
        <v>1701</v>
      </c>
      <c r="C567" s="185">
        <v>336.06</v>
      </c>
      <c r="D567" s="186">
        <v>100.28</v>
      </c>
    </row>
    <row r="568" spans="1:4" hidden="1" x14ac:dyDescent="0.35">
      <c r="A568" s="183" t="s">
        <v>257</v>
      </c>
      <c r="B568" s="184">
        <v>1903</v>
      </c>
      <c r="C568" s="185">
        <v>1270.17</v>
      </c>
      <c r="D568" s="186">
        <v>100</v>
      </c>
    </row>
    <row r="569" spans="1:4" hidden="1" x14ac:dyDescent="0.35">
      <c r="A569" s="183" t="s">
        <v>264</v>
      </c>
      <c r="B569" s="184">
        <v>2002</v>
      </c>
      <c r="C569" s="185">
        <v>36.729999999999997</v>
      </c>
      <c r="D569" s="186">
        <v>100</v>
      </c>
    </row>
    <row r="570" spans="1:4" hidden="1" x14ac:dyDescent="0.35">
      <c r="A570" s="183" t="s">
        <v>268</v>
      </c>
      <c r="B570" s="184">
        <v>2101</v>
      </c>
      <c r="C570" s="185">
        <v>59.9</v>
      </c>
      <c r="D570" s="186">
        <v>98.11</v>
      </c>
    </row>
    <row r="571" spans="1:4" ht="25" hidden="1" x14ac:dyDescent="0.35">
      <c r="A571" s="183" t="s">
        <v>270</v>
      </c>
      <c r="B571" s="184">
        <v>2201</v>
      </c>
      <c r="C571" s="185">
        <v>141.18</v>
      </c>
      <c r="D571" s="186">
        <v>100</v>
      </c>
    </row>
    <row r="572" spans="1:4" ht="25" hidden="1" x14ac:dyDescent="0.35">
      <c r="A572" s="183" t="s">
        <v>272</v>
      </c>
      <c r="B572" s="184">
        <v>2207</v>
      </c>
      <c r="C572" s="185">
        <v>138.94999999999999</v>
      </c>
      <c r="D572" s="186">
        <v>100</v>
      </c>
    </row>
    <row r="573" spans="1:4" hidden="1" x14ac:dyDescent="0.35">
      <c r="A573" s="183" t="s">
        <v>278</v>
      </c>
      <c r="B573" s="184">
        <v>2301</v>
      </c>
      <c r="C573" s="185">
        <v>129.94999999999999</v>
      </c>
      <c r="D573" s="186">
        <v>100</v>
      </c>
    </row>
    <row r="574" spans="1:4" hidden="1" x14ac:dyDescent="0.35">
      <c r="A574" s="183" t="s">
        <v>280</v>
      </c>
      <c r="B574" s="184">
        <v>2303</v>
      </c>
      <c r="C574" s="185">
        <v>75.739999999999995</v>
      </c>
      <c r="D574" s="186">
        <v>100</v>
      </c>
    </row>
    <row r="575" spans="1:4" hidden="1" x14ac:dyDescent="0.35">
      <c r="A575" s="183" t="s">
        <v>282</v>
      </c>
      <c r="B575" s="184">
        <v>2307</v>
      </c>
      <c r="C575" s="185">
        <v>81.59</v>
      </c>
      <c r="D575" s="186">
        <v>100</v>
      </c>
    </row>
    <row r="576" spans="1:4" hidden="1" x14ac:dyDescent="0.35">
      <c r="A576" s="183" t="s">
        <v>286</v>
      </c>
      <c r="B576" s="184">
        <v>2401</v>
      </c>
      <c r="C576" s="185">
        <v>118.1</v>
      </c>
      <c r="D576" s="186">
        <v>100</v>
      </c>
    </row>
    <row r="577" spans="1:4" ht="25" hidden="1" x14ac:dyDescent="0.35">
      <c r="A577" s="183" t="s">
        <v>287</v>
      </c>
      <c r="B577" s="184">
        <v>2403</v>
      </c>
      <c r="C577" s="185">
        <v>121.5</v>
      </c>
      <c r="D577" s="186">
        <v>100</v>
      </c>
    </row>
    <row r="578" spans="1:4" hidden="1" x14ac:dyDescent="0.35">
      <c r="A578" s="183" t="s">
        <v>289</v>
      </c>
      <c r="B578" s="184">
        <v>2501</v>
      </c>
      <c r="C578" s="185">
        <v>61.04</v>
      </c>
      <c r="D578" s="186">
        <v>103.95</v>
      </c>
    </row>
    <row r="579" spans="1:4" hidden="1" x14ac:dyDescent="0.35">
      <c r="A579" s="183" t="s">
        <v>291</v>
      </c>
      <c r="B579" s="184">
        <v>2601</v>
      </c>
      <c r="C579" s="185">
        <v>52.21</v>
      </c>
      <c r="D579" s="186">
        <v>93.64</v>
      </c>
    </row>
    <row r="580" spans="1:4" hidden="1" x14ac:dyDescent="0.35">
      <c r="A580" s="183" t="s">
        <v>292</v>
      </c>
      <c r="B580" s="184">
        <v>2603</v>
      </c>
      <c r="C580" s="185">
        <v>43.75</v>
      </c>
      <c r="D580" s="186">
        <v>101.41</v>
      </c>
    </row>
    <row r="581" spans="1:4" hidden="1" x14ac:dyDescent="0.35">
      <c r="A581" s="183" t="s">
        <v>293</v>
      </c>
      <c r="B581" s="184">
        <v>2604</v>
      </c>
      <c r="C581" s="185">
        <v>65.849999999999994</v>
      </c>
      <c r="D581" s="186">
        <v>104.85</v>
      </c>
    </row>
    <row r="582" spans="1:4" hidden="1" x14ac:dyDescent="0.35">
      <c r="A582" s="183" t="s">
        <v>294</v>
      </c>
      <c r="B582" s="184">
        <v>2605</v>
      </c>
      <c r="C582" s="185">
        <v>69.78</v>
      </c>
      <c r="D582" s="186">
        <v>100</v>
      </c>
    </row>
    <row r="583" spans="1:4" hidden="1" x14ac:dyDescent="0.35">
      <c r="A583" s="183" t="s">
        <v>296</v>
      </c>
      <c r="B583" s="184">
        <v>2621</v>
      </c>
      <c r="C583" s="185">
        <v>139.78</v>
      </c>
      <c r="D583" s="186">
        <v>89</v>
      </c>
    </row>
    <row r="584" spans="1:4" hidden="1" x14ac:dyDescent="0.35">
      <c r="A584" s="183" t="s">
        <v>297</v>
      </c>
      <c r="B584" s="184">
        <v>2623</v>
      </c>
      <c r="C584" s="185">
        <v>312.5</v>
      </c>
      <c r="D584" s="186">
        <v>93.42</v>
      </c>
    </row>
    <row r="585" spans="1:4" hidden="1" x14ac:dyDescent="0.35">
      <c r="A585" s="183" t="s">
        <v>303</v>
      </c>
      <c r="B585" s="184">
        <v>2701</v>
      </c>
      <c r="C585" s="185">
        <v>225.57</v>
      </c>
      <c r="D585" s="186">
        <v>107.12</v>
      </c>
    </row>
    <row r="586" spans="1:4" hidden="1" x14ac:dyDescent="0.35">
      <c r="A586" s="183" t="s">
        <v>308</v>
      </c>
      <c r="B586" s="184">
        <v>2711</v>
      </c>
      <c r="C586" s="185">
        <v>160.97999999999999</v>
      </c>
      <c r="D586" s="186">
        <v>100</v>
      </c>
    </row>
    <row r="587" spans="1:4" hidden="1" x14ac:dyDescent="0.35">
      <c r="A587" s="183" t="s">
        <v>314</v>
      </c>
      <c r="B587" s="184">
        <v>2812</v>
      </c>
      <c r="C587" s="185">
        <v>940.8</v>
      </c>
      <c r="D587" s="186">
        <v>100.5</v>
      </c>
    </row>
    <row r="588" spans="1:4" ht="25" hidden="1" x14ac:dyDescent="0.35">
      <c r="A588" s="183" t="s">
        <v>335</v>
      </c>
      <c r="B588" s="184">
        <v>3606</v>
      </c>
      <c r="C588" s="185">
        <v>441.23</v>
      </c>
      <c r="D588" s="186">
        <v>100</v>
      </c>
    </row>
    <row r="589" spans="1:4" ht="25" hidden="1" x14ac:dyDescent="0.35">
      <c r="A589" s="183" t="s">
        <v>377</v>
      </c>
      <c r="B589" s="184">
        <v>4155</v>
      </c>
      <c r="C589" s="185">
        <v>1992.22</v>
      </c>
      <c r="D589" s="186">
        <v>100</v>
      </c>
    </row>
    <row r="590" spans="1:4" hidden="1" x14ac:dyDescent="0.35">
      <c r="A590" s="183" t="s">
        <v>389</v>
      </c>
      <c r="B590" s="184">
        <v>4176</v>
      </c>
      <c r="C590" s="185">
        <v>319.42</v>
      </c>
      <c r="D590" s="186">
        <v>100</v>
      </c>
    </row>
    <row r="591" spans="1:4" ht="25" hidden="1" x14ac:dyDescent="0.35">
      <c r="A591" s="183" t="s">
        <v>404</v>
      </c>
      <c r="B591" s="184">
        <v>4404</v>
      </c>
      <c r="C591" s="185">
        <v>2585.33</v>
      </c>
      <c r="D591" s="186">
        <v>100</v>
      </c>
    </row>
    <row r="592" spans="1:4" hidden="1" x14ac:dyDescent="0.35">
      <c r="A592" s="183" t="s">
        <v>412</v>
      </c>
      <c r="B592" s="184">
        <v>4502</v>
      </c>
      <c r="C592" s="185">
        <v>621.05999999999995</v>
      </c>
      <c r="D592" s="186">
        <v>100</v>
      </c>
    </row>
    <row r="593" spans="1:4" hidden="1" x14ac:dyDescent="0.35">
      <c r="A593" s="183" t="s">
        <v>416</v>
      </c>
      <c r="B593" s="184">
        <v>4503</v>
      </c>
      <c r="C593" s="185">
        <v>478.79</v>
      </c>
      <c r="D593" s="186">
        <v>100</v>
      </c>
    </row>
    <row r="594" spans="1:4" hidden="1" x14ac:dyDescent="0.35">
      <c r="A594" s="183" t="s">
        <v>419</v>
      </c>
      <c r="B594" s="184">
        <v>4603</v>
      </c>
      <c r="C594" s="185">
        <v>116.73</v>
      </c>
      <c r="D594" s="186">
        <v>100</v>
      </c>
    </row>
    <row r="595" spans="1:4" hidden="1" x14ac:dyDescent="0.35">
      <c r="A595" s="183" t="s">
        <v>421</v>
      </c>
      <c r="B595" s="184">
        <v>4601</v>
      </c>
      <c r="C595" s="185">
        <v>304.16000000000003</v>
      </c>
      <c r="D595" s="186">
        <v>100</v>
      </c>
    </row>
    <row r="596" spans="1:4" hidden="1" x14ac:dyDescent="0.35">
      <c r="A596" s="183" t="s">
        <v>440</v>
      </c>
      <c r="B596" s="184">
        <v>4744</v>
      </c>
      <c r="C596" s="185">
        <v>1964.88</v>
      </c>
      <c r="D596" s="186">
        <v>100.8</v>
      </c>
    </row>
    <row r="597" spans="1:4" hidden="1" x14ac:dyDescent="0.35">
      <c r="A597" s="183" t="s">
        <v>445</v>
      </c>
      <c r="B597" s="184">
        <v>4773</v>
      </c>
      <c r="C597" s="185">
        <v>2998.57</v>
      </c>
      <c r="D597" s="186">
        <v>100</v>
      </c>
    </row>
    <row r="598" spans="1:4" hidden="1" x14ac:dyDescent="0.35">
      <c r="A598" s="183" t="s">
        <v>450</v>
      </c>
      <c r="B598" s="184">
        <v>5001</v>
      </c>
      <c r="C598" s="185">
        <v>69.489999999999995</v>
      </c>
      <c r="D598" s="186">
        <v>100</v>
      </c>
    </row>
    <row r="599" spans="1:4" hidden="1" x14ac:dyDescent="0.35">
      <c r="A599" s="183" t="s">
        <v>451</v>
      </c>
      <c r="B599" s="184">
        <v>5101</v>
      </c>
      <c r="C599" s="185">
        <v>249.02</v>
      </c>
      <c r="D599" s="186">
        <v>100.41</v>
      </c>
    </row>
    <row r="600" spans="1:4" hidden="1" x14ac:dyDescent="0.35">
      <c r="A600" s="183" t="s">
        <v>454</v>
      </c>
      <c r="B600" s="184">
        <v>5201</v>
      </c>
      <c r="C600" s="185">
        <v>75.180000000000007</v>
      </c>
      <c r="D600" s="186">
        <v>103.28</v>
      </c>
    </row>
    <row r="601" spans="1:4" hidden="1" x14ac:dyDescent="0.35">
      <c r="A601" s="183" t="s">
        <v>457</v>
      </c>
      <c r="B601" s="184">
        <v>5303</v>
      </c>
      <c r="C601" s="185">
        <v>252.7</v>
      </c>
      <c r="D601" s="186">
        <v>100</v>
      </c>
    </row>
    <row r="602" spans="1:4" hidden="1" x14ac:dyDescent="0.35">
      <c r="A602" s="183" t="s">
        <v>467</v>
      </c>
      <c r="B602" s="184">
        <v>5313</v>
      </c>
      <c r="C602" s="185">
        <v>204.38</v>
      </c>
      <c r="D602" s="186">
        <v>100</v>
      </c>
    </row>
    <row r="603" spans="1:4" hidden="1" x14ac:dyDescent="0.35">
      <c r="A603" s="183" t="s">
        <v>480</v>
      </c>
      <c r="B603" s="184">
        <v>5406</v>
      </c>
      <c r="C603" s="185">
        <v>174.2</v>
      </c>
      <c r="D603" s="186">
        <v>100</v>
      </c>
    </row>
    <row r="604" spans="1:4" hidden="1" x14ac:dyDescent="0.35">
      <c r="A604" s="183" t="s">
        <v>485</v>
      </c>
      <c r="B604" s="184">
        <v>5605</v>
      </c>
      <c r="C604" s="185">
        <v>206.43</v>
      </c>
      <c r="D604" s="186">
        <v>100.61</v>
      </c>
    </row>
    <row r="605" spans="1:4" hidden="1" x14ac:dyDescent="0.35">
      <c r="A605" s="183" t="s">
        <v>487</v>
      </c>
      <c r="B605" s="184">
        <v>5701</v>
      </c>
      <c r="C605" s="185">
        <v>3.6</v>
      </c>
      <c r="D605" s="186">
        <v>100</v>
      </c>
    </row>
    <row r="606" spans="1:4" hidden="1" x14ac:dyDescent="0.35">
      <c r="A606" s="183" t="s">
        <v>522</v>
      </c>
      <c r="B606" s="184">
        <v>6413</v>
      </c>
      <c r="C606" s="185">
        <v>10817.39</v>
      </c>
      <c r="D606" s="186">
        <v>101</v>
      </c>
    </row>
    <row r="607" spans="1:4" hidden="1" x14ac:dyDescent="0.35">
      <c r="A607" s="183" t="s">
        <v>541</v>
      </c>
      <c r="B607" s="184">
        <v>6502</v>
      </c>
      <c r="C607" s="185">
        <v>36.51</v>
      </c>
      <c r="D607" s="186">
        <v>97.18</v>
      </c>
    </row>
    <row r="608" spans="1:4" hidden="1" x14ac:dyDescent="0.35">
      <c r="A608" s="183" t="s">
        <v>542</v>
      </c>
      <c r="B608" s="184">
        <v>6504</v>
      </c>
      <c r="C608" s="185">
        <v>366.59</v>
      </c>
      <c r="D608" s="186">
        <v>100</v>
      </c>
    </row>
    <row r="609" spans="1:4" hidden="1" x14ac:dyDescent="0.35">
      <c r="A609" s="183" t="s">
        <v>546</v>
      </c>
      <c r="B609" s="184">
        <v>6508</v>
      </c>
      <c r="C609" s="185">
        <v>144</v>
      </c>
      <c r="D609" s="186">
        <v>98.11</v>
      </c>
    </row>
    <row r="610" spans="1:4" hidden="1" x14ac:dyDescent="0.35">
      <c r="A610" s="183" t="s">
        <v>560</v>
      </c>
      <c r="B610" s="184">
        <v>7007</v>
      </c>
      <c r="C610" s="185">
        <v>30062.54</v>
      </c>
      <c r="D610" s="186">
        <v>100.14</v>
      </c>
    </row>
    <row r="611" spans="1:4" hidden="1" x14ac:dyDescent="0.35">
      <c r="A611" s="183" t="s">
        <v>568</v>
      </c>
      <c r="B611" s="184">
        <v>7104</v>
      </c>
      <c r="C611" s="185">
        <v>18006</v>
      </c>
      <c r="D611" s="186">
        <v>100.12</v>
      </c>
    </row>
    <row r="612" spans="1:4" hidden="1" x14ac:dyDescent="0.35">
      <c r="A612" s="183" t="s">
        <v>582</v>
      </c>
      <c r="B612" s="184">
        <v>7418</v>
      </c>
      <c r="C612" s="185">
        <v>18571.7</v>
      </c>
      <c r="D612" s="186">
        <v>100</v>
      </c>
    </row>
    <row r="613" spans="1:4" ht="25" hidden="1" x14ac:dyDescent="0.35">
      <c r="A613" s="183" t="s">
        <v>583</v>
      </c>
      <c r="B613" s="184">
        <v>7403</v>
      </c>
      <c r="C613" s="185">
        <v>394.89</v>
      </c>
      <c r="D613" s="186">
        <v>100</v>
      </c>
    </row>
    <row r="614" spans="1:4" hidden="1" x14ac:dyDescent="0.35">
      <c r="A614" s="214" t="s">
        <v>608</v>
      </c>
      <c r="B614" s="215">
        <v>7804</v>
      </c>
      <c r="C614" s="188">
        <v>80.790000000000006</v>
      </c>
      <c r="D614" s="216">
        <v>100</v>
      </c>
    </row>
    <row r="615" spans="1:4" hidden="1" x14ac:dyDescent="0.35">
      <c r="A615" s="183" t="s">
        <v>610</v>
      </c>
      <c r="B615" s="184">
        <v>7802</v>
      </c>
      <c r="C615" s="185">
        <v>62.84</v>
      </c>
      <c r="D615" s="186">
        <v>100</v>
      </c>
    </row>
    <row r="616" spans="1:4" hidden="1" x14ac:dyDescent="0.35">
      <c r="A616" s="183" t="s">
        <v>611</v>
      </c>
      <c r="B616" s="184">
        <v>7803</v>
      </c>
      <c r="C616" s="185">
        <v>66.900000000000006</v>
      </c>
      <c r="D616" s="186">
        <v>100</v>
      </c>
    </row>
    <row r="617" spans="1:4" hidden="1" x14ac:dyDescent="0.35">
      <c r="A617" s="183" t="s">
        <v>612</v>
      </c>
      <c r="B617" s="184">
        <v>7806</v>
      </c>
      <c r="C617" s="185">
        <v>88.1</v>
      </c>
      <c r="D617" s="186">
        <v>100</v>
      </c>
    </row>
    <row r="618" spans="1:4" hidden="1" x14ac:dyDescent="0.35">
      <c r="A618" s="183" t="s">
        <v>655</v>
      </c>
      <c r="B618" s="184">
        <v>7927</v>
      </c>
      <c r="C618" s="185">
        <v>62.16</v>
      </c>
      <c r="D618" s="186">
        <v>100</v>
      </c>
    </row>
    <row r="619" spans="1:4" hidden="1" x14ac:dyDescent="0.35">
      <c r="A619" s="183" t="s">
        <v>659</v>
      </c>
      <c r="B619" s="184">
        <v>8042</v>
      </c>
      <c r="C619" s="185">
        <v>297.43</v>
      </c>
      <c r="D619" s="186">
        <v>99.76</v>
      </c>
    </row>
    <row r="620" spans="1:4" hidden="1" x14ac:dyDescent="0.35">
      <c r="A620" s="183" t="s">
        <v>661</v>
      </c>
      <c r="B620" s="184">
        <v>7990</v>
      </c>
      <c r="C620" s="185">
        <v>141.41</v>
      </c>
      <c r="D620" s="186">
        <v>100.24</v>
      </c>
    </row>
    <row r="621" spans="1:4" hidden="1" x14ac:dyDescent="0.35">
      <c r="A621" s="183" t="s">
        <v>665</v>
      </c>
      <c r="B621" s="184">
        <v>7924</v>
      </c>
      <c r="C621" s="185">
        <v>48.23</v>
      </c>
      <c r="D621" s="186">
        <v>100</v>
      </c>
    </row>
    <row r="622" spans="1:4" hidden="1" x14ac:dyDescent="0.35">
      <c r="A622" s="183" t="s">
        <v>667</v>
      </c>
      <c r="B622" s="184">
        <v>7994</v>
      </c>
      <c r="C622" s="185">
        <v>308.57</v>
      </c>
      <c r="D622" s="186">
        <v>100.13</v>
      </c>
    </row>
    <row r="623" spans="1:4" hidden="1" x14ac:dyDescent="0.35">
      <c r="A623" s="183" t="s">
        <v>668</v>
      </c>
      <c r="B623" s="184">
        <v>7980</v>
      </c>
      <c r="C623" s="185">
        <v>79.16</v>
      </c>
      <c r="D623" s="186">
        <v>99.89</v>
      </c>
    </row>
    <row r="624" spans="1:4" hidden="1" x14ac:dyDescent="0.35">
      <c r="A624" s="183" t="s">
        <v>669</v>
      </c>
      <c r="B624" s="184">
        <v>7926</v>
      </c>
      <c r="C624" s="185">
        <v>51.84</v>
      </c>
      <c r="D624" s="186">
        <v>100</v>
      </c>
    </row>
    <row r="625" spans="1:4" hidden="1" x14ac:dyDescent="0.35">
      <c r="A625" s="183" t="s">
        <v>671</v>
      </c>
      <c r="B625" s="184">
        <v>7976</v>
      </c>
      <c r="C625" s="185">
        <v>26.33</v>
      </c>
      <c r="D625" s="186">
        <v>100</v>
      </c>
    </row>
    <row r="626" spans="1:4" hidden="1" x14ac:dyDescent="0.35">
      <c r="A626" s="183" t="s">
        <v>673</v>
      </c>
      <c r="B626" s="184">
        <v>8031</v>
      </c>
      <c r="C626" s="185">
        <v>410.25</v>
      </c>
      <c r="D626" s="186">
        <v>97.15</v>
      </c>
    </row>
    <row r="627" spans="1:4" hidden="1" x14ac:dyDescent="0.35">
      <c r="A627" s="183" t="s">
        <v>676</v>
      </c>
      <c r="B627" s="184">
        <v>8053</v>
      </c>
      <c r="C627" s="185">
        <v>58.56</v>
      </c>
      <c r="D627" s="186">
        <v>99.86</v>
      </c>
    </row>
    <row r="628" spans="1:4" hidden="1" x14ac:dyDescent="0.35">
      <c r="A628" s="183" t="s">
        <v>691</v>
      </c>
      <c r="B628" s="184">
        <v>8311</v>
      </c>
      <c r="C628" s="185">
        <v>424.68</v>
      </c>
      <c r="D628" s="186">
        <v>100</v>
      </c>
    </row>
    <row r="629" spans="1:4" hidden="1" x14ac:dyDescent="0.35">
      <c r="A629" s="183" t="s">
        <v>703</v>
      </c>
      <c r="B629" s="184">
        <v>9143</v>
      </c>
      <c r="C629" s="185">
        <v>950.35</v>
      </c>
      <c r="D629" s="186">
        <v>100</v>
      </c>
    </row>
    <row r="630" spans="1:4" hidden="1" x14ac:dyDescent="0.35">
      <c r="A630" s="183" t="s">
        <v>718</v>
      </c>
      <c r="B630" s="184">
        <v>9116</v>
      </c>
      <c r="C630" s="185">
        <v>526.61</v>
      </c>
      <c r="D630" s="186">
        <v>100</v>
      </c>
    </row>
    <row r="631" spans="1:4" hidden="1" x14ac:dyDescent="0.35">
      <c r="A631" s="183" t="s">
        <v>719</v>
      </c>
      <c r="B631" s="184">
        <v>9118</v>
      </c>
      <c r="C631" s="185">
        <v>504.46</v>
      </c>
      <c r="D631" s="186">
        <v>100</v>
      </c>
    </row>
    <row r="632" spans="1:4" hidden="1" x14ac:dyDescent="0.35">
      <c r="A632" s="183" t="s">
        <v>734</v>
      </c>
      <c r="B632" s="184">
        <v>9222</v>
      </c>
      <c r="C632" s="185">
        <v>41</v>
      </c>
      <c r="D632" s="186">
        <v>100</v>
      </c>
    </row>
    <row r="633" spans="1:4" ht="37.5" hidden="1" x14ac:dyDescent="0.35">
      <c r="A633" s="183" t="s">
        <v>1016</v>
      </c>
      <c r="B633" s="184">
        <v>9418</v>
      </c>
      <c r="C633" s="185">
        <v>41.86</v>
      </c>
      <c r="D633" s="186">
        <v>100</v>
      </c>
    </row>
    <row r="634" spans="1:4" ht="25" hidden="1" x14ac:dyDescent="0.35">
      <c r="A634" s="183" t="s">
        <v>1017</v>
      </c>
      <c r="B634" s="184">
        <v>9442</v>
      </c>
      <c r="C634" s="185">
        <v>1417.67</v>
      </c>
      <c r="D634" s="186">
        <v>100</v>
      </c>
    </row>
    <row r="635" spans="1:4" hidden="1" x14ac:dyDescent="0.35">
      <c r="A635" s="183" t="s">
        <v>788</v>
      </c>
      <c r="B635" s="184">
        <v>9457</v>
      </c>
      <c r="C635" s="185">
        <v>67.56</v>
      </c>
      <c r="D635" s="186">
        <v>100</v>
      </c>
    </row>
    <row r="636" spans="1:4" hidden="1" x14ac:dyDescent="0.35">
      <c r="A636" s="183" t="s">
        <v>789</v>
      </c>
      <c r="B636" s="184">
        <v>9458</v>
      </c>
      <c r="C636" s="185">
        <v>74.69</v>
      </c>
      <c r="D636" s="186">
        <v>100</v>
      </c>
    </row>
    <row r="637" spans="1:4" hidden="1" x14ac:dyDescent="0.35">
      <c r="A637" s="183" t="s">
        <v>1018</v>
      </c>
      <c r="B637" s="184">
        <v>9446</v>
      </c>
      <c r="C637" s="185">
        <v>779.44</v>
      </c>
      <c r="D637" s="186">
        <v>100</v>
      </c>
    </row>
    <row r="638" spans="1:4" hidden="1" x14ac:dyDescent="0.35">
      <c r="A638" s="183" t="s">
        <v>791</v>
      </c>
      <c r="B638" s="184">
        <v>9448</v>
      </c>
      <c r="C638" s="185">
        <v>221.18</v>
      </c>
      <c r="D638" s="186">
        <v>100</v>
      </c>
    </row>
    <row r="639" spans="1:4" hidden="1" x14ac:dyDescent="0.35">
      <c r="A639" s="183" t="s">
        <v>1019</v>
      </c>
      <c r="B639" s="184">
        <v>9445</v>
      </c>
      <c r="C639" s="185">
        <v>54.6</v>
      </c>
      <c r="D639" s="186">
        <v>100</v>
      </c>
    </row>
    <row r="640" spans="1:4" hidden="1" x14ac:dyDescent="0.35">
      <c r="A640" s="183" t="s">
        <v>792</v>
      </c>
      <c r="B640" s="184">
        <v>9449</v>
      </c>
      <c r="C640" s="185">
        <v>2736.73</v>
      </c>
      <c r="D640" s="186">
        <v>100</v>
      </c>
    </row>
    <row r="641" spans="1:4" ht="25" hidden="1" x14ac:dyDescent="0.35">
      <c r="A641" s="183" t="s">
        <v>1020</v>
      </c>
      <c r="B641" s="184">
        <v>9475</v>
      </c>
      <c r="C641" s="185">
        <v>423</v>
      </c>
      <c r="D641" s="186">
        <v>100</v>
      </c>
    </row>
    <row r="642" spans="1:4" ht="25" hidden="1" x14ac:dyDescent="0.35">
      <c r="A642" s="183" t="s">
        <v>809</v>
      </c>
      <c r="B642" s="184">
        <v>9462</v>
      </c>
      <c r="C642" s="185">
        <v>1118.03</v>
      </c>
      <c r="D642" s="186">
        <v>100</v>
      </c>
    </row>
    <row r="643" spans="1:4" hidden="1" x14ac:dyDescent="0.35">
      <c r="A643" s="183" t="s">
        <v>810</v>
      </c>
      <c r="B643" s="184">
        <v>9463</v>
      </c>
      <c r="C643" s="185">
        <v>1978.64</v>
      </c>
      <c r="D643" s="186">
        <v>100</v>
      </c>
    </row>
    <row r="644" spans="1:4" hidden="1" x14ac:dyDescent="0.35">
      <c r="A644" s="183" t="s">
        <v>811</v>
      </c>
      <c r="B644" s="184">
        <v>9464</v>
      </c>
      <c r="C644" s="185">
        <v>1500</v>
      </c>
      <c r="D644" s="186">
        <v>100</v>
      </c>
    </row>
    <row r="645" spans="1:4" hidden="1" x14ac:dyDescent="0.35">
      <c r="A645" s="183" t="s">
        <v>849</v>
      </c>
      <c r="B645" s="184">
        <v>9606</v>
      </c>
      <c r="C645" s="185">
        <v>4383.6899999999996</v>
      </c>
      <c r="D645" s="186">
        <v>100</v>
      </c>
    </row>
    <row r="646" spans="1:4" hidden="1" x14ac:dyDescent="0.35">
      <c r="A646" s="183" t="s">
        <v>850</v>
      </c>
      <c r="B646" s="184">
        <v>9607</v>
      </c>
      <c r="C646" s="185">
        <v>2326.63</v>
      </c>
      <c r="D646" s="186">
        <v>98.58</v>
      </c>
    </row>
    <row r="647" spans="1:4" hidden="1" x14ac:dyDescent="0.35">
      <c r="A647" s="183" t="s">
        <v>861</v>
      </c>
      <c r="B647" s="184">
        <v>9796</v>
      </c>
      <c r="C647" s="185">
        <v>5130.3900000000003</v>
      </c>
      <c r="D647" s="186">
        <v>100</v>
      </c>
    </row>
    <row r="648" spans="1:4" ht="15" hidden="1" customHeight="1" x14ac:dyDescent="0.35">
      <c r="A648" s="217" t="s">
        <v>1026</v>
      </c>
      <c r="B648" s="218"/>
      <c r="C648" s="218"/>
      <c r="D648" s="219"/>
    </row>
    <row r="649" spans="1:4" hidden="1" x14ac:dyDescent="0.35">
      <c r="A649" s="183" t="s">
        <v>144</v>
      </c>
      <c r="B649" s="184">
        <v>111</v>
      </c>
      <c r="C649" s="185">
        <v>778.42</v>
      </c>
      <c r="D649" s="186">
        <v>100</v>
      </c>
    </row>
    <row r="650" spans="1:4" hidden="1" x14ac:dyDescent="0.35">
      <c r="A650" s="183" t="s">
        <v>147</v>
      </c>
      <c r="B650" s="184">
        <v>113</v>
      </c>
      <c r="C650" s="185">
        <v>616.77</v>
      </c>
      <c r="D650" s="186">
        <v>100</v>
      </c>
    </row>
    <row r="651" spans="1:4" hidden="1" x14ac:dyDescent="0.35">
      <c r="A651" s="183" t="s">
        <v>149</v>
      </c>
      <c r="B651" s="184">
        <v>116</v>
      </c>
      <c r="C651" s="185">
        <v>952.12</v>
      </c>
      <c r="D651" s="186">
        <v>100</v>
      </c>
    </row>
    <row r="652" spans="1:4" hidden="1" x14ac:dyDescent="0.35">
      <c r="A652" s="183" t="s">
        <v>151</v>
      </c>
      <c r="B652" s="184">
        <v>114</v>
      </c>
      <c r="C652" s="185">
        <v>378.74</v>
      </c>
      <c r="D652" s="186">
        <v>100.21</v>
      </c>
    </row>
    <row r="653" spans="1:4" hidden="1" x14ac:dyDescent="0.35">
      <c r="A653" s="183" t="s">
        <v>162</v>
      </c>
      <c r="B653" s="184">
        <v>202</v>
      </c>
      <c r="C653" s="185">
        <v>760.66</v>
      </c>
      <c r="D653" s="186">
        <v>100</v>
      </c>
    </row>
    <row r="654" spans="1:4" hidden="1" x14ac:dyDescent="0.35">
      <c r="A654" s="183" t="s">
        <v>163</v>
      </c>
      <c r="B654" s="184">
        <v>204</v>
      </c>
      <c r="C654" s="185">
        <v>948.94</v>
      </c>
      <c r="D654" s="186">
        <v>100.13</v>
      </c>
    </row>
    <row r="655" spans="1:4" hidden="1" x14ac:dyDescent="0.35">
      <c r="A655" s="183" t="s">
        <v>166</v>
      </c>
      <c r="B655" s="184">
        <v>201</v>
      </c>
      <c r="C655" s="185">
        <v>815.26</v>
      </c>
      <c r="D655" s="186">
        <v>100</v>
      </c>
    </row>
    <row r="656" spans="1:4" hidden="1" x14ac:dyDescent="0.35">
      <c r="A656" s="183" t="s">
        <v>172</v>
      </c>
      <c r="B656" s="184">
        <v>302</v>
      </c>
      <c r="C656" s="185">
        <v>1961.59</v>
      </c>
      <c r="D656" s="186">
        <v>100</v>
      </c>
    </row>
    <row r="657" spans="1:4" hidden="1" x14ac:dyDescent="0.35">
      <c r="A657" s="183" t="s">
        <v>182</v>
      </c>
      <c r="B657" s="184">
        <v>411</v>
      </c>
      <c r="C657" s="185">
        <v>434.76</v>
      </c>
      <c r="D657" s="186">
        <v>100</v>
      </c>
    </row>
    <row r="658" spans="1:4" hidden="1" x14ac:dyDescent="0.35">
      <c r="A658" s="183" t="s">
        <v>194</v>
      </c>
      <c r="B658" s="184">
        <v>701</v>
      </c>
      <c r="C658" s="185">
        <v>1649.34</v>
      </c>
      <c r="D658" s="186">
        <v>91.76</v>
      </c>
    </row>
    <row r="659" spans="1:4" hidden="1" x14ac:dyDescent="0.35">
      <c r="A659" s="183" t="s">
        <v>195</v>
      </c>
      <c r="B659" s="184">
        <v>803</v>
      </c>
      <c r="C659" s="185">
        <v>220.74</v>
      </c>
      <c r="D659" s="186">
        <v>100</v>
      </c>
    </row>
    <row r="660" spans="1:4" hidden="1" x14ac:dyDescent="0.35">
      <c r="A660" s="183" t="s">
        <v>198</v>
      </c>
      <c r="B660" s="184">
        <v>1001</v>
      </c>
      <c r="C660" s="185">
        <v>480.9</v>
      </c>
      <c r="D660" s="186">
        <v>100</v>
      </c>
    </row>
    <row r="661" spans="1:4" ht="25" hidden="1" x14ac:dyDescent="0.35">
      <c r="A661" s="183" t="s">
        <v>205</v>
      </c>
      <c r="B661" s="184">
        <v>1131</v>
      </c>
      <c r="C661" s="185">
        <v>205</v>
      </c>
      <c r="D661" s="186">
        <v>100</v>
      </c>
    </row>
    <row r="662" spans="1:4" hidden="1" x14ac:dyDescent="0.35">
      <c r="A662" s="183" t="s">
        <v>207</v>
      </c>
      <c r="B662" s="184">
        <v>1102</v>
      </c>
      <c r="C662" s="185">
        <v>772.38</v>
      </c>
      <c r="D662" s="186">
        <v>99.8</v>
      </c>
    </row>
    <row r="663" spans="1:4" hidden="1" x14ac:dyDescent="0.35">
      <c r="A663" s="183" t="s">
        <v>208</v>
      </c>
      <c r="B663" s="184">
        <v>1132</v>
      </c>
      <c r="C663" s="185">
        <v>257.99</v>
      </c>
      <c r="D663" s="186">
        <v>99.22</v>
      </c>
    </row>
    <row r="664" spans="1:4" hidden="1" x14ac:dyDescent="0.35">
      <c r="A664" s="183" t="s">
        <v>213</v>
      </c>
      <c r="B664" s="184">
        <v>1124</v>
      </c>
      <c r="C664" s="185">
        <v>1168.77</v>
      </c>
      <c r="D664" s="186">
        <v>100</v>
      </c>
    </row>
    <row r="665" spans="1:4" hidden="1" x14ac:dyDescent="0.35">
      <c r="A665" s="183" t="s">
        <v>218</v>
      </c>
      <c r="B665" s="184">
        <v>1123</v>
      </c>
      <c r="C665" s="185">
        <v>2527.27</v>
      </c>
      <c r="D665" s="186">
        <v>100</v>
      </c>
    </row>
    <row r="666" spans="1:4" hidden="1" x14ac:dyDescent="0.35">
      <c r="A666" s="183" t="s">
        <v>220</v>
      </c>
      <c r="B666" s="184">
        <v>1204</v>
      </c>
      <c r="C666" s="185">
        <v>1311.99</v>
      </c>
      <c r="D666" s="186">
        <v>100</v>
      </c>
    </row>
    <row r="667" spans="1:4" hidden="1" x14ac:dyDescent="0.35">
      <c r="A667" s="183" t="s">
        <v>226</v>
      </c>
      <c r="B667" s="184">
        <v>1303</v>
      </c>
      <c r="C667" s="185">
        <v>1109.17</v>
      </c>
      <c r="D667" s="186">
        <v>100</v>
      </c>
    </row>
    <row r="668" spans="1:4" ht="25" hidden="1" x14ac:dyDescent="0.35">
      <c r="A668" s="183" t="s">
        <v>230</v>
      </c>
      <c r="B668" s="184">
        <v>1402</v>
      </c>
      <c r="C668" s="185">
        <v>938.51</v>
      </c>
      <c r="D668" s="186">
        <v>100</v>
      </c>
    </row>
    <row r="669" spans="1:4" hidden="1" x14ac:dyDescent="0.35">
      <c r="A669" s="183" t="s">
        <v>232</v>
      </c>
      <c r="B669" s="184">
        <v>1501</v>
      </c>
      <c r="C669" s="185">
        <v>180.67</v>
      </c>
      <c r="D669" s="186">
        <v>99.92</v>
      </c>
    </row>
    <row r="670" spans="1:4" hidden="1" x14ac:dyDescent="0.35">
      <c r="A670" s="183" t="s">
        <v>234</v>
      </c>
      <c r="B670" s="184">
        <v>1601</v>
      </c>
      <c r="C670" s="185">
        <v>100.89</v>
      </c>
      <c r="D670" s="186">
        <v>100</v>
      </c>
    </row>
    <row r="671" spans="1:4" hidden="1" x14ac:dyDescent="0.35">
      <c r="A671" s="183" t="s">
        <v>245</v>
      </c>
      <c r="B671" s="184">
        <v>1701</v>
      </c>
      <c r="C671" s="185">
        <v>578.62</v>
      </c>
      <c r="D671" s="186">
        <v>100.14</v>
      </c>
    </row>
    <row r="672" spans="1:4" hidden="1" x14ac:dyDescent="0.35">
      <c r="A672" s="183" t="s">
        <v>257</v>
      </c>
      <c r="B672" s="184">
        <v>1903</v>
      </c>
      <c r="C672" s="185">
        <v>2068.8200000000002</v>
      </c>
      <c r="D672" s="186">
        <v>100</v>
      </c>
    </row>
    <row r="673" spans="1:4" hidden="1" x14ac:dyDescent="0.35">
      <c r="A673" s="183" t="s">
        <v>264</v>
      </c>
      <c r="B673" s="184">
        <v>2002</v>
      </c>
      <c r="C673" s="185">
        <v>65.2</v>
      </c>
      <c r="D673" s="186">
        <v>100</v>
      </c>
    </row>
    <row r="674" spans="1:4" hidden="1" x14ac:dyDescent="0.35">
      <c r="A674" s="183" t="s">
        <v>268</v>
      </c>
      <c r="B674" s="184">
        <v>2101</v>
      </c>
      <c r="C674" s="185">
        <v>95.76</v>
      </c>
      <c r="D674" s="186">
        <v>100</v>
      </c>
    </row>
    <row r="675" spans="1:4" ht="25" hidden="1" x14ac:dyDescent="0.35">
      <c r="A675" s="183" t="s">
        <v>270</v>
      </c>
      <c r="B675" s="184">
        <v>2201</v>
      </c>
      <c r="C675" s="185">
        <v>206.35</v>
      </c>
      <c r="D675" s="186">
        <v>100</v>
      </c>
    </row>
    <row r="676" spans="1:4" ht="25" hidden="1" x14ac:dyDescent="0.35">
      <c r="A676" s="183" t="s">
        <v>272</v>
      </c>
      <c r="B676" s="184">
        <v>2207</v>
      </c>
      <c r="C676" s="185">
        <v>185.09</v>
      </c>
      <c r="D676" s="186">
        <v>100</v>
      </c>
    </row>
    <row r="677" spans="1:4" hidden="1" x14ac:dyDescent="0.35">
      <c r="A677" s="183" t="s">
        <v>278</v>
      </c>
      <c r="B677" s="184">
        <v>2301</v>
      </c>
      <c r="C677" s="185">
        <v>230.24</v>
      </c>
      <c r="D677" s="186">
        <v>103.53</v>
      </c>
    </row>
    <row r="678" spans="1:4" hidden="1" x14ac:dyDescent="0.35">
      <c r="A678" s="183" t="s">
        <v>280</v>
      </c>
      <c r="B678" s="184">
        <v>2303</v>
      </c>
      <c r="C678" s="185">
        <v>136.81</v>
      </c>
      <c r="D678" s="186">
        <v>100</v>
      </c>
    </row>
    <row r="679" spans="1:4" hidden="1" x14ac:dyDescent="0.35">
      <c r="A679" s="183" t="s">
        <v>282</v>
      </c>
      <c r="B679" s="184">
        <v>2307</v>
      </c>
      <c r="C679" s="185">
        <v>148.41</v>
      </c>
      <c r="D679" s="186">
        <v>100.2</v>
      </c>
    </row>
    <row r="680" spans="1:4" hidden="1" x14ac:dyDescent="0.35">
      <c r="A680" s="183" t="s">
        <v>286</v>
      </c>
      <c r="B680" s="184">
        <v>2401</v>
      </c>
      <c r="C680" s="185">
        <v>189.79</v>
      </c>
      <c r="D680" s="186">
        <v>100</v>
      </c>
    </row>
    <row r="681" spans="1:4" ht="25" hidden="1" x14ac:dyDescent="0.35">
      <c r="A681" s="183" t="s">
        <v>287</v>
      </c>
      <c r="B681" s="184">
        <v>2403</v>
      </c>
      <c r="C681" s="185">
        <v>151.94</v>
      </c>
      <c r="D681" s="186">
        <v>100</v>
      </c>
    </row>
    <row r="682" spans="1:4" hidden="1" x14ac:dyDescent="0.35">
      <c r="A682" s="183" t="s">
        <v>289</v>
      </c>
      <c r="B682" s="184">
        <v>2501</v>
      </c>
      <c r="C682" s="185">
        <v>102.03</v>
      </c>
      <c r="D682" s="186">
        <v>97.71</v>
      </c>
    </row>
    <row r="683" spans="1:4" hidden="1" x14ac:dyDescent="0.35">
      <c r="A683" s="183" t="s">
        <v>291</v>
      </c>
      <c r="B683" s="184">
        <v>2601</v>
      </c>
      <c r="C683" s="185">
        <v>127.19</v>
      </c>
      <c r="D683" s="186">
        <v>100</v>
      </c>
    </row>
    <row r="684" spans="1:4" hidden="1" x14ac:dyDescent="0.35">
      <c r="A684" s="183" t="s">
        <v>292</v>
      </c>
      <c r="B684" s="184">
        <v>2603</v>
      </c>
      <c r="C684" s="185">
        <v>86.9</v>
      </c>
      <c r="D684" s="186">
        <v>98.04</v>
      </c>
    </row>
    <row r="685" spans="1:4" hidden="1" x14ac:dyDescent="0.35">
      <c r="A685" s="183" t="s">
        <v>293</v>
      </c>
      <c r="B685" s="184">
        <v>2604</v>
      </c>
      <c r="C685" s="185">
        <v>128.01</v>
      </c>
      <c r="D685" s="186">
        <v>104.98</v>
      </c>
    </row>
    <row r="686" spans="1:4" hidden="1" x14ac:dyDescent="0.35">
      <c r="A686" s="183" t="s">
        <v>294</v>
      </c>
      <c r="B686" s="184">
        <v>2605</v>
      </c>
      <c r="C686" s="185">
        <v>112.86</v>
      </c>
      <c r="D686" s="186">
        <v>97.91</v>
      </c>
    </row>
    <row r="687" spans="1:4" hidden="1" x14ac:dyDescent="0.35">
      <c r="A687" s="183" t="s">
        <v>296</v>
      </c>
      <c r="B687" s="184">
        <v>2621</v>
      </c>
      <c r="C687" s="185">
        <v>890.08</v>
      </c>
      <c r="D687" s="186">
        <v>101.4</v>
      </c>
    </row>
    <row r="688" spans="1:4" hidden="1" x14ac:dyDescent="0.35">
      <c r="A688" s="183" t="s">
        <v>297</v>
      </c>
      <c r="B688" s="184">
        <v>2623</v>
      </c>
      <c r="C688" s="185">
        <v>572.04999999999995</v>
      </c>
      <c r="D688" s="186">
        <v>97.75</v>
      </c>
    </row>
    <row r="689" spans="1:4" hidden="1" x14ac:dyDescent="0.35">
      <c r="A689" s="183" t="s">
        <v>303</v>
      </c>
      <c r="B689" s="184">
        <v>2701</v>
      </c>
      <c r="C689" s="185">
        <v>350.5</v>
      </c>
      <c r="D689" s="186">
        <v>99.68</v>
      </c>
    </row>
    <row r="690" spans="1:4" hidden="1" x14ac:dyDescent="0.35">
      <c r="A690" s="183" t="s">
        <v>308</v>
      </c>
      <c r="B690" s="184">
        <v>2711</v>
      </c>
      <c r="C690" s="185">
        <v>298.04000000000002</v>
      </c>
      <c r="D690" s="186">
        <v>100</v>
      </c>
    </row>
    <row r="691" spans="1:4" hidden="1" x14ac:dyDescent="0.35">
      <c r="A691" s="183" t="s">
        <v>314</v>
      </c>
      <c r="B691" s="184">
        <v>2812</v>
      </c>
      <c r="C691" s="185">
        <v>1274.95</v>
      </c>
      <c r="D691" s="186">
        <v>100</v>
      </c>
    </row>
    <row r="692" spans="1:4" ht="25" hidden="1" x14ac:dyDescent="0.35">
      <c r="A692" s="183" t="s">
        <v>335</v>
      </c>
      <c r="B692" s="184">
        <v>3606</v>
      </c>
      <c r="C692" s="185">
        <v>875.41</v>
      </c>
      <c r="D692" s="186">
        <v>100</v>
      </c>
    </row>
    <row r="693" spans="1:4" ht="25" hidden="1" x14ac:dyDescent="0.35">
      <c r="A693" s="183" t="s">
        <v>377</v>
      </c>
      <c r="B693" s="184">
        <v>4155</v>
      </c>
      <c r="C693" s="185">
        <v>2224.27</v>
      </c>
      <c r="D693" s="186">
        <v>97.16</v>
      </c>
    </row>
    <row r="694" spans="1:4" hidden="1" x14ac:dyDescent="0.35">
      <c r="A694" s="183" t="s">
        <v>389</v>
      </c>
      <c r="B694" s="184">
        <v>4176</v>
      </c>
      <c r="C694" s="185">
        <v>474.16</v>
      </c>
      <c r="D694" s="186">
        <v>100</v>
      </c>
    </row>
    <row r="695" spans="1:4" ht="25" hidden="1" x14ac:dyDescent="0.35">
      <c r="A695" s="183" t="s">
        <v>404</v>
      </c>
      <c r="B695" s="184">
        <v>4404</v>
      </c>
      <c r="C695" s="185">
        <v>3285.29</v>
      </c>
      <c r="D695" s="186">
        <v>99.81</v>
      </c>
    </row>
    <row r="696" spans="1:4" hidden="1" x14ac:dyDescent="0.35">
      <c r="A696" s="183" t="s">
        <v>412</v>
      </c>
      <c r="B696" s="184">
        <v>4502</v>
      </c>
      <c r="C696" s="185">
        <v>840.97</v>
      </c>
      <c r="D696" s="186">
        <v>101.45</v>
      </c>
    </row>
    <row r="697" spans="1:4" hidden="1" x14ac:dyDescent="0.35">
      <c r="A697" s="183" t="s">
        <v>416</v>
      </c>
      <c r="B697" s="184">
        <v>4503</v>
      </c>
      <c r="C697" s="185">
        <v>659.38</v>
      </c>
      <c r="D697" s="186">
        <v>100</v>
      </c>
    </row>
    <row r="698" spans="1:4" hidden="1" x14ac:dyDescent="0.35">
      <c r="A698" s="183" t="s">
        <v>419</v>
      </c>
      <c r="B698" s="184">
        <v>4603</v>
      </c>
      <c r="C698" s="185">
        <v>148.44</v>
      </c>
      <c r="D698" s="186">
        <v>100</v>
      </c>
    </row>
    <row r="699" spans="1:4" hidden="1" x14ac:dyDescent="0.35">
      <c r="A699" s="183" t="s">
        <v>421</v>
      </c>
      <c r="B699" s="184">
        <v>4601</v>
      </c>
      <c r="C699" s="185">
        <v>475.87</v>
      </c>
      <c r="D699" s="186">
        <v>99.59</v>
      </c>
    </row>
    <row r="700" spans="1:4" hidden="1" x14ac:dyDescent="0.35">
      <c r="A700" s="183" t="s">
        <v>440</v>
      </c>
      <c r="B700" s="184">
        <v>4744</v>
      </c>
      <c r="C700" s="185">
        <v>2485.31</v>
      </c>
      <c r="D700" s="186">
        <v>100</v>
      </c>
    </row>
    <row r="701" spans="1:4" hidden="1" x14ac:dyDescent="0.35">
      <c r="A701" s="183" t="s">
        <v>445</v>
      </c>
      <c r="B701" s="184">
        <v>4773</v>
      </c>
      <c r="C701" s="185">
        <v>4018.88</v>
      </c>
      <c r="D701" s="186">
        <v>98.84</v>
      </c>
    </row>
    <row r="702" spans="1:4" hidden="1" x14ac:dyDescent="0.35">
      <c r="A702" s="183" t="s">
        <v>450</v>
      </c>
      <c r="B702" s="184">
        <v>5001</v>
      </c>
      <c r="C702" s="185">
        <v>113.68</v>
      </c>
      <c r="D702" s="186">
        <v>100</v>
      </c>
    </row>
    <row r="703" spans="1:4" hidden="1" x14ac:dyDescent="0.35">
      <c r="A703" s="183" t="s">
        <v>451</v>
      </c>
      <c r="B703" s="184">
        <v>5101</v>
      </c>
      <c r="C703" s="185">
        <v>294.81</v>
      </c>
      <c r="D703" s="186">
        <v>100</v>
      </c>
    </row>
    <row r="704" spans="1:4" hidden="1" x14ac:dyDescent="0.35">
      <c r="A704" s="183" t="s">
        <v>454</v>
      </c>
      <c r="B704" s="184">
        <v>5201</v>
      </c>
      <c r="C704" s="185">
        <v>113.66</v>
      </c>
      <c r="D704" s="186">
        <v>100</v>
      </c>
    </row>
    <row r="705" spans="1:4" hidden="1" x14ac:dyDescent="0.35">
      <c r="A705" s="183" t="s">
        <v>457</v>
      </c>
      <c r="B705" s="184">
        <v>5303</v>
      </c>
      <c r="C705" s="185">
        <v>335.8</v>
      </c>
      <c r="D705" s="186">
        <v>100</v>
      </c>
    </row>
    <row r="706" spans="1:4" hidden="1" x14ac:dyDescent="0.35">
      <c r="A706" s="183" t="s">
        <v>467</v>
      </c>
      <c r="B706" s="184">
        <v>5313</v>
      </c>
      <c r="C706" s="185">
        <v>300.83999999999997</v>
      </c>
      <c r="D706" s="186">
        <v>100</v>
      </c>
    </row>
    <row r="707" spans="1:4" hidden="1" x14ac:dyDescent="0.35">
      <c r="A707" s="183" t="s">
        <v>480</v>
      </c>
      <c r="B707" s="184">
        <v>5406</v>
      </c>
      <c r="C707" s="185">
        <v>212.47</v>
      </c>
      <c r="D707" s="186">
        <v>100</v>
      </c>
    </row>
    <row r="708" spans="1:4" hidden="1" x14ac:dyDescent="0.35">
      <c r="A708" s="183" t="s">
        <v>485</v>
      </c>
      <c r="B708" s="184">
        <v>5605</v>
      </c>
      <c r="C708" s="185">
        <v>217.59</v>
      </c>
      <c r="D708" s="186">
        <v>100</v>
      </c>
    </row>
    <row r="709" spans="1:4" hidden="1" x14ac:dyDescent="0.35">
      <c r="A709" s="183" t="s">
        <v>487</v>
      </c>
      <c r="B709" s="184">
        <v>5701</v>
      </c>
      <c r="C709" s="185">
        <v>6.85</v>
      </c>
      <c r="D709" s="186">
        <v>100</v>
      </c>
    </row>
    <row r="710" spans="1:4" hidden="1" x14ac:dyDescent="0.35">
      <c r="A710" s="183" t="s">
        <v>522</v>
      </c>
      <c r="B710" s="184">
        <v>6413</v>
      </c>
      <c r="C710" s="185">
        <v>17266.68</v>
      </c>
      <c r="D710" s="186">
        <v>99.95</v>
      </c>
    </row>
    <row r="711" spans="1:4" hidden="1" x14ac:dyDescent="0.35">
      <c r="A711" s="183" t="s">
        <v>541</v>
      </c>
      <c r="B711" s="184">
        <v>6502</v>
      </c>
      <c r="C711" s="185">
        <v>43.91</v>
      </c>
      <c r="D711" s="186">
        <v>92.59</v>
      </c>
    </row>
    <row r="712" spans="1:4" hidden="1" x14ac:dyDescent="0.35">
      <c r="A712" s="183" t="s">
        <v>542</v>
      </c>
      <c r="B712" s="184">
        <v>6504</v>
      </c>
      <c r="C712" s="185">
        <v>410.65</v>
      </c>
      <c r="D712" s="186">
        <v>97.67</v>
      </c>
    </row>
    <row r="713" spans="1:4" hidden="1" x14ac:dyDescent="0.35">
      <c r="A713" s="183" t="s">
        <v>546</v>
      </c>
      <c r="B713" s="184">
        <v>6508</v>
      </c>
      <c r="C713" s="185">
        <v>154.56</v>
      </c>
      <c r="D713" s="186">
        <v>100</v>
      </c>
    </row>
    <row r="714" spans="1:4" hidden="1" x14ac:dyDescent="0.35">
      <c r="A714" s="183" t="s">
        <v>560</v>
      </c>
      <c r="B714" s="184">
        <v>7007</v>
      </c>
      <c r="C714" s="185">
        <v>36707.760000000002</v>
      </c>
      <c r="D714" s="186">
        <v>100.92</v>
      </c>
    </row>
    <row r="715" spans="1:4" hidden="1" x14ac:dyDescent="0.35">
      <c r="A715" s="183" t="s">
        <v>568</v>
      </c>
      <c r="B715" s="184">
        <v>7104</v>
      </c>
      <c r="C715" s="185">
        <v>19988.22</v>
      </c>
      <c r="D715" s="186">
        <v>99.4</v>
      </c>
    </row>
    <row r="716" spans="1:4" hidden="1" x14ac:dyDescent="0.35">
      <c r="A716" s="183" t="s">
        <v>582</v>
      </c>
      <c r="B716" s="184">
        <v>7418</v>
      </c>
      <c r="C716" s="185">
        <v>45360.81</v>
      </c>
      <c r="D716" s="186">
        <v>100</v>
      </c>
    </row>
    <row r="717" spans="1:4" ht="25" hidden="1" x14ac:dyDescent="0.35">
      <c r="A717" s="183" t="s">
        <v>583</v>
      </c>
      <c r="B717" s="184">
        <v>7403</v>
      </c>
      <c r="C717" s="185">
        <v>832.05</v>
      </c>
      <c r="D717" s="186">
        <v>100</v>
      </c>
    </row>
    <row r="718" spans="1:4" hidden="1" x14ac:dyDescent="0.35">
      <c r="A718" s="214" t="s">
        <v>608</v>
      </c>
      <c r="B718" s="215">
        <v>7804</v>
      </c>
      <c r="C718" s="188">
        <v>99.93</v>
      </c>
      <c r="D718" s="216">
        <v>100</v>
      </c>
    </row>
    <row r="719" spans="1:4" hidden="1" x14ac:dyDescent="0.35">
      <c r="A719" s="183" t="s">
        <v>610</v>
      </c>
      <c r="B719" s="184">
        <v>7802</v>
      </c>
      <c r="C719" s="185">
        <v>80.87</v>
      </c>
      <c r="D719" s="186">
        <v>100</v>
      </c>
    </row>
    <row r="720" spans="1:4" hidden="1" x14ac:dyDescent="0.35">
      <c r="A720" s="183" t="s">
        <v>611</v>
      </c>
      <c r="B720" s="184">
        <v>7803</v>
      </c>
      <c r="C720" s="185">
        <v>87.01</v>
      </c>
      <c r="D720" s="186">
        <v>100</v>
      </c>
    </row>
    <row r="721" spans="1:4" hidden="1" x14ac:dyDescent="0.35">
      <c r="A721" s="183" t="s">
        <v>612</v>
      </c>
      <c r="B721" s="184">
        <v>7806</v>
      </c>
      <c r="C721" s="185">
        <v>110</v>
      </c>
      <c r="D721" s="186">
        <v>100</v>
      </c>
    </row>
    <row r="722" spans="1:4" hidden="1" x14ac:dyDescent="0.35">
      <c r="A722" s="183" t="s">
        <v>655</v>
      </c>
      <c r="B722" s="184">
        <v>7927</v>
      </c>
      <c r="C722" s="185">
        <v>63.89</v>
      </c>
      <c r="D722" s="186">
        <v>100</v>
      </c>
    </row>
    <row r="723" spans="1:4" hidden="1" x14ac:dyDescent="0.35">
      <c r="A723" s="183" t="s">
        <v>659</v>
      </c>
      <c r="B723" s="184">
        <v>8042</v>
      </c>
      <c r="C723" s="185">
        <v>421.51</v>
      </c>
      <c r="D723" s="186">
        <v>101.26</v>
      </c>
    </row>
    <row r="724" spans="1:4" hidden="1" x14ac:dyDescent="0.35">
      <c r="A724" s="183" t="s">
        <v>661</v>
      </c>
      <c r="B724" s="184">
        <v>7990</v>
      </c>
      <c r="C724" s="185">
        <v>209.83</v>
      </c>
      <c r="D724" s="186">
        <v>100.33</v>
      </c>
    </row>
    <row r="725" spans="1:4" hidden="1" x14ac:dyDescent="0.35">
      <c r="A725" s="183" t="s">
        <v>665</v>
      </c>
      <c r="B725" s="184">
        <v>7924</v>
      </c>
      <c r="C725" s="185">
        <v>79.819999999999993</v>
      </c>
      <c r="D725" s="186">
        <v>100</v>
      </c>
    </row>
    <row r="726" spans="1:4" hidden="1" x14ac:dyDescent="0.35">
      <c r="A726" s="183" t="s">
        <v>667</v>
      </c>
      <c r="B726" s="184">
        <v>7994</v>
      </c>
      <c r="C726" s="185">
        <v>369.9</v>
      </c>
      <c r="D726" s="186">
        <v>101.51</v>
      </c>
    </row>
    <row r="727" spans="1:4" hidden="1" x14ac:dyDescent="0.35">
      <c r="A727" s="183" t="s">
        <v>668</v>
      </c>
      <c r="B727" s="184">
        <v>7980</v>
      </c>
      <c r="C727" s="185">
        <v>115.65</v>
      </c>
      <c r="D727" s="186">
        <v>100</v>
      </c>
    </row>
    <row r="728" spans="1:4" hidden="1" x14ac:dyDescent="0.35">
      <c r="A728" s="183" t="s">
        <v>669</v>
      </c>
      <c r="B728" s="184">
        <v>7926</v>
      </c>
      <c r="C728" s="185">
        <v>76.739999999999995</v>
      </c>
      <c r="D728" s="186">
        <v>100</v>
      </c>
    </row>
    <row r="729" spans="1:4" hidden="1" x14ac:dyDescent="0.35">
      <c r="A729" s="183" t="s">
        <v>671</v>
      </c>
      <c r="B729" s="184">
        <v>7976</v>
      </c>
      <c r="C729" s="185">
        <v>34.6</v>
      </c>
      <c r="D729" s="186">
        <v>100</v>
      </c>
    </row>
    <row r="730" spans="1:4" hidden="1" x14ac:dyDescent="0.35">
      <c r="A730" s="183" t="s">
        <v>673</v>
      </c>
      <c r="B730" s="184">
        <v>8031</v>
      </c>
      <c r="C730" s="185">
        <v>450.93</v>
      </c>
      <c r="D730" s="186">
        <v>100</v>
      </c>
    </row>
    <row r="731" spans="1:4" hidden="1" x14ac:dyDescent="0.35">
      <c r="A731" s="183" t="s">
        <v>676</v>
      </c>
      <c r="B731" s="184">
        <v>8053</v>
      </c>
      <c r="C731" s="185">
        <v>88.81</v>
      </c>
      <c r="D731" s="186">
        <v>99.28</v>
      </c>
    </row>
    <row r="732" spans="1:4" hidden="1" x14ac:dyDescent="0.35">
      <c r="A732" s="183" t="s">
        <v>691</v>
      </c>
      <c r="B732" s="184">
        <v>8311</v>
      </c>
      <c r="C732" s="185">
        <v>569.02</v>
      </c>
      <c r="D732" s="186">
        <v>100</v>
      </c>
    </row>
    <row r="733" spans="1:4" hidden="1" x14ac:dyDescent="0.35">
      <c r="A733" s="183" t="s">
        <v>703</v>
      </c>
      <c r="B733" s="184">
        <v>9143</v>
      </c>
      <c r="C733" s="185">
        <v>1221.44</v>
      </c>
      <c r="D733" s="186">
        <v>100</v>
      </c>
    </row>
    <row r="734" spans="1:4" hidden="1" x14ac:dyDescent="0.35">
      <c r="A734" s="183" t="s">
        <v>718</v>
      </c>
      <c r="B734" s="184">
        <v>9116</v>
      </c>
      <c r="C734" s="185">
        <v>1541.53</v>
      </c>
      <c r="D734" s="186">
        <v>100</v>
      </c>
    </row>
    <row r="735" spans="1:4" hidden="1" x14ac:dyDescent="0.35">
      <c r="A735" s="183" t="s">
        <v>719</v>
      </c>
      <c r="B735" s="184">
        <v>9118</v>
      </c>
      <c r="C735" s="185">
        <v>1031.9000000000001</v>
      </c>
      <c r="D735" s="186">
        <v>100</v>
      </c>
    </row>
    <row r="736" spans="1:4" hidden="1" x14ac:dyDescent="0.35">
      <c r="A736" s="183" t="s">
        <v>734</v>
      </c>
      <c r="B736" s="184">
        <v>9222</v>
      </c>
      <c r="C736" s="185">
        <v>54.96</v>
      </c>
      <c r="D736" s="186">
        <v>100</v>
      </c>
    </row>
    <row r="737" spans="1:4" ht="37.5" hidden="1" x14ac:dyDescent="0.35">
      <c r="A737" s="183" t="s">
        <v>1016</v>
      </c>
      <c r="B737" s="184">
        <v>9418</v>
      </c>
      <c r="C737" s="185">
        <v>100.2</v>
      </c>
      <c r="D737" s="186">
        <v>100</v>
      </c>
    </row>
    <row r="738" spans="1:4" ht="25" hidden="1" x14ac:dyDescent="0.35">
      <c r="A738" s="183" t="s">
        <v>1017</v>
      </c>
      <c r="B738" s="184">
        <v>9442</v>
      </c>
      <c r="C738" s="185">
        <v>1481.8</v>
      </c>
      <c r="D738" s="186">
        <v>100</v>
      </c>
    </row>
    <row r="739" spans="1:4" hidden="1" x14ac:dyDescent="0.35">
      <c r="A739" s="183" t="s">
        <v>788</v>
      </c>
      <c r="B739" s="184">
        <v>9457</v>
      </c>
      <c r="C739" s="185">
        <v>76.349999999999994</v>
      </c>
      <c r="D739" s="186">
        <v>100</v>
      </c>
    </row>
    <row r="740" spans="1:4" hidden="1" x14ac:dyDescent="0.35">
      <c r="A740" s="183" t="s">
        <v>789</v>
      </c>
      <c r="B740" s="184">
        <v>9458</v>
      </c>
      <c r="C740" s="185">
        <v>68.5</v>
      </c>
      <c r="D740" s="186">
        <v>100</v>
      </c>
    </row>
    <row r="741" spans="1:4" hidden="1" x14ac:dyDescent="0.35">
      <c r="A741" s="183" t="s">
        <v>1018</v>
      </c>
      <c r="B741" s="184">
        <v>9446</v>
      </c>
      <c r="C741" s="185">
        <v>545.4</v>
      </c>
      <c r="D741" s="186">
        <v>100</v>
      </c>
    </row>
    <row r="742" spans="1:4" hidden="1" x14ac:dyDescent="0.35">
      <c r="A742" s="183" t="s">
        <v>791</v>
      </c>
      <c r="B742" s="184">
        <v>9448</v>
      </c>
      <c r="C742" s="185">
        <v>157.83000000000001</v>
      </c>
      <c r="D742" s="186">
        <v>100</v>
      </c>
    </row>
    <row r="743" spans="1:4" hidden="1" x14ac:dyDescent="0.35">
      <c r="A743" s="183" t="s">
        <v>1019</v>
      </c>
      <c r="B743" s="184">
        <v>9445</v>
      </c>
      <c r="C743" s="185">
        <v>54.64</v>
      </c>
      <c r="D743" s="186">
        <v>100</v>
      </c>
    </row>
    <row r="744" spans="1:4" hidden="1" x14ac:dyDescent="0.35">
      <c r="A744" s="183" t="s">
        <v>792</v>
      </c>
      <c r="B744" s="184">
        <v>9449</v>
      </c>
      <c r="C744" s="185">
        <v>1978.91</v>
      </c>
      <c r="D744" s="186">
        <v>100</v>
      </c>
    </row>
    <row r="745" spans="1:4" ht="25" hidden="1" x14ac:dyDescent="0.35">
      <c r="A745" s="183" t="s">
        <v>1020</v>
      </c>
      <c r="B745" s="184">
        <v>9475</v>
      </c>
      <c r="C745" s="185">
        <v>289</v>
      </c>
      <c r="D745" s="186">
        <v>100</v>
      </c>
    </row>
    <row r="746" spans="1:4" ht="25" hidden="1" x14ac:dyDescent="0.35">
      <c r="A746" s="183" t="s">
        <v>809</v>
      </c>
      <c r="B746" s="184">
        <v>9462</v>
      </c>
      <c r="C746" s="185">
        <v>4313.8500000000004</v>
      </c>
      <c r="D746" s="186">
        <v>100</v>
      </c>
    </row>
    <row r="747" spans="1:4" hidden="1" x14ac:dyDescent="0.35">
      <c r="A747" s="183" t="s">
        <v>811</v>
      </c>
      <c r="B747" s="184">
        <v>9464</v>
      </c>
      <c r="C747" s="185">
        <v>6980.21</v>
      </c>
      <c r="D747" s="186">
        <v>100</v>
      </c>
    </row>
    <row r="748" spans="1:4" hidden="1" x14ac:dyDescent="0.35">
      <c r="A748" s="183" t="s">
        <v>812</v>
      </c>
      <c r="B748" s="184">
        <v>9465</v>
      </c>
      <c r="C748" s="185">
        <v>7339.17</v>
      </c>
      <c r="D748" s="186">
        <v>100</v>
      </c>
    </row>
    <row r="749" spans="1:4" hidden="1" x14ac:dyDescent="0.35">
      <c r="A749" s="183" t="s">
        <v>813</v>
      </c>
      <c r="B749" s="184">
        <v>9466</v>
      </c>
      <c r="C749" s="185">
        <v>1891.63</v>
      </c>
      <c r="D749" s="186">
        <v>100</v>
      </c>
    </row>
    <row r="750" spans="1:4" ht="25" hidden="1" x14ac:dyDescent="0.35">
      <c r="A750" s="183" t="s">
        <v>846</v>
      </c>
      <c r="B750" s="184">
        <v>9536</v>
      </c>
      <c r="C750" s="185">
        <v>92487.7</v>
      </c>
      <c r="D750" s="186">
        <v>104.8</v>
      </c>
    </row>
    <row r="751" spans="1:4" hidden="1" x14ac:dyDescent="0.35">
      <c r="A751" s="183" t="s">
        <v>849</v>
      </c>
      <c r="B751" s="184">
        <v>9606</v>
      </c>
      <c r="C751" s="185">
        <v>6118.64</v>
      </c>
      <c r="D751" s="186">
        <v>100</v>
      </c>
    </row>
    <row r="752" spans="1:4" hidden="1" x14ac:dyDescent="0.35">
      <c r="A752" s="183" t="s">
        <v>850</v>
      </c>
      <c r="B752" s="184">
        <v>9607</v>
      </c>
      <c r="C752" s="185">
        <v>6594.77</v>
      </c>
      <c r="D752" s="186">
        <v>102.02</v>
      </c>
    </row>
    <row r="753" spans="1:4" hidden="1" x14ac:dyDescent="0.35">
      <c r="A753" s="221" t="s">
        <v>861</v>
      </c>
      <c r="B753" s="222">
        <v>9796</v>
      </c>
      <c r="C753" s="223">
        <v>6399.84</v>
      </c>
      <c r="D753" s="224">
        <v>100</v>
      </c>
    </row>
    <row r="754" spans="1:4" ht="30" customHeight="1" x14ac:dyDescent="0.35">
      <c r="A754" s="295" t="s">
        <v>1027</v>
      </c>
      <c r="B754" s="295"/>
      <c r="C754" s="295"/>
      <c r="D754" s="295"/>
    </row>
    <row r="755" spans="1:4" x14ac:dyDescent="0.35">
      <c r="A755" s="296" t="s">
        <v>947</v>
      </c>
      <c r="B755" s="296"/>
      <c r="C755" s="296"/>
      <c r="D755" s="296"/>
    </row>
    <row r="756" spans="1:4" x14ac:dyDescent="0.35">
      <c r="A756" s="296" t="s">
        <v>948</v>
      </c>
      <c r="B756" s="296"/>
      <c r="C756" s="296"/>
      <c r="D756" s="296"/>
    </row>
    <row r="757" spans="1:4" x14ac:dyDescent="0.35">
      <c r="A757" s="297">
        <v>46163</v>
      </c>
      <c r="B757" s="297"/>
      <c r="C757" s="297"/>
      <c r="D757" s="297"/>
    </row>
  </sheetData>
  <autoFilter ref="A2:D757"/>
  <mergeCells count="5">
    <mergeCell ref="A1:D1"/>
    <mergeCell ref="A754:D754"/>
    <mergeCell ref="A755:D755"/>
    <mergeCell ref="A756:D756"/>
    <mergeCell ref="A757:D75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8"/>
  <sheetViews>
    <sheetView view="pageBreakPreview" zoomScale="90" zoomScaleNormal="90" zoomScaleSheetLayoutView="90" workbookViewId="0">
      <selection activeCell="R775" sqref="R775"/>
    </sheetView>
  </sheetViews>
  <sheetFormatPr defaultColWidth="9.1796875" defaultRowHeight="14.5" x14ac:dyDescent="0.35"/>
  <cols>
    <col min="1" max="1" width="43" style="208" customWidth="1"/>
    <col min="2" max="2" width="10.453125" style="208" customWidth="1"/>
    <col min="3" max="3" width="14.1796875" style="208" customWidth="1"/>
    <col min="4" max="4" width="19" style="208" customWidth="1"/>
    <col min="5" max="5" width="12.7265625" style="208" bestFit="1" customWidth="1"/>
    <col min="6" max="16384" width="9.1796875" style="208"/>
  </cols>
  <sheetData>
    <row r="1" spans="1:6" ht="60" customHeight="1" x14ac:dyDescent="0.35">
      <c r="A1" s="294" t="s">
        <v>1032</v>
      </c>
      <c r="B1" s="294"/>
      <c r="C1" s="294"/>
      <c r="D1" s="294"/>
    </row>
    <row r="2" spans="1:6" ht="56.25" customHeight="1" x14ac:dyDescent="0.35">
      <c r="A2" s="174" t="s">
        <v>1010</v>
      </c>
      <c r="B2" s="174" t="s">
        <v>1011</v>
      </c>
      <c r="C2" s="209" t="s">
        <v>1012</v>
      </c>
      <c r="D2" s="209" t="s">
        <v>1033</v>
      </c>
    </row>
    <row r="3" spans="1:6" ht="15" customHeight="1" x14ac:dyDescent="0.35">
      <c r="A3" s="210" t="s">
        <v>1014</v>
      </c>
      <c r="B3" s="211"/>
      <c r="C3" s="211"/>
      <c r="D3" s="212"/>
    </row>
    <row r="4" spans="1:6" hidden="1" x14ac:dyDescent="0.35">
      <c r="A4" s="183" t="s">
        <v>144</v>
      </c>
      <c r="B4" s="184">
        <v>111</v>
      </c>
      <c r="C4" s="185">
        <v>746.16</v>
      </c>
      <c r="D4" s="186">
        <v>99.83</v>
      </c>
      <c r="E4" s="213"/>
      <c r="F4" s="213"/>
    </row>
    <row r="5" spans="1:6" hidden="1" x14ac:dyDescent="0.35">
      <c r="A5" s="183" t="s">
        <v>147</v>
      </c>
      <c r="B5" s="184">
        <v>113</v>
      </c>
      <c r="C5" s="185">
        <v>464.8</v>
      </c>
      <c r="D5" s="186">
        <v>99.61</v>
      </c>
      <c r="E5" s="213"/>
      <c r="F5" s="213"/>
    </row>
    <row r="6" spans="1:6" hidden="1" x14ac:dyDescent="0.35">
      <c r="A6" s="183" t="s">
        <v>149</v>
      </c>
      <c r="B6" s="184">
        <v>116</v>
      </c>
      <c r="C6" s="185">
        <v>841.97</v>
      </c>
      <c r="D6" s="186">
        <v>100.33</v>
      </c>
      <c r="E6" s="213"/>
      <c r="F6" s="213"/>
    </row>
    <row r="7" spans="1:6" hidden="1" x14ac:dyDescent="0.35">
      <c r="A7" s="183" t="s">
        <v>151</v>
      </c>
      <c r="B7" s="184">
        <v>114</v>
      </c>
      <c r="C7" s="185">
        <v>260.69</v>
      </c>
      <c r="D7" s="186">
        <v>100.01</v>
      </c>
      <c r="E7" s="213"/>
      <c r="F7" s="213"/>
    </row>
    <row r="8" spans="1:6" hidden="1" x14ac:dyDescent="0.35">
      <c r="A8" s="183" t="s">
        <v>162</v>
      </c>
      <c r="B8" s="184">
        <v>202</v>
      </c>
      <c r="C8" s="185">
        <v>565.37</v>
      </c>
      <c r="D8" s="186">
        <v>98.9</v>
      </c>
      <c r="E8" s="213"/>
      <c r="F8" s="213"/>
    </row>
    <row r="9" spans="1:6" hidden="1" x14ac:dyDescent="0.35">
      <c r="A9" s="183" t="s">
        <v>163</v>
      </c>
      <c r="B9" s="184">
        <v>204</v>
      </c>
      <c r="C9" s="185">
        <v>808.69</v>
      </c>
      <c r="D9" s="186">
        <v>100.01</v>
      </c>
      <c r="E9" s="213"/>
      <c r="F9" s="213"/>
    </row>
    <row r="10" spans="1:6" hidden="1" x14ac:dyDescent="0.35">
      <c r="A10" s="183" t="s">
        <v>166</v>
      </c>
      <c r="B10" s="184">
        <v>201</v>
      </c>
      <c r="C10" s="185">
        <v>592.29999999999995</v>
      </c>
      <c r="D10" s="186">
        <v>99.69</v>
      </c>
      <c r="E10" s="213"/>
      <c r="F10" s="213"/>
    </row>
    <row r="11" spans="1:6" hidden="1" x14ac:dyDescent="0.35">
      <c r="A11" s="183" t="s">
        <v>172</v>
      </c>
      <c r="B11" s="184">
        <v>302</v>
      </c>
      <c r="C11" s="185">
        <v>1480.18</v>
      </c>
      <c r="D11" s="186">
        <v>99.2</v>
      </c>
      <c r="E11" s="213"/>
      <c r="F11" s="213"/>
    </row>
    <row r="12" spans="1:6" hidden="1" x14ac:dyDescent="0.35">
      <c r="A12" s="183" t="s">
        <v>182</v>
      </c>
      <c r="B12" s="184">
        <v>411</v>
      </c>
      <c r="C12" s="185">
        <v>415.39</v>
      </c>
      <c r="D12" s="186">
        <v>100.66</v>
      </c>
      <c r="E12" s="213"/>
      <c r="F12" s="213"/>
    </row>
    <row r="13" spans="1:6" hidden="1" x14ac:dyDescent="0.35">
      <c r="A13" s="183" t="s">
        <v>194</v>
      </c>
      <c r="B13" s="184">
        <v>701</v>
      </c>
      <c r="C13" s="185">
        <v>1342.81</v>
      </c>
      <c r="D13" s="186">
        <v>99.72</v>
      </c>
      <c r="E13" s="213"/>
      <c r="F13" s="213"/>
    </row>
    <row r="14" spans="1:6" hidden="1" x14ac:dyDescent="0.35">
      <c r="A14" s="183" t="s">
        <v>195</v>
      </c>
      <c r="B14" s="184">
        <v>803</v>
      </c>
      <c r="C14" s="185">
        <v>170.78</v>
      </c>
      <c r="D14" s="186">
        <v>100</v>
      </c>
      <c r="E14" s="213"/>
      <c r="F14" s="213"/>
    </row>
    <row r="15" spans="1:6" hidden="1" x14ac:dyDescent="0.35">
      <c r="A15" s="183" t="s">
        <v>198</v>
      </c>
      <c r="B15" s="184">
        <v>1001</v>
      </c>
      <c r="C15" s="185">
        <v>327.47000000000003</v>
      </c>
      <c r="D15" s="186">
        <v>100.19</v>
      </c>
      <c r="E15" s="213"/>
      <c r="F15" s="213"/>
    </row>
    <row r="16" spans="1:6" ht="25" hidden="1" x14ac:dyDescent="0.35">
      <c r="A16" s="183" t="s">
        <v>204</v>
      </c>
      <c r="B16" s="184">
        <v>1111</v>
      </c>
      <c r="C16" s="185">
        <v>105.16</v>
      </c>
      <c r="D16" s="186">
        <v>99.74</v>
      </c>
      <c r="E16" s="213"/>
      <c r="F16" s="213"/>
    </row>
    <row r="17" spans="1:6" ht="25" hidden="1" x14ac:dyDescent="0.35">
      <c r="A17" s="183" t="s">
        <v>205</v>
      </c>
      <c r="B17" s="184">
        <v>1131</v>
      </c>
      <c r="C17" s="185">
        <v>147.29</v>
      </c>
      <c r="D17" s="186">
        <v>100.7</v>
      </c>
      <c r="E17" s="213"/>
      <c r="F17" s="213"/>
    </row>
    <row r="18" spans="1:6" hidden="1" x14ac:dyDescent="0.35">
      <c r="A18" s="183" t="s">
        <v>207</v>
      </c>
      <c r="B18" s="184">
        <v>1102</v>
      </c>
      <c r="C18" s="185">
        <v>405.55</v>
      </c>
      <c r="D18" s="186">
        <v>99.4</v>
      </c>
      <c r="E18" s="213"/>
      <c r="F18" s="213"/>
    </row>
    <row r="19" spans="1:6" hidden="1" x14ac:dyDescent="0.35">
      <c r="A19" s="183" t="s">
        <v>208</v>
      </c>
      <c r="B19" s="184">
        <v>1132</v>
      </c>
      <c r="C19" s="185">
        <v>129.44999999999999</v>
      </c>
      <c r="D19" s="186">
        <v>101.19</v>
      </c>
      <c r="E19" s="213"/>
      <c r="F19" s="213"/>
    </row>
    <row r="20" spans="1:6" hidden="1" x14ac:dyDescent="0.35">
      <c r="A20" s="183" t="s">
        <v>213</v>
      </c>
      <c r="B20" s="184">
        <v>1124</v>
      </c>
      <c r="C20" s="185">
        <v>599.82000000000005</v>
      </c>
      <c r="D20" s="186">
        <v>100.47</v>
      </c>
      <c r="E20" s="213"/>
      <c r="F20" s="213"/>
    </row>
    <row r="21" spans="1:6" hidden="1" x14ac:dyDescent="0.35">
      <c r="A21" s="183" t="s">
        <v>218</v>
      </c>
      <c r="B21" s="184">
        <v>1123</v>
      </c>
      <c r="C21" s="185">
        <v>1624.03</v>
      </c>
      <c r="D21" s="186">
        <v>100.38</v>
      </c>
      <c r="E21" s="213"/>
      <c r="F21" s="213"/>
    </row>
    <row r="22" spans="1:6" hidden="1" x14ac:dyDescent="0.35">
      <c r="A22" s="183" t="s">
        <v>220</v>
      </c>
      <c r="B22" s="184">
        <v>1204</v>
      </c>
      <c r="C22" s="185">
        <v>1057</v>
      </c>
      <c r="D22" s="186">
        <v>99.89</v>
      </c>
      <c r="E22" s="213"/>
      <c r="F22" s="213"/>
    </row>
    <row r="23" spans="1:6" hidden="1" x14ac:dyDescent="0.35">
      <c r="A23" s="183" t="s">
        <v>226</v>
      </c>
      <c r="B23" s="184">
        <v>1303</v>
      </c>
      <c r="C23" s="185">
        <v>835.09</v>
      </c>
      <c r="D23" s="186">
        <v>100.07</v>
      </c>
      <c r="E23" s="213"/>
      <c r="F23" s="213"/>
    </row>
    <row r="24" spans="1:6" ht="25" hidden="1" x14ac:dyDescent="0.35">
      <c r="A24" s="183" t="s">
        <v>230</v>
      </c>
      <c r="B24" s="184">
        <v>1402</v>
      </c>
      <c r="C24" s="185">
        <v>754.09</v>
      </c>
      <c r="D24" s="186">
        <v>99.1</v>
      </c>
      <c r="E24" s="213"/>
      <c r="F24" s="213"/>
    </row>
    <row r="25" spans="1:6" hidden="1" x14ac:dyDescent="0.35">
      <c r="A25" s="183" t="s">
        <v>232</v>
      </c>
      <c r="B25" s="184">
        <v>1501</v>
      </c>
      <c r="C25" s="185">
        <v>114.76</v>
      </c>
      <c r="D25" s="186">
        <v>97.84</v>
      </c>
      <c r="E25" s="213"/>
      <c r="F25" s="213"/>
    </row>
    <row r="26" spans="1:6" hidden="1" x14ac:dyDescent="0.35">
      <c r="A26" s="183" t="s">
        <v>234</v>
      </c>
      <c r="B26" s="184">
        <v>1601</v>
      </c>
      <c r="C26" s="185">
        <v>79.47</v>
      </c>
      <c r="D26" s="186">
        <v>100.2</v>
      </c>
      <c r="E26" s="213"/>
      <c r="F26" s="213"/>
    </row>
    <row r="27" spans="1:6" hidden="1" x14ac:dyDescent="0.35">
      <c r="A27" s="183" t="s">
        <v>245</v>
      </c>
      <c r="B27" s="184">
        <v>1701</v>
      </c>
      <c r="C27" s="185">
        <v>360.94</v>
      </c>
      <c r="D27" s="186">
        <v>100.21</v>
      </c>
      <c r="E27" s="213"/>
      <c r="F27" s="213"/>
    </row>
    <row r="28" spans="1:6" hidden="1" x14ac:dyDescent="0.35">
      <c r="A28" s="183" t="s">
        <v>257</v>
      </c>
      <c r="B28" s="184">
        <v>1903</v>
      </c>
      <c r="C28" s="185">
        <v>1377.06</v>
      </c>
      <c r="D28" s="186">
        <v>99.7</v>
      </c>
      <c r="E28" s="213"/>
      <c r="F28" s="213"/>
    </row>
    <row r="29" spans="1:6" hidden="1" x14ac:dyDescent="0.35">
      <c r="A29" s="183" t="s">
        <v>264</v>
      </c>
      <c r="B29" s="184">
        <v>2002</v>
      </c>
      <c r="C29" s="185">
        <v>39.21</v>
      </c>
      <c r="D29" s="186">
        <v>100.21</v>
      </c>
      <c r="E29" s="213"/>
      <c r="F29" s="213"/>
    </row>
    <row r="30" spans="1:6" hidden="1" x14ac:dyDescent="0.35">
      <c r="A30" s="183" t="s">
        <v>268</v>
      </c>
      <c r="B30" s="184">
        <v>2101</v>
      </c>
      <c r="C30" s="185">
        <v>64.12</v>
      </c>
      <c r="D30" s="186">
        <v>100.33</v>
      </c>
      <c r="E30" s="213"/>
      <c r="F30" s="213"/>
    </row>
    <row r="31" spans="1:6" ht="25" hidden="1" x14ac:dyDescent="0.35">
      <c r="A31" s="183" t="s">
        <v>270</v>
      </c>
      <c r="B31" s="184">
        <v>2201</v>
      </c>
      <c r="C31" s="185">
        <v>144.54</v>
      </c>
      <c r="D31" s="186">
        <v>100.25</v>
      </c>
      <c r="E31" s="213"/>
      <c r="F31" s="213"/>
    </row>
    <row r="32" spans="1:6" ht="25" hidden="1" x14ac:dyDescent="0.35">
      <c r="A32" s="183" t="s">
        <v>272</v>
      </c>
      <c r="B32" s="184">
        <v>2207</v>
      </c>
      <c r="C32" s="185">
        <v>143.21</v>
      </c>
      <c r="D32" s="186">
        <v>100.32</v>
      </c>
      <c r="E32" s="213"/>
      <c r="F32" s="213"/>
    </row>
    <row r="33" spans="1:6" hidden="1" x14ac:dyDescent="0.35">
      <c r="A33" s="183" t="s">
        <v>278</v>
      </c>
      <c r="B33" s="184">
        <v>2301</v>
      </c>
      <c r="C33" s="185">
        <v>142.41999999999999</v>
      </c>
      <c r="D33" s="186">
        <v>98.59</v>
      </c>
      <c r="E33" s="213"/>
      <c r="F33" s="213"/>
    </row>
    <row r="34" spans="1:6" hidden="1" x14ac:dyDescent="0.35">
      <c r="A34" s="183" t="s">
        <v>280</v>
      </c>
      <c r="B34" s="184">
        <v>2303</v>
      </c>
      <c r="C34" s="185">
        <v>87.12</v>
      </c>
      <c r="D34" s="186">
        <v>98.36</v>
      </c>
      <c r="E34" s="213"/>
      <c r="F34" s="213"/>
    </row>
    <row r="35" spans="1:6" hidden="1" x14ac:dyDescent="0.35">
      <c r="A35" s="183" t="s">
        <v>282</v>
      </c>
      <c r="B35" s="184">
        <v>2307</v>
      </c>
      <c r="C35" s="185">
        <v>93.25</v>
      </c>
      <c r="D35" s="186">
        <v>99.25</v>
      </c>
      <c r="E35" s="213"/>
      <c r="F35" s="213"/>
    </row>
    <row r="36" spans="1:6" hidden="1" x14ac:dyDescent="0.35">
      <c r="A36" s="183" t="s">
        <v>286</v>
      </c>
      <c r="B36" s="184">
        <v>2401</v>
      </c>
      <c r="C36" s="185">
        <v>130.51</v>
      </c>
      <c r="D36" s="186">
        <v>100.13</v>
      </c>
      <c r="E36" s="213"/>
      <c r="F36" s="213"/>
    </row>
    <row r="37" spans="1:6" ht="25" hidden="1" x14ac:dyDescent="0.35">
      <c r="A37" s="183" t="s">
        <v>287</v>
      </c>
      <c r="B37" s="184">
        <v>2403</v>
      </c>
      <c r="C37" s="185">
        <v>125.1</v>
      </c>
      <c r="D37" s="186">
        <v>100.11</v>
      </c>
      <c r="E37" s="213"/>
      <c r="F37" s="213"/>
    </row>
    <row r="38" spans="1:6" hidden="1" x14ac:dyDescent="0.35">
      <c r="A38" s="183" t="s">
        <v>289</v>
      </c>
      <c r="B38" s="184">
        <v>2501</v>
      </c>
      <c r="C38" s="185">
        <v>57.24</v>
      </c>
      <c r="D38" s="186">
        <v>100.43</v>
      </c>
      <c r="E38" s="213"/>
      <c r="F38" s="213"/>
    </row>
    <row r="39" spans="1:6" hidden="1" x14ac:dyDescent="0.35">
      <c r="A39" s="183" t="s">
        <v>291</v>
      </c>
      <c r="B39" s="184">
        <v>2601</v>
      </c>
      <c r="C39" s="185">
        <v>61.28</v>
      </c>
      <c r="D39" s="186">
        <v>102.93</v>
      </c>
      <c r="E39" s="213"/>
      <c r="F39" s="213"/>
    </row>
    <row r="40" spans="1:6" hidden="1" x14ac:dyDescent="0.35">
      <c r="A40" s="183" t="s">
        <v>292</v>
      </c>
      <c r="B40" s="184">
        <v>2603</v>
      </c>
      <c r="C40" s="185">
        <v>47.14</v>
      </c>
      <c r="D40" s="186">
        <v>104.34</v>
      </c>
      <c r="E40" s="213"/>
      <c r="F40" s="213"/>
    </row>
    <row r="41" spans="1:6" hidden="1" x14ac:dyDescent="0.35">
      <c r="A41" s="183" t="s">
        <v>293</v>
      </c>
      <c r="B41" s="184">
        <v>2604</v>
      </c>
      <c r="C41" s="185">
        <v>73.34</v>
      </c>
      <c r="D41" s="186">
        <v>103.66</v>
      </c>
      <c r="E41" s="213"/>
      <c r="F41" s="213"/>
    </row>
    <row r="42" spans="1:6" hidden="1" x14ac:dyDescent="0.35">
      <c r="A42" s="183" t="s">
        <v>294</v>
      </c>
      <c r="B42" s="184">
        <v>2605</v>
      </c>
      <c r="C42" s="185">
        <v>75.27</v>
      </c>
      <c r="D42" s="186">
        <v>99.57</v>
      </c>
      <c r="E42" s="213"/>
      <c r="F42" s="213"/>
    </row>
    <row r="43" spans="1:6" hidden="1" x14ac:dyDescent="0.35">
      <c r="A43" s="183" t="s">
        <v>296</v>
      </c>
      <c r="B43" s="184">
        <v>2621</v>
      </c>
      <c r="C43" s="185">
        <v>231.75</v>
      </c>
      <c r="D43" s="186">
        <v>94.07</v>
      </c>
      <c r="E43" s="213"/>
      <c r="F43" s="213"/>
    </row>
    <row r="44" spans="1:6" hidden="1" x14ac:dyDescent="0.35">
      <c r="A44" s="183" t="s">
        <v>297</v>
      </c>
      <c r="B44" s="184">
        <v>2623</v>
      </c>
      <c r="C44" s="185">
        <v>354.09</v>
      </c>
      <c r="D44" s="186">
        <v>94.28</v>
      </c>
      <c r="E44" s="213"/>
      <c r="F44" s="213"/>
    </row>
    <row r="45" spans="1:6" hidden="1" x14ac:dyDescent="0.35">
      <c r="A45" s="183" t="s">
        <v>303</v>
      </c>
      <c r="B45" s="184">
        <v>2701</v>
      </c>
      <c r="C45" s="185">
        <v>230.19</v>
      </c>
      <c r="D45" s="186">
        <v>100.66</v>
      </c>
      <c r="E45" s="213"/>
      <c r="F45" s="213"/>
    </row>
    <row r="46" spans="1:6" hidden="1" x14ac:dyDescent="0.35">
      <c r="A46" s="183" t="s">
        <v>308</v>
      </c>
      <c r="B46" s="184">
        <v>2711</v>
      </c>
      <c r="C46" s="185">
        <v>174.54</v>
      </c>
      <c r="D46" s="186">
        <v>98.77</v>
      </c>
      <c r="E46" s="213"/>
      <c r="F46" s="213"/>
    </row>
    <row r="47" spans="1:6" hidden="1" x14ac:dyDescent="0.35">
      <c r="A47" s="183" t="s">
        <v>314</v>
      </c>
      <c r="B47" s="184">
        <v>2812</v>
      </c>
      <c r="C47" s="185">
        <v>1006.1</v>
      </c>
      <c r="D47" s="186">
        <v>100.15</v>
      </c>
      <c r="E47" s="213"/>
      <c r="F47" s="213"/>
    </row>
    <row r="48" spans="1:6" ht="25" hidden="1" x14ac:dyDescent="0.35">
      <c r="A48" s="183" t="s">
        <v>335</v>
      </c>
      <c r="B48" s="184">
        <v>3606</v>
      </c>
      <c r="C48" s="185">
        <v>588.79999999999995</v>
      </c>
      <c r="D48" s="186">
        <v>100.44</v>
      </c>
      <c r="E48" s="213"/>
      <c r="F48" s="213"/>
    </row>
    <row r="49" spans="1:6" ht="25" hidden="1" x14ac:dyDescent="0.35">
      <c r="A49" s="183" t="s">
        <v>377</v>
      </c>
      <c r="B49" s="184">
        <v>4155</v>
      </c>
      <c r="C49" s="185">
        <v>1869.5</v>
      </c>
      <c r="D49" s="186">
        <v>100.28</v>
      </c>
      <c r="E49" s="213"/>
      <c r="F49" s="213"/>
    </row>
    <row r="50" spans="1:6" hidden="1" x14ac:dyDescent="0.35">
      <c r="A50" s="183" t="s">
        <v>389</v>
      </c>
      <c r="B50" s="184">
        <v>4176</v>
      </c>
      <c r="C50" s="185">
        <v>384.17</v>
      </c>
      <c r="D50" s="186">
        <v>100.29</v>
      </c>
      <c r="E50" s="213"/>
      <c r="F50" s="213"/>
    </row>
    <row r="51" spans="1:6" ht="25" hidden="1" x14ac:dyDescent="0.35">
      <c r="A51" s="183" t="s">
        <v>404</v>
      </c>
      <c r="B51" s="184">
        <v>4404</v>
      </c>
      <c r="C51" s="185">
        <v>2727.26</v>
      </c>
      <c r="D51" s="186">
        <v>100.12</v>
      </c>
      <c r="E51" s="213"/>
      <c r="F51" s="213"/>
    </row>
    <row r="52" spans="1:6" hidden="1" x14ac:dyDescent="0.35">
      <c r="A52" s="183" t="s">
        <v>412</v>
      </c>
      <c r="B52" s="184">
        <v>4502</v>
      </c>
      <c r="C52" s="185">
        <v>597.08000000000004</v>
      </c>
      <c r="D52" s="186">
        <v>100.54</v>
      </c>
      <c r="E52" s="213"/>
      <c r="F52" s="213"/>
    </row>
    <row r="53" spans="1:6" hidden="1" x14ac:dyDescent="0.35">
      <c r="A53" s="183" t="s">
        <v>416</v>
      </c>
      <c r="B53" s="184">
        <v>4503</v>
      </c>
      <c r="C53" s="185">
        <v>504.04</v>
      </c>
      <c r="D53" s="186">
        <v>100</v>
      </c>
      <c r="E53" s="213"/>
      <c r="F53" s="213"/>
    </row>
    <row r="54" spans="1:6" hidden="1" x14ac:dyDescent="0.35">
      <c r="A54" s="183" t="s">
        <v>419</v>
      </c>
      <c r="B54" s="184">
        <v>4603</v>
      </c>
      <c r="C54" s="185">
        <v>142.91999999999999</v>
      </c>
      <c r="D54" s="186">
        <v>100.03</v>
      </c>
      <c r="E54" s="213"/>
      <c r="F54" s="213"/>
    </row>
    <row r="55" spans="1:6" hidden="1" x14ac:dyDescent="0.35">
      <c r="A55" s="183" t="s">
        <v>421</v>
      </c>
      <c r="B55" s="184">
        <v>4601</v>
      </c>
      <c r="C55" s="185">
        <v>323.99</v>
      </c>
      <c r="D55" s="186">
        <v>101.79</v>
      </c>
      <c r="E55" s="213"/>
      <c r="F55" s="213"/>
    </row>
    <row r="56" spans="1:6" hidden="1" x14ac:dyDescent="0.35">
      <c r="A56" s="183" t="s">
        <v>440</v>
      </c>
      <c r="B56" s="184">
        <v>4744</v>
      </c>
      <c r="C56" s="185">
        <v>1952.17</v>
      </c>
      <c r="D56" s="186">
        <v>100</v>
      </c>
      <c r="E56" s="213"/>
      <c r="F56" s="213"/>
    </row>
    <row r="57" spans="1:6" hidden="1" x14ac:dyDescent="0.35">
      <c r="A57" s="183" t="s">
        <v>445</v>
      </c>
      <c r="B57" s="184">
        <v>4773</v>
      </c>
      <c r="C57" s="185">
        <v>3703.31</v>
      </c>
      <c r="D57" s="186">
        <v>100</v>
      </c>
      <c r="E57" s="213"/>
      <c r="F57" s="213"/>
    </row>
    <row r="58" spans="1:6" hidden="1" x14ac:dyDescent="0.35">
      <c r="A58" s="183" t="s">
        <v>450</v>
      </c>
      <c r="B58" s="184">
        <v>5001</v>
      </c>
      <c r="C58" s="185">
        <v>81.760000000000005</v>
      </c>
      <c r="D58" s="186">
        <v>99.7</v>
      </c>
      <c r="E58" s="213"/>
      <c r="F58" s="213"/>
    </row>
    <row r="59" spans="1:6" hidden="1" x14ac:dyDescent="0.35">
      <c r="A59" s="183" t="s">
        <v>451</v>
      </c>
      <c r="B59" s="184">
        <v>5101</v>
      </c>
      <c r="C59" s="185">
        <v>240.54</v>
      </c>
      <c r="D59" s="186">
        <v>99.01</v>
      </c>
      <c r="E59" s="213"/>
      <c r="F59" s="213"/>
    </row>
    <row r="60" spans="1:6" hidden="1" x14ac:dyDescent="0.35">
      <c r="A60" s="183" t="s">
        <v>454</v>
      </c>
      <c r="B60" s="184">
        <v>5201</v>
      </c>
      <c r="C60" s="185">
        <v>85.13</v>
      </c>
      <c r="D60" s="186">
        <v>100</v>
      </c>
      <c r="E60" s="213"/>
      <c r="F60" s="213"/>
    </row>
    <row r="61" spans="1:6" hidden="1" x14ac:dyDescent="0.35">
      <c r="A61" s="183" t="s">
        <v>457</v>
      </c>
      <c r="B61" s="184">
        <v>5303</v>
      </c>
      <c r="C61" s="185">
        <v>261.31</v>
      </c>
      <c r="D61" s="186">
        <v>100</v>
      </c>
      <c r="E61" s="213"/>
      <c r="F61" s="213"/>
    </row>
    <row r="62" spans="1:6" hidden="1" x14ac:dyDescent="0.35">
      <c r="A62" s="183" t="s">
        <v>467</v>
      </c>
      <c r="B62" s="184">
        <v>5313</v>
      </c>
      <c r="C62" s="185">
        <v>201.76</v>
      </c>
      <c r="D62" s="186">
        <v>99.77</v>
      </c>
      <c r="E62" s="213"/>
      <c r="F62" s="213"/>
    </row>
    <row r="63" spans="1:6" hidden="1" x14ac:dyDescent="0.35">
      <c r="A63" s="183" t="s">
        <v>480</v>
      </c>
      <c r="B63" s="184">
        <v>5406</v>
      </c>
      <c r="C63" s="185">
        <v>167.64</v>
      </c>
      <c r="D63" s="186">
        <v>100.4</v>
      </c>
      <c r="E63" s="213"/>
      <c r="F63" s="213"/>
    </row>
    <row r="64" spans="1:6" hidden="1" x14ac:dyDescent="0.35">
      <c r="A64" s="183" t="s">
        <v>485</v>
      </c>
      <c r="B64" s="184">
        <v>5605</v>
      </c>
      <c r="C64" s="185">
        <v>213.23</v>
      </c>
      <c r="D64" s="186">
        <v>100.34</v>
      </c>
      <c r="E64" s="213"/>
      <c r="F64" s="213"/>
    </row>
    <row r="65" spans="1:6" hidden="1" x14ac:dyDescent="0.35">
      <c r="A65" s="183" t="s">
        <v>487</v>
      </c>
      <c r="B65" s="184">
        <v>5701</v>
      </c>
      <c r="C65" s="185">
        <v>4.21</v>
      </c>
      <c r="D65" s="186">
        <v>100</v>
      </c>
      <c r="E65" s="213"/>
      <c r="F65" s="213"/>
    </row>
    <row r="66" spans="1:6" hidden="1" x14ac:dyDescent="0.35">
      <c r="A66" s="183" t="s">
        <v>522</v>
      </c>
      <c r="B66" s="184">
        <v>6413</v>
      </c>
      <c r="C66" s="185">
        <v>10743.79</v>
      </c>
      <c r="D66" s="186">
        <v>101.8</v>
      </c>
      <c r="E66" s="213"/>
      <c r="F66" s="213"/>
    </row>
    <row r="67" spans="1:6" hidden="1" x14ac:dyDescent="0.35">
      <c r="A67" s="183" t="s">
        <v>541</v>
      </c>
      <c r="B67" s="184">
        <v>6502</v>
      </c>
      <c r="C67" s="185">
        <v>34.479999999999997</v>
      </c>
      <c r="D67" s="186">
        <v>100.4</v>
      </c>
      <c r="E67" s="213"/>
      <c r="F67" s="213"/>
    </row>
    <row r="68" spans="1:6" hidden="1" x14ac:dyDescent="0.35">
      <c r="A68" s="183" t="s">
        <v>542</v>
      </c>
      <c r="B68" s="184">
        <v>6504</v>
      </c>
      <c r="C68" s="185">
        <v>316.83999999999997</v>
      </c>
      <c r="D68" s="186">
        <v>100.57</v>
      </c>
      <c r="E68" s="213"/>
      <c r="F68" s="213"/>
    </row>
    <row r="69" spans="1:6" hidden="1" x14ac:dyDescent="0.35">
      <c r="A69" s="183" t="s">
        <v>546</v>
      </c>
      <c r="B69" s="184">
        <v>6508</v>
      </c>
      <c r="C69" s="185">
        <v>139.29</v>
      </c>
      <c r="D69" s="186">
        <v>99.55</v>
      </c>
      <c r="E69" s="213"/>
      <c r="F69" s="213"/>
    </row>
    <row r="70" spans="1:6" hidden="1" x14ac:dyDescent="0.35">
      <c r="A70" s="183" t="s">
        <v>560</v>
      </c>
      <c r="B70" s="184">
        <v>7007</v>
      </c>
      <c r="C70" s="185">
        <v>37526.69</v>
      </c>
      <c r="D70" s="186">
        <v>100.03</v>
      </c>
      <c r="E70" s="213"/>
      <c r="F70" s="213"/>
    </row>
    <row r="71" spans="1:6" hidden="1" x14ac:dyDescent="0.35">
      <c r="A71" s="183" t="s">
        <v>568</v>
      </c>
      <c r="B71" s="184">
        <v>7104</v>
      </c>
      <c r="C71" s="185">
        <v>21334.3</v>
      </c>
      <c r="D71" s="186">
        <v>100.05</v>
      </c>
      <c r="E71" s="213"/>
      <c r="F71" s="213"/>
    </row>
    <row r="72" spans="1:6" hidden="1" x14ac:dyDescent="0.35">
      <c r="A72" s="183" t="s">
        <v>582</v>
      </c>
      <c r="B72" s="184">
        <v>7418</v>
      </c>
      <c r="C72" s="185">
        <v>22087.33</v>
      </c>
      <c r="D72" s="186">
        <v>100</v>
      </c>
      <c r="E72" s="213"/>
      <c r="F72" s="213"/>
    </row>
    <row r="73" spans="1:6" ht="25" hidden="1" x14ac:dyDescent="0.35">
      <c r="A73" s="183" t="s">
        <v>583</v>
      </c>
      <c r="B73" s="184">
        <v>7403</v>
      </c>
      <c r="C73" s="185">
        <v>503.42</v>
      </c>
      <c r="D73" s="186">
        <v>100</v>
      </c>
      <c r="E73" s="213"/>
      <c r="F73" s="213"/>
    </row>
    <row r="74" spans="1:6" hidden="1" x14ac:dyDescent="0.35">
      <c r="A74" s="183" t="s">
        <v>601</v>
      </c>
      <c r="B74" s="184">
        <v>7703</v>
      </c>
      <c r="C74" s="185">
        <v>1463813.17</v>
      </c>
      <c r="D74" s="186">
        <v>100</v>
      </c>
      <c r="E74" s="213"/>
      <c r="F74" s="213"/>
    </row>
    <row r="75" spans="1:6" ht="25" hidden="1" x14ac:dyDescent="0.35">
      <c r="A75" s="183" t="s">
        <v>602</v>
      </c>
      <c r="B75" s="184">
        <v>7708</v>
      </c>
      <c r="C75" s="185">
        <v>2431519.39</v>
      </c>
      <c r="D75" s="186">
        <v>100.17</v>
      </c>
      <c r="E75" s="213"/>
      <c r="F75" s="213"/>
    </row>
    <row r="76" spans="1:6" x14ac:dyDescent="0.35">
      <c r="A76" s="214" t="s">
        <v>608</v>
      </c>
      <c r="B76" s="215">
        <v>7804</v>
      </c>
      <c r="C76" s="188">
        <v>82.57</v>
      </c>
      <c r="D76" s="216">
        <v>100.03</v>
      </c>
      <c r="E76" s="213"/>
      <c r="F76" s="213"/>
    </row>
    <row r="77" spans="1:6" hidden="1" x14ac:dyDescent="0.35">
      <c r="A77" s="183" t="s">
        <v>1015</v>
      </c>
      <c r="B77" s="184">
        <v>7800</v>
      </c>
      <c r="C77" s="185">
        <v>66.88</v>
      </c>
      <c r="D77" s="186">
        <v>100.07</v>
      </c>
      <c r="E77" s="213"/>
      <c r="F77" s="213"/>
    </row>
    <row r="78" spans="1:6" hidden="1" x14ac:dyDescent="0.35">
      <c r="A78" s="183" t="s">
        <v>610</v>
      </c>
      <c r="B78" s="184">
        <v>7802</v>
      </c>
      <c r="C78" s="185">
        <v>63.9</v>
      </c>
      <c r="D78" s="186">
        <v>100.06</v>
      </c>
      <c r="E78" s="213"/>
      <c r="F78" s="213"/>
    </row>
    <row r="79" spans="1:6" hidden="1" x14ac:dyDescent="0.35">
      <c r="A79" s="183" t="s">
        <v>611</v>
      </c>
      <c r="B79" s="184">
        <v>7803</v>
      </c>
      <c r="C79" s="185">
        <v>68.150000000000006</v>
      </c>
      <c r="D79" s="186">
        <v>100.08</v>
      </c>
      <c r="E79" s="213"/>
      <c r="F79" s="213"/>
    </row>
    <row r="80" spans="1:6" hidden="1" x14ac:dyDescent="0.35">
      <c r="A80" s="183" t="s">
        <v>612</v>
      </c>
      <c r="B80" s="184">
        <v>7806</v>
      </c>
      <c r="C80" s="185">
        <v>90.94</v>
      </c>
      <c r="D80" s="186">
        <v>100.01</v>
      </c>
      <c r="E80" s="213"/>
      <c r="F80" s="213"/>
    </row>
    <row r="81" spans="1:6" hidden="1" x14ac:dyDescent="0.35">
      <c r="A81" s="183" t="s">
        <v>655</v>
      </c>
      <c r="B81" s="184">
        <v>7927</v>
      </c>
      <c r="C81" s="185">
        <v>63.56</v>
      </c>
      <c r="D81" s="186">
        <v>100.41</v>
      </c>
      <c r="E81" s="213"/>
      <c r="F81" s="213"/>
    </row>
    <row r="82" spans="1:6" hidden="1" x14ac:dyDescent="0.35">
      <c r="A82" s="183" t="s">
        <v>659</v>
      </c>
      <c r="B82" s="184">
        <v>8042</v>
      </c>
      <c r="C82" s="185">
        <v>300.56</v>
      </c>
      <c r="D82" s="186">
        <v>100.4</v>
      </c>
      <c r="E82" s="213"/>
      <c r="F82" s="213"/>
    </row>
    <row r="83" spans="1:6" hidden="1" x14ac:dyDescent="0.35">
      <c r="A83" s="183" t="s">
        <v>661</v>
      </c>
      <c r="B83" s="184">
        <v>7990</v>
      </c>
      <c r="C83" s="185">
        <v>163.47999999999999</v>
      </c>
      <c r="D83" s="186">
        <v>99.92</v>
      </c>
      <c r="E83" s="213"/>
      <c r="F83" s="213"/>
    </row>
    <row r="84" spans="1:6" hidden="1" x14ac:dyDescent="0.35">
      <c r="A84" s="183" t="s">
        <v>665</v>
      </c>
      <c r="B84" s="184">
        <v>7924</v>
      </c>
      <c r="C84" s="185">
        <v>60.56</v>
      </c>
      <c r="D84" s="186">
        <v>99.61</v>
      </c>
      <c r="E84" s="213"/>
      <c r="F84" s="213"/>
    </row>
    <row r="85" spans="1:6" hidden="1" x14ac:dyDescent="0.35">
      <c r="A85" s="183" t="s">
        <v>667</v>
      </c>
      <c r="B85" s="184">
        <v>7994</v>
      </c>
      <c r="C85" s="185">
        <v>296.12</v>
      </c>
      <c r="D85" s="186">
        <v>98.98</v>
      </c>
      <c r="E85" s="213"/>
      <c r="F85" s="213"/>
    </row>
    <row r="86" spans="1:6" hidden="1" x14ac:dyDescent="0.35">
      <c r="A86" s="183" t="s">
        <v>668</v>
      </c>
      <c r="B86" s="184">
        <v>7980</v>
      </c>
      <c r="C86" s="185">
        <v>91.21</v>
      </c>
      <c r="D86" s="186">
        <v>101.23</v>
      </c>
      <c r="E86" s="213"/>
      <c r="F86" s="213"/>
    </row>
    <row r="87" spans="1:6" hidden="1" x14ac:dyDescent="0.35">
      <c r="A87" s="183" t="s">
        <v>669</v>
      </c>
      <c r="B87" s="184">
        <v>7926</v>
      </c>
      <c r="C87" s="185">
        <v>56.22</v>
      </c>
      <c r="D87" s="186">
        <v>100.82</v>
      </c>
      <c r="E87" s="213"/>
      <c r="F87" s="213"/>
    </row>
    <row r="88" spans="1:6" hidden="1" x14ac:dyDescent="0.35">
      <c r="A88" s="183" t="s">
        <v>671</v>
      </c>
      <c r="B88" s="184">
        <v>7976</v>
      </c>
      <c r="C88" s="185">
        <v>27.57</v>
      </c>
      <c r="D88" s="186">
        <v>100.26</v>
      </c>
      <c r="E88" s="213"/>
      <c r="F88" s="213"/>
    </row>
    <row r="89" spans="1:6" hidden="1" x14ac:dyDescent="0.35">
      <c r="A89" s="183" t="s">
        <v>673</v>
      </c>
      <c r="B89" s="184">
        <v>8031</v>
      </c>
      <c r="C89" s="185">
        <v>398.35</v>
      </c>
      <c r="D89" s="186">
        <v>99.79</v>
      </c>
      <c r="E89" s="213"/>
      <c r="F89" s="213"/>
    </row>
    <row r="90" spans="1:6" hidden="1" x14ac:dyDescent="0.35">
      <c r="A90" s="183" t="s">
        <v>676</v>
      </c>
      <c r="B90" s="184">
        <v>8053</v>
      </c>
      <c r="C90" s="185">
        <v>78</v>
      </c>
      <c r="D90" s="186">
        <v>100.26</v>
      </c>
      <c r="E90" s="213"/>
      <c r="F90" s="213"/>
    </row>
    <row r="91" spans="1:6" hidden="1" x14ac:dyDescent="0.35">
      <c r="A91" s="183" t="s">
        <v>691</v>
      </c>
      <c r="B91" s="184">
        <v>8311</v>
      </c>
      <c r="C91" s="185">
        <v>420.69</v>
      </c>
      <c r="D91" s="186">
        <v>101.62</v>
      </c>
      <c r="E91" s="213"/>
      <c r="F91" s="213"/>
    </row>
    <row r="92" spans="1:6" hidden="1" x14ac:dyDescent="0.35">
      <c r="A92" s="183" t="s">
        <v>703</v>
      </c>
      <c r="B92" s="184">
        <v>9143</v>
      </c>
      <c r="C92" s="185">
        <v>938.18</v>
      </c>
      <c r="D92" s="186">
        <v>100.38</v>
      </c>
      <c r="E92" s="213"/>
      <c r="F92" s="213"/>
    </row>
    <row r="93" spans="1:6" hidden="1" x14ac:dyDescent="0.35">
      <c r="A93" s="183" t="s">
        <v>718</v>
      </c>
      <c r="B93" s="184">
        <v>9116</v>
      </c>
      <c r="C93" s="185">
        <v>907.68</v>
      </c>
      <c r="D93" s="186">
        <v>100.34</v>
      </c>
      <c r="E93" s="213"/>
      <c r="F93" s="213"/>
    </row>
    <row r="94" spans="1:6" hidden="1" x14ac:dyDescent="0.35">
      <c r="A94" s="183" t="s">
        <v>719</v>
      </c>
      <c r="B94" s="184">
        <v>9118</v>
      </c>
      <c r="C94" s="185">
        <v>716.99</v>
      </c>
      <c r="D94" s="186">
        <v>100</v>
      </c>
      <c r="E94" s="213"/>
      <c r="F94" s="213"/>
    </row>
    <row r="95" spans="1:6" hidden="1" x14ac:dyDescent="0.35">
      <c r="A95" s="183" t="s">
        <v>734</v>
      </c>
      <c r="B95" s="184">
        <v>9222</v>
      </c>
      <c r="C95" s="185">
        <v>45.49</v>
      </c>
      <c r="D95" s="186">
        <v>100</v>
      </c>
      <c r="E95" s="213"/>
      <c r="F95" s="213"/>
    </row>
    <row r="96" spans="1:6" hidden="1" x14ac:dyDescent="0.35">
      <c r="A96" s="183" t="s">
        <v>738</v>
      </c>
      <c r="B96" s="184">
        <v>9212</v>
      </c>
      <c r="C96" s="185">
        <v>44.18</v>
      </c>
      <c r="D96" s="186">
        <v>100</v>
      </c>
      <c r="E96" s="213"/>
      <c r="F96" s="213"/>
    </row>
    <row r="97" spans="1:6" hidden="1" x14ac:dyDescent="0.35">
      <c r="A97" s="183" t="s">
        <v>739</v>
      </c>
      <c r="B97" s="184">
        <v>9213</v>
      </c>
      <c r="C97" s="185">
        <v>46</v>
      </c>
      <c r="D97" s="186">
        <v>100</v>
      </c>
      <c r="E97" s="213"/>
      <c r="F97" s="213"/>
    </row>
    <row r="98" spans="1:6" ht="37.5" hidden="1" x14ac:dyDescent="0.35">
      <c r="A98" s="183" t="s">
        <v>1016</v>
      </c>
      <c r="B98" s="184">
        <v>9418</v>
      </c>
      <c r="C98" s="185">
        <v>49.08</v>
      </c>
      <c r="D98" s="186">
        <v>100.97</v>
      </c>
      <c r="E98" s="213"/>
      <c r="F98" s="213"/>
    </row>
    <row r="99" spans="1:6" ht="25" hidden="1" x14ac:dyDescent="0.35">
      <c r="A99" s="183" t="s">
        <v>1017</v>
      </c>
      <c r="B99" s="184">
        <v>9442</v>
      </c>
      <c r="C99" s="185">
        <v>1000.78</v>
      </c>
      <c r="D99" s="186">
        <v>100</v>
      </c>
      <c r="E99" s="213"/>
      <c r="F99" s="213"/>
    </row>
    <row r="100" spans="1:6" hidden="1" x14ac:dyDescent="0.35">
      <c r="A100" s="183" t="s">
        <v>788</v>
      </c>
      <c r="B100" s="184">
        <v>9457</v>
      </c>
      <c r="C100" s="185">
        <v>51.97</v>
      </c>
      <c r="D100" s="186">
        <v>100</v>
      </c>
      <c r="E100" s="213"/>
      <c r="F100" s="213"/>
    </row>
    <row r="101" spans="1:6" hidden="1" x14ac:dyDescent="0.35">
      <c r="A101" s="183" t="s">
        <v>789</v>
      </c>
      <c r="B101" s="184">
        <v>9458</v>
      </c>
      <c r="C101" s="185">
        <v>45.53</v>
      </c>
      <c r="D101" s="186">
        <v>100</v>
      </c>
      <c r="E101" s="213"/>
      <c r="F101" s="213"/>
    </row>
    <row r="102" spans="1:6" hidden="1" x14ac:dyDescent="0.35">
      <c r="A102" s="183" t="s">
        <v>1018</v>
      </c>
      <c r="B102" s="184">
        <v>9446</v>
      </c>
      <c r="C102" s="185">
        <v>728.98</v>
      </c>
      <c r="D102" s="186">
        <v>100</v>
      </c>
      <c r="E102" s="213"/>
      <c r="F102" s="213"/>
    </row>
    <row r="103" spans="1:6" hidden="1" x14ac:dyDescent="0.35">
      <c r="A103" s="183" t="s">
        <v>791</v>
      </c>
      <c r="B103" s="184">
        <v>9448</v>
      </c>
      <c r="C103" s="185">
        <v>210.11</v>
      </c>
      <c r="D103" s="186">
        <v>100</v>
      </c>
      <c r="E103" s="213"/>
      <c r="F103" s="213"/>
    </row>
    <row r="104" spans="1:6" hidden="1" x14ac:dyDescent="0.35">
      <c r="A104" s="183" t="s">
        <v>1019</v>
      </c>
      <c r="B104" s="184">
        <v>9445</v>
      </c>
      <c r="C104" s="185">
        <v>60.98</v>
      </c>
      <c r="D104" s="186">
        <v>100</v>
      </c>
      <c r="E104" s="213"/>
      <c r="F104" s="213"/>
    </row>
    <row r="105" spans="1:6" hidden="1" x14ac:dyDescent="0.35">
      <c r="A105" s="183" t="s">
        <v>792</v>
      </c>
      <c r="B105" s="184">
        <v>9449</v>
      </c>
      <c r="C105" s="185">
        <v>2734.85</v>
      </c>
      <c r="D105" s="186">
        <v>100</v>
      </c>
      <c r="E105" s="213"/>
      <c r="F105" s="213"/>
    </row>
    <row r="106" spans="1:6" ht="25" hidden="1" x14ac:dyDescent="0.35">
      <c r="A106" s="183" t="s">
        <v>1020</v>
      </c>
      <c r="B106" s="184">
        <v>9475</v>
      </c>
      <c r="C106" s="185">
        <v>408.76</v>
      </c>
      <c r="D106" s="186">
        <v>100</v>
      </c>
      <c r="E106" s="213"/>
      <c r="F106" s="213"/>
    </row>
    <row r="107" spans="1:6" ht="25" hidden="1" x14ac:dyDescent="0.35">
      <c r="A107" s="183" t="s">
        <v>809</v>
      </c>
      <c r="B107" s="184">
        <v>9462</v>
      </c>
      <c r="C107" s="185">
        <v>1773.02</v>
      </c>
      <c r="D107" s="186">
        <v>100</v>
      </c>
      <c r="E107" s="213"/>
      <c r="F107" s="213"/>
    </row>
    <row r="108" spans="1:6" hidden="1" x14ac:dyDescent="0.35">
      <c r="A108" s="183" t="s">
        <v>810</v>
      </c>
      <c r="B108" s="184">
        <v>9463</v>
      </c>
      <c r="C108" s="185">
        <v>2053.87</v>
      </c>
      <c r="D108" s="186">
        <v>100</v>
      </c>
      <c r="E108" s="213"/>
      <c r="F108" s="213"/>
    </row>
    <row r="109" spans="1:6" hidden="1" x14ac:dyDescent="0.35">
      <c r="A109" s="183" t="s">
        <v>811</v>
      </c>
      <c r="B109" s="184">
        <v>9464</v>
      </c>
      <c r="C109" s="185">
        <v>3548.94</v>
      </c>
      <c r="D109" s="186">
        <v>103.87</v>
      </c>
      <c r="E109" s="213"/>
      <c r="F109" s="213"/>
    </row>
    <row r="110" spans="1:6" hidden="1" x14ac:dyDescent="0.35">
      <c r="A110" s="183" t="s">
        <v>812</v>
      </c>
      <c r="B110" s="184">
        <v>9465</v>
      </c>
      <c r="C110" s="185">
        <v>4565.92</v>
      </c>
      <c r="D110" s="186">
        <v>95.67</v>
      </c>
      <c r="E110" s="213"/>
      <c r="F110" s="213"/>
    </row>
    <row r="111" spans="1:6" hidden="1" x14ac:dyDescent="0.35">
      <c r="A111" s="183" t="s">
        <v>813</v>
      </c>
      <c r="B111" s="184">
        <v>9466</v>
      </c>
      <c r="C111" s="185">
        <v>1203.53</v>
      </c>
      <c r="D111" s="186">
        <v>100</v>
      </c>
      <c r="E111" s="213"/>
      <c r="F111" s="213"/>
    </row>
    <row r="112" spans="1:6" ht="25" hidden="1" x14ac:dyDescent="0.35">
      <c r="A112" s="183" t="s">
        <v>842</v>
      </c>
      <c r="B112" s="184">
        <v>9559</v>
      </c>
      <c r="C112" s="185">
        <v>70643.649999999994</v>
      </c>
      <c r="D112" s="186">
        <v>95.37</v>
      </c>
      <c r="E112" s="213"/>
      <c r="F112" s="213"/>
    </row>
    <row r="113" spans="1:6" ht="25" hidden="1" x14ac:dyDescent="0.35">
      <c r="A113" s="183" t="s">
        <v>846</v>
      </c>
      <c r="B113" s="184">
        <v>9536</v>
      </c>
      <c r="C113" s="185">
        <v>63070.54</v>
      </c>
      <c r="D113" s="186">
        <v>104.1</v>
      </c>
      <c r="E113" s="213"/>
      <c r="F113" s="213"/>
    </row>
    <row r="114" spans="1:6" hidden="1" x14ac:dyDescent="0.35">
      <c r="A114" s="183" t="s">
        <v>849</v>
      </c>
      <c r="B114" s="184">
        <v>9606</v>
      </c>
      <c r="C114" s="185">
        <v>5695.59</v>
      </c>
      <c r="D114" s="186">
        <v>100.33</v>
      </c>
      <c r="E114" s="213"/>
      <c r="F114" s="213"/>
    </row>
    <row r="115" spans="1:6" hidden="1" x14ac:dyDescent="0.35">
      <c r="A115" s="183" t="s">
        <v>850</v>
      </c>
      <c r="B115" s="184">
        <v>9607</v>
      </c>
      <c r="C115" s="185">
        <v>3632.57</v>
      </c>
      <c r="D115" s="186">
        <v>99.9</v>
      </c>
      <c r="E115" s="213"/>
      <c r="F115" s="213"/>
    </row>
    <row r="116" spans="1:6" hidden="1" x14ac:dyDescent="0.35">
      <c r="A116" s="183" t="s">
        <v>861</v>
      </c>
      <c r="B116" s="184">
        <v>9796</v>
      </c>
      <c r="C116" s="185">
        <v>6177.36</v>
      </c>
      <c r="D116" s="186">
        <v>100.55</v>
      </c>
      <c r="E116" s="213"/>
      <c r="F116" s="213"/>
    </row>
    <row r="117" spans="1:6" ht="15" hidden="1" customHeight="1" x14ac:dyDescent="0.35">
      <c r="A117" s="217" t="s">
        <v>1021</v>
      </c>
      <c r="B117" s="218"/>
      <c r="C117" s="218"/>
      <c r="D117" s="219"/>
      <c r="F117" s="213"/>
    </row>
    <row r="118" spans="1:6" hidden="1" x14ac:dyDescent="0.35">
      <c r="A118" s="183" t="s">
        <v>144</v>
      </c>
      <c r="B118" s="184">
        <v>111</v>
      </c>
      <c r="C118" s="185">
        <v>734.33</v>
      </c>
      <c r="D118" s="186">
        <v>100</v>
      </c>
      <c r="E118" s="213"/>
      <c r="F118" s="213"/>
    </row>
    <row r="119" spans="1:6" hidden="1" x14ac:dyDescent="0.35">
      <c r="A119" s="183" t="s">
        <v>147</v>
      </c>
      <c r="B119" s="184">
        <v>113</v>
      </c>
      <c r="C119" s="185">
        <v>431.09</v>
      </c>
      <c r="D119" s="186">
        <v>98.97</v>
      </c>
      <c r="E119" s="213"/>
      <c r="F119" s="213"/>
    </row>
    <row r="120" spans="1:6" hidden="1" x14ac:dyDescent="0.35">
      <c r="A120" s="183" t="s">
        <v>149</v>
      </c>
      <c r="B120" s="184">
        <v>116</v>
      </c>
      <c r="C120" s="185">
        <v>847.11</v>
      </c>
      <c r="D120" s="186">
        <v>100</v>
      </c>
      <c r="E120" s="213"/>
      <c r="F120" s="213"/>
    </row>
    <row r="121" spans="1:6" hidden="1" x14ac:dyDescent="0.35">
      <c r="A121" s="183" t="s">
        <v>151</v>
      </c>
      <c r="B121" s="184">
        <v>114</v>
      </c>
      <c r="C121" s="185">
        <v>252.3</v>
      </c>
      <c r="D121" s="186">
        <v>100</v>
      </c>
      <c r="E121" s="213"/>
      <c r="F121" s="213"/>
    </row>
    <row r="122" spans="1:6" hidden="1" x14ac:dyDescent="0.35">
      <c r="A122" s="183" t="s">
        <v>162</v>
      </c>
      <c r="B122" s="184">
        <v>202</v>
      </c>
      <c r="C122" s="185">
        <v>555.84</v>
      </c>
      <c r="D122" s="186">
        <v>98.49</v>
      </c>
      <c r="E122" s="213"/>
      <c r="F122" s="213"/>
    </row>
    <row r="123" spans="1:6" hidden="1" x14ac:dyDescent="0.35">
      <c r="A123" s="183" t="s">
        <v>163</v>
      </c>
      <c r="B123" s="184">
        <v>204</v>
      </c>
      <c r="C123" s="185">
        <v>813.45</v>
      </c>
      <c r="D123" s="186">
        <v>100</v>
      </c>
      <c r="E123" s="213"/>
      <c r="F123" s="213"/>
    </row>
    <row r="124" spans="1:6" hidden="1" x14ac:dyDescent="0.35">
      <c r="A124" s="183" t="s">
        <v>166</v>
      </c>
      <c r="B124" s="184">
        <v>201</v>
      </c>
      <c r="C124" s="185">
        <v>569.34</v>
      </c>
      <c r="D124" s="186">
        <v>100</v>
      </c>
      <c r="E124" s="213"/>
      <c r="F124" s="213"/>
    </row>
    <row r="125" spans="1:6" hidden="1" x14ac:dyDescent="0.35">
      <c r="A125" s="183" t="s">
        <v>172</v>
      </c>
      <c r="B125" s="184">
        <v>302</v>
      </c>
      <c r="C125" s="185">
        <v>1492.81</v>
      </c>
      <c r="D125" s="186">
        <v>100</v>
      </c>
      <c r="E125" s="213"/>
      <c r="F125" s="213"/>
    </row>
    <row r="126" spans="1:6" hidden="1" x14ac:dyDescent="0.35">
      <c r="A126" s="183" t="s">
        <v>182</v>
      </c>
      <c r="B126" s="184">
        <v>411</v>
      </c>
      <c r="C126" s="185">
        <v>418.96</v>
      </c>
      <c r="D126" s="186">
        <v>100</v>
      </c>
      <c r="E126" s="213"/>
      <c r="F126" s="213"/>
    </row>
    <row r="127" spans="1:6" hidden="1" x14ac:dyDescent="0.35">
      <c r="A127" s="183" t="s">
        <v>194</v>
      </c>
      <c r="B127" s="184">
        <v>701</v>
      </c>
      <c r="C127" s="185">
        <v>1261.8</v>
      </c>
      <c r="D127" s="186">
        <v>100</v>
      </c>
      <c r="E127" s="213"/>
      <c r="F127" s="213"/>
    </row>
    <row r="128" spans="1:6" hidden="1" x14ac:dyDescent="0.35">
      <c r="A128" s="183" t="s">
        <v>195</v>
      </c>
      <c r="B128" s="184">
        <v>803</v>
      </c>
      <c r="C128" s="185">
        <v>165.25</v>
      </c>
      <c r="D128" s="186">
        <v>100</v>
      </c>
      <c r="E128" s="213"/>
      <c r="F128" s="213"/>
    </row>
    <row r="129" spans="1:6" hidden="1" x14ac:dyDescent="0.35">
      <c r="A129" s="183" t="s">
        <v>198</v>
      </c>
      <c r="B129" s="184">
        <v>1001</v>
      </c>
      <c r="C129" s="185">
        <v>316.87</v>
      </c>
      <c r="D129" s="186">
        <v>100</v>
      </c>
      <c r="E129" s="213"/>
      <c r="F129" s="213"/>
    </row>
    <row r="130" spans="1:6" ht="25" hidden="1" x14ac:dyDescent="0.35">
      <c r="A130" s="183" t="s">
        <v>204</v>
      </c>
      <c r="B130" s="184">
        <v>1111</v>
      </c>
      <c r="C130" s="185">
        <v>104.04</v>
      </c>
      <c r="D130" s="186">
        <v>100</v>
      </c>
      <c r="E130" s="213"/>
      <c r="F130" s="213"/>
    </row>
    <row r="131" spans="1:6" ht="25" hidden="1" x14ac:dyDescent="0.35">
      <c r="A131" s="183" t="s">
        <v>205</v>
      </c>
      <c r="B131" s="184">
        <v>1131</v>
      </c>
      <c r="C131" s="185">
        <v>143.86000000000001</v>
      </c>
      <c r="D131" s="186">
        <v>100</v>
      </c>
      <c r="E131" s="213"/>
      <c r="F131" s="213"/>
    </row>
    <row r="132" spans="1:6" hidden="1" x14ac:dyDescent="0.35">
      <c r="A132" s="183" t="s">
        <v>207</v>
      </c>
      <c r="B132" s="184">
        <v>1102</v>
      </c>
      <c r="C132" s="185">
        <v>366.29</v>
      </c>
      <c r="D132" s="186">
        <v>99.24</v>
      </c>
      <c r="E132" s="213"/>
      <c r="F132" s="213"/>
    </row>
    <row r="133" spans="1:6" hidden="1" x14ac:dyDescent="0.35">
      <c r="A133" s="183" t="s">
        <v>208</v>
      </c>
      <c r="B133" s="184">
        <v>1132</v>
      </c>
      <c r="C133" s="185">
        <v>121.06</v>
      </c>
      <c r="D133" s="186">
        <v>100.14</v>
      </c>
      <c r="E133" s="213"/>
      <c r="F133" s="213"/>
    </row>
    <row r="134" spans="1:6" hidden="1" x14ac:dyDescent="0.35">
      <c r="A134" s="183" t="s">
        <v>213</v>
      </c>
      <c r="B134" s="184">
        <v>1124</v>
      </c>
      <c r="C134" s="185">
        <v>517.80999999999995</v>
      </c>
      <c r="D134" s="186">
        <v>100</v>
      </c>
      <c r="E134" s="213"/>
      <c r="F134" s="213"/>
    </row>
    <row r="135" spans="1:6" hidden="1" x14ac:dyDescent="0.35">
      <c r="A135" s="183" t="s">
        <v>218</v>
      </c>
      <c r="B135" s="184">
        <v>1123</v>
      </c>
      <c r="C135" s="185">
        <v>1511.77</v>
      </c>
      <c r="D135" s="186">
        <v>100.41</v>
      </c>
      <c r="E135" s="213"/>
      <c r="F135" s="213"/>
    </row>
    <row r="136" spans="1:6" hidden="1" x14ac:dyDescent="0.35">
      <c r="A136" s="183" t="s">
        <v>220</v>
      </c>
      <c r="B136" s="184">
        <v>1204</v>
      </c>
      <c r="C136" s="185">
        <v>1051.92</v>
      </c>
      <c r="D136" s="186">
        <v>100</v>
      </c>
      <c r="E136" s="213"/>
      <c r="F136" s="213"/>
    </row>
    <row r="137" spans="1:6" hidden="1" x14ac:dyDescent="0.35">
      <c r="A137" s="183" t="s">
        <v>226</v>
      </c>
      <c r="B137" s="184">
        <v>1303</v>
      </c>
      <c r="C137" s="185">
        <v>798.03</v>
      </c>
      <c r="D137" s="186">
        <v>100</v>
      </c>
      <c r="E137" s="213"/>
      <c r="F137" s="213"/>
    </row>
    <row r="138" spans="1:6" ht="25" hidden="1" x14ac:dyDescent="0.35">
      <c r="A138" s="183" t="s">
        <v>230</v>
      </c>
      <c r="B138" s="184">
        <v>1402</v>
      </c>
      <c r="C138" s="185">
        <v>703.26</v>
      </c>
      <c r="D138" s="186">
        <v>99.02</v>
      </c>
      <c r="E138" s="213"/>
      <c r="F138" s="213"/>
    </row>
    <row r="139" spans="1:6" hidden="1" x14ac:dyDescent="0.35">
      <c r="A139" s="183" t="s">
        <v>232</v>
      </c>
      <c r="B139" s="184">
        <v>1501</v>
      </c>
      <c r="C139" s="185">
        <v>104.08</v>
      </c>
      <c r="D139" s="186">
        <v>96.88</v>
      </c>
      <c r="E139" s="213"/>
      <c r="F139" s="213"/>
    </row>
    <row r="140" spans="1:6" hidden="1" x14ac:dyDescent="0.35">
      <c r="A140" s="183" t="s">
        <v>234</v>
      </c>
      <c r="B140" s="184">
        <v>1601</v>
      </c>
      <c r="C140" s="185">
        <v>74.930000000000007</v>
      </c>
      <c r="D140" s="186">
        <v>100</v>
      </c>
      <c r="E140" s="213"/>
      <c r="F140" s="213"/>
    </row>
    <row r="141" spans="1:6" hidden="1" x14ac:dyDescent="0.35">
      <c r="A141" s="183" t="s">
        <v>245</v>
      </c>
      <c r="B141" s="184">
        <v>1701</v>
      </c>
      <c r="C141" s="185">
        <v>337.29</v>
      </c>
      <c r="D141" s="186">
        <v>100</v>
      </c>
      <c r="E141" s="213"/>
      <c r="F141" s="213"/>
    </row>
    <row r="142" spans="1:6" hidden="1" x14ac:dyDescent="0.35">
      <c r="A142" s="183" t="s">
        <v>257</v>
      </c>
      <c r="B142" s="184">
        <v>1903</v>
      </c>
      <c r="C142" s="185">
        <v>1340.27</v>
      </c>
      <c r="D142" s="186">
        <v>100</v>
      </c>
      <c r="E142" s="213"/>
      <c r="F142" s="213"/>
    </row>
    <row r="143" spans="1:6" hidden="1" x14ac:dyDescent="0.35">
      <c r="A143" s="183" t="s">
        <v>264</v>
      </c>
      <c r="B143" s="184">
        <v>2002</v>
      </c>
      <c r="C143" s="185">
        <v>38.200000000000003</v>
      </c>
      <c r="D143" s="186">
        <v>100</v>
      </c>
      <c r="E143" s="213"/>
      <c r="F143" s="213"/>
    </row>
    <row r="144" spans="1:6" hidden="1" x14ac:dyDescent="0.35">
      <c r="A144" s="183" t="s">
        <v>268</v>
      </c>
      <c r="B144" s="184">
        <v>2101</v>
      </c>
      <c r="C144" s="185">
        <v>63.21</v>
      </c>
      <c r="D144" s="186">
        <v>101.09</v>
      </c>
      <c r="E144" s="213"/>
      <c r="F144" s="213"/>
    </row>
    <row r="145" spans="1:6" ht="25" hidden="1" x14ac:dyDescent="0.35">
      <c r="A145" s="183" t="s">
        <v>270</v>
      </c>
      <c r="B145" s="184">
        <v>2201</v>
      </c>
      <c r="C145" s="185">
        <v>140.03</v>
      </c>
      <c r="D145" s="186">
        <v>100</v>
      </c>
      <c r="E145" s="213"/>
      <c r="F145" s="213"/>
    </row>
    <row r="146" spans="1:6" ht="25" hidden="1" x14ac:dyDescent="0.35">
      <c r="A146" s="183" t="s">
        <v>272</v>
      </c>
      <c r="B146" s="184">
        <v>2207</v>
      </c>
      <c r="C146" s="185">
        <v>138.9</v>
      </c>
      <c r="D146" s="186">
        <v>100</v>
      </c>
      <c r="E146" s="213"/>
      <c r="F146" s="213"/>
    </row>
    <row r="147" spans="1:6" hidden="1" x14ac:dyDescent="0.35">
      <c r="A147" s="183" t="s">
        <v>278</v>
      </c>
      <c r="B147" s="184">
        <v>2301</v>
      </c>
      <c r="C147" s="185">
        <v>137.74</v>
      </c>
      <c r="D147" s="186">
        <v>96.72</v>
      </c>
      <c r="E147" s="213"/>
      <c r="F147" s="213"/>
    </row>
    <row r="148" spans="1:6" hidden="1" x14ac:dyDescent="0.35">
      <c r="A148" s="183" t="s">
        <v>280</v>
      </c>
      <c r="B148" s="184">
        <v>2303</v>
      </c>
      <c r="C148" s="185">
        <v>85.54</v>
      </c>
      <c r="D148" s="186">
        <v>96.29</v>
      </c>
      <c r="E148" s="213"/>
      <c r="F148" s="213"/>
    </row>
    <row r="149" spans="1:6" hidden="1" x14ac:dyDescent="0.35">
      <c r="A149" s="183" t="s">
        <v>282</v>
      </c>
      <c r="B149" s="184">
        <v>2307</v>
      </c>
      <c r="C149" s="185">
        <v>91.08</v>
      </c>
      <c r="D149" s="186">
        <v>97.87</v>
      </c>
      <c r="E149" s="213"/>
      <c r="F149" s="213"/>
    </row>
    <row r="150" spans="1:6" hidden="1" x14ac:dyDescent="0.35">
      <c r="A150" s="183" t="s">
        <v>286</v>
      </c>
      <c r="B150" s="184">
        <v>2401</v>
      </c>
      <c r="C150" s="185">
        <v>126.42</v>
      </c>
      <c r="D150" s="186">
        <v>100</v>
      </c>
      <c r="E150" s="213"/>
      <c r="F150" s="213"/>
    </row>
    <row r="151" spans="1:6" ht="25" hidden="1" x14ac:dyDescent="0.35">
      <c r="A151" s="183" t="s">
        <v>287</v>
      </c>
      <c r="B151" s="184">
        <v>2403</v>
      </c>
      <c r="C151" s="185">
        <v>119.06</v>
      </c>
      <c r="D151" s="186">
        <v>100</v>
      </c>
      <c r="E151" s="213"/>
      <c r="F151" s="213"/>
    </row>
    <row r="152" spans="1:6" hidden="1" x14ac:dyDescent="0.35">
      <c r="A152" s="183" t="s">
        <v>289</v>
      </c>
      <c r="B152" s="184">
        <v>2501</v>
      </c>
      <c r="C152" s="185">
        <v>52.41</v>
      </c>
      <c r="D152" s="186">
        <v>94.06</v>
      </c>
      <c r="E152" s="213"/>
      <c r="F152" s="213"/>
    </row>
    <row r="153" spans="1:6" hidden="1" x14ac:dyDescent="0.35">
      <c r="A153" s="183" t="s">
        <v>291</v>
      </c>
      <c r="B153" s="184">
        <v>2601</v>
      </c>
      <c r="C153" s="185">
        <v>51.76</v>
      </c>
      <c r="D153" s="186">
        <v>98.82</v>
      </c>
      <c r="E153" s="213"/>
      <c r="F153" s="213"/>
    </row>
    <row r="154" spans="1:6" hidden="1" x14ac:dyDescent="0.35">
      <c r="A154" s="183" t="s">
        <v>292</v>
      </c>
      <c r="B154" s="184">
        <v>2603</v>
      </c>
      <c r="C154" s="185">
        <v>42.84</v>
      </c>
      <c r="D154" s="186">
        <v>101.09</v>
      </c>
      <c r="E154" s="213"/>
      <c r="F154" s="213"/>
    </row>
    <row r="155" spans="1:6" hidden="1" x14ac:dyDescent="0.35">
      <c r="A155" s="183" t="s">
        <v>293</v>
      </c>
      <c r="B155" s="184">
        <v>2604</v>
      </c>
      <c r="C155" s="185">
        <v>74.06</v>
      </c>
      <c r="D155" s="186">
        <v>104.68</v>
      </c>
      <c r="E155" s="213"/>
      <c r="F155" s="213"/>
    </row>
    <row r="156" spans="1:6" hidden="1" x14ac:dyDescent="0.35">
      <c r="A156" s="183" t="s">
        <v>294</v>
      </c>
      <c r="B156" s="184">
        <v>2605</v>
      </c>
      <c r="C156" s="185">
        <v>71.819999999999993</v>
      </c>
      <c r="D156" s="186">
        <v>98.45</v>
      </c>
      <c r="E156" s="213"/>
      <c r="F156" s="213"/>
    </row>
    <row r="157" spans="1:6" hidden="1" x14ac:dyDescent="0.35">
      <c r="A157" s="183" t="s">
        <v>296</v>
      </c>
      <c r="B157" s="184">
        <v>2621</v>
      </c>
      <c r="C157" s="185">
        <v>177.3</v>
      </c>
      <c r="D157" s="186">
        <v>95.59</v>
      </c>
      <c r="E157" s="213"/>
      <c r="F157" s="213"/>
    </row>
    <row r="158" spans="1:6" hidden="1" x14ac:dyDescent="0.35">
      <c r="A158" s="183" t="s">
        <v>297</v>
      </c>
      <c r="B158" s="184">
        <v>2623</v>
      </c>
      <c r="C158" s="185">
        <v>352.23</v>
      </c>
      <c r="D158" s="186">
        <v>96.99</v>
      </c>
      <c r="E158" s="213"/>
      <c r="F158" s="213"/>
    </row>
    <row r="159" spans="1:6" hidden="1" x14ac:dyDescent="0.35">
      <c r="A159" s="183" t="s">
        <v>303</v>
      </c>
      <c r="B159" s="184">
        <v>2701</v>
      </c>
      <c r="C159" s="185">
        <v>227.76</v>
      </c>
      <c r="D159" s="186">
        <v>101.81</v>
      </c>
      <c r="E159" s="213"/>
      <c r="F159" s="213"/>
    </row>
    <row r="160" spans="1:6" hidden="1" x14ac:dyDescent="0.35">
      <c r="A160" s="183" t="s">
        <v>308</v>
      </c>
      <c r="B160" s="184">
        <v>2711</v>
      </c>
      <c r="C160" s="185">
        <v>162.9</v>
      </c>
      <c r="D160" s="186">
        <v>100.95</v>
      </c>
      <c r="E160" s="213"/>
      <c r="F160" s="213"/>
    </row>
    <row r="161" spans="1:6" hidden="1" x14ac:dyDescent="0.35">
      <c r="A161" s="183" t="s">
        <v>314</v>
      </c>
      <c r="B161" s="184">
        <v>2812</v>
      </c>
      <c r="C161" s="185">
        <v>998.32</v>
      </c>
      <c r="D161" s="186">
        <v>100</v>
      </c>
      <c r="E161" s="213"/>
      <c r="F161" s="213"/>
    </row>
    <row r="162" spans="1:6" ht="25" hidden="1" x14ac:dyDescent="0.35">
      <c r="A162" s="183" t="s">
        <v>335</v>
      </c>
      <c r="B162" s="184">
        <v>3606</v>
      </c>
      <c r="C162" s="185">
        <v>640.16</v>
      </c>
      <c r="D162" s="186">
        <v>100.74</v>
      </c>
      <c r="E162" s="213"/>
      <c r="F162" s="213"/>
    </row>
    <row r="163" spans="1:6" ht="25" hidden="1" x14ac:dyDescent="0.35">
      <c r="A163" s="183" t="s">
        <v>377</v>
      </c>
      <c r="B163" s="184">
        <v>4155</v>
      </c>
      <c r="C163" s="185">
        <v>1652.72</v>
      </c>
      <c r="D163" s="186">
        <v>100</v>
      </c>
      <c r="E163" s="213"/>
      <c r="F163" s="213"/>
    </row>
    <row r="164" spans="1:6" hidden="1" x14ac:dyDescent="0.35">
      <c r="A164" s="183" t="s">
        <v>389</v>
      </c>
      <c r="B164" s="184">
        <v>4176</v>
      </c>
      <c r="C164" s="185">
        <v>408.11</v>
      </c>
      <c r="D164" s="186">
        <v>100</v>
      </c>
      <c r="E164" s="213"/>
      <c r="F164" s="213"/>
    </row>
    <row r="165" spans="1:6" ht="25" hidden="1" x14ac:dyDescent="0.35">
      <c r="A165" s="183" t="s">
        <v>404</v>
      </c>
      <c r="B165" s="184">
        <v>4404</v>
      </c>
      <c r="C165" s="185">
        <v>2569.0500000000002</v>
      </c>
      <c r="D165" s="186">
        <v>100</v>
      </c>
      <c r="E165" s="213"/>
      <c r="F165" s="213"/>
    </row>
    <row r="166" spans="1:6" hidden="1" x14ac:dyDescent="0.35">
      <c r="A166" s="183" t="s">
        <v>412</v>
      </c>
      <c r="B166" s="184">
        <v>4502</v>
      </c>
      <c r="C166" s="185">
        <v>519.33000000000004</v>
      </c>
      <c r="D166" s="186">
        <v>100</v>
      </c>
      <c r="E166" s="213"/>
      <c r="F166" s="213"/>
    </row>
    <row r="167" spans="1:6" hidden="1" x14ac:dyDescent="0.35">
      <c r="A167" s="183" t="s">
        <v>416</v>
      </c>
      <c r="B167" s="184">
        <v>4503</v>
      </c>
      <c r="C167" s="185">
        <v>464.45</v>
      </c>
      <c r="D167" s="186">
        <v>100</v>
      </c>
      <c r="E167" s="213"/>
      <c r="F167" s="213"/>
    </row>
    <row r="168" spans="1:6" hidden="1" x14ac:dyDescent="0.35">
      <c r="A168" s="183" t="s">
        <v>419</v>
      </c>
      <c r="B168" s="184">
        <v>4603</v>
      </c>
      <c r="C168" s="185">
        <v>151.94</v>
      </c>
      <c r="D168" s="186">
        <v>100</v>
      </c>
      <c r="E168" s="213"/>
      <c r="F168" s="213"/>
    </row>
    <row r="169" spans="1:6" hidden="1" x14ac:dyDescent="0.35">
      <c r="A169" s="183" t="s">
        <v>421</v>
      </c>
      <c r="B169" s="184">
        <v>4601</v>
      </c>
      <c r="C169" s="185">
        <v>305.27999999999997</v>
      </c>
      <c r="D169" s="186">
        <v>104</v>
      </c>
      <c r="E169" s="213"/>
      <c r="F169" s="213"/>
    </row>
    <row r="170" spans="1:6" hidden="1" x14ac:dyDescent="0.35">
      <c r="A170" s="183" t="s">
        <v>440</v>
      </c>
      <c r="B170" s="184">
        <v>4744</v>
      </c>
      <c r="C170" s="185">
        <v>1813.04</v>
      </c>
      <c r="D170" s="186">
        <v>100</v>
      </c>
      <c r="E170" s="213"/>
      <c r="F170" s="213"/>
    </row>
    <row r="171" spans="1:6" hidden="1" x14ac:dyDescent="0.35">
      <c r="A171" s="183" t="s">
        <v>445</v>
      </c>
      <c r="B171" s="184">
        <v>4773</v>
      </c>
      <c r="C171" s="185">
        <v>3965.74</v>
      </c>
      <c r="D171" s="186">
        <v>100</v>
      </c>
      <c r="E171" s="213"/>
      <c r="F171" s="213"/>
    </row>
    <row r="172" spans="1:6" hidden="1" x14ac:dyDescent="0.35">
      <c r="A172" s="183" t="s">
        <v>450</v>
      </c>
      <c r="B172" s="184">
        <v>5001</v>
      </c>
      <c r="C172" s="185">
        <v>77.48</v>
      </c>
      <c r="D172" s="186">
        <v>99.51</v>
      </c>
      <c r="E172" s="213"/>
      <c r="F172" s="213"/>
    </row>
    <row r="173" spans="1:6" hidden="1" x14ac:dyDescent="0.35">
      <c r="A173" s="183" t="s">
        <v>451</v>
      </c>
      <c r="B173" s="184">
        <v>5101</v>
      </c>
      <c r="C173" s="185">
        <v>229.06</v>
      </c>
      <c r="D173" s="186">
        <v>99.31</v>
      </c>
      <c r="E173" s="213"/>
      <c r="F173" s="213"/>
    </row>
    <row r="174" spans="1:6" hidden="1" x14ac:dyDescent="0.35">
      <c r="A174" s="183" t="s">
        <v>454</v>
      </c>
      <c r="B174" s="184">
        <v>5201</v>
      </c>
      <c r="C174" s="185">
        <v>87.18</v>
      </c>
      <c r="D174" s="186">
        <v>100</v>
      </c>
      <c r="E174" s="213"/>
      <c r="F174" s="213"/>
    </row>
    <row r="175" spans="1:6" hidden="1" x14ac:dyDescent="0.35">
      <c r="A175" s="183" t="s">
        <v>457</v>
      </c>
      <c r="B175" s="184">
        <v>5303</v>
      </c>
      <c r="C175" s="185">
        <v>245.01</v>
      </c>
      <c r="D175" s="186">
        <v>100</v>
      </c>
      <c r="E175" s="213"/>
      <c r="F175" s="213"/>
    </row>
    <row r="176" spans="1:6" hidden="1" x14ac:dyDescent="0.35">
      <c r="A176" s="183" t="s">
        <v>467</v>
      </c>
      <c r="B176" s="184">
        <v>5313</v>
      </c>
      <c r="C176" s="185">
        <v>190.02</v>
      </c>
      <c r="D176" s="186">
        <v>100</v>
      </c>
      <c r="E176" s="213"/>
      <c r="F176" s="213"/>
    </row>
    <row r="177" spans="1:6" hidden="1" x14ac:dyDescent="0.35">
      <c r="A177" s="183" t="s">
        <v>480</v>
      </c>
      <c r="B177" s="184">
        <v>5406</v>
      </c>
      <c r="C177" s="185">
        <v>161.93</v>
      </c>
      <c r="D177" s="186">
        <v>100</v>
      </c>
      <c r="E177" s="213"/>
      <c r="F177" s="213"/>
    </row>
    <row r="178" spans="1:6" hidden="1" x14ac:dyDescent="0.35">
      <c r="A178" s="183" t="s">
        <v>485</v>
      </c>
      <c r="B178" s="184">
        <v>5605</v>
      </c>
      <c r="C178" s="185">
        <v>216.29</v>
      </c>
      <c r="D178" s="186">
        <v>100.5</v>
      </c>
      <c r="E178" s="213"/>
      <c r="F178" s="213"/>
    </row>
    <row r="179" spans="1:6" hidden="1" x14ac:dyDescent="0.35">
      <c r="A179" s="183" t="s">
        <v>487</v>
      </c>
      <c r="B179" s="184">
        <v>5701</v>
      </c>
      <c r="C179" s="185">
        <v>4.04</v>
      </c>
      <c r="D179" s="186">
        <v>100</v>
      </c>
      <c r="E179" s="213"/>
      <c r="F179" s="213"/>
    </row>
    <row r="180" spans="1:6" hidden="1" x14ac:dyDescent="0.35">
      <c r="A180" s="183" t="s">
        <v>522</v>
      </c>
      <c r="B180" s="184">
        <v>6413</v>
      </c>
      <c r="C180" s="185">
        <v>10130.73</v>
      </c>
      <c r="D180" s="186">
        <v>100</v>
      </c>
      <c r="E180" s="213"/>
      <c r="F180" s="213"/>
    </row>
    <row r="181" spans="1:6" hidden="1" x14ac:dyDescent="0.35">
      <c r="A181" s="183" t="s">
        <v>541</v>
      </c>
      <c r="B181" s="184">
        <v>6502</v>
      </c>
      <c r="C181" s="185">
        <v>32.03</v>
      </c>
      <c r="D181" s="186">
        <v>100</v>
      </c>
      <c r="E181" s="213"/>
      <c r="F181" s="213"/>
    </row>
    <row r="182" spans="1:6" hidden="1" x14ac:dyDescent="0.35">
      <c r="A182" s="183" t="s">
        <v>542</v>
      </c>
      <c r="B182" s="184">
        <v>6504</v>
      </c>
      <c r="C182" s="185">
        <v>301.89999999999998</v>
      </c>
      <c r="D182" s="186">
        <v>100</v>
      </c>
      <c r="E182" s="213"/>
      <c r="F182" s="213"/>
    </row>
    <row r="183" spans="1:6" hidden="1" x14ac:dyDescent="0.35">
      <c r="A183" s="183" t="s">
        <v>546</v>
      </c>
      <c r="B183" s="184">
        <v>6508</v>
      </c>
      <c r="C183" s="185">
        <v>133.28</v>
      </c>
      <c r="D183" s="186">
        <v>99.36</v>
      </c>
      <c r="E183" s="213"/>
      <c r="F183" s="213"/>
    </row>
    <row r="184" spans="1:6" hidden="1" x14ac:dyDescent="0.35">
      <c r="A184" s="183" t="s">
        <v>560</v>
      </c>
      <c r="B184" s="184">
        <v>7007</v>
      </c>
      <c r="C184" s="185">
        <v>42694.44</v>
      </c>
      <c r="D184" s="186">
        <v>100.31</v>
      </c>
      <c r="E184" s="213"/>
      <c r="F184" s="213"/>
    </row>
    <row r="185" spans="1:6" hidden="1" x14ac:dyDescent="0.35">
      <c r="A185" s="183" t="s">
        <v>568</v>
      </c>
      <c r="B185" s="184">
        <v>7104</v>
      </c>
      <c r="C185" s="185">
        <v>22665.11</v>
      </c>
      <c r="D185" s="186">
        <v>100</v>
      </c>
      <c r="E185" s="213"/>
      <c r="F185" s="213"/>
    </row>
    <row r="186" spans="1:6" hidden="1" x14ac:dyDescent="0.35">
      <c r="A186" s="183" t="s">
        <v>582</v>
      </c>
      <c r="B186" s="184">
        <v>7418</v>
      </c>
      <c r="C186" s="185">
        <v>20419.87</v>
      </c>
      <c r="D186" s="186">
        <v>100</v>
      </c>
      <c r="E186" s="213"/>
      <c r="F186" s="213"/>
    </row>
    <row r="187" spans="1:6" ht="25" hidden="1" x14ac:dyDescent="0.35">
      <c r="A187" s="183" t="s">
        <v>583</v>
      </c>
      <c r="B187" s="184">
        <v>7403</v>
      </c>
      <c r="C187" s="185">
        <v>496.49</v>
      </c>
      <c r="D187" s="186">
        <v>100</v>
      </c>
      <c r="E187" s="213"/>
      <c r="F187" s="213"/>
    </row>
    <row r="188" spans="1:6" hidden="1" x14ac:dyDescent="0.35">
      <c r="A188" s="183" t="s">
        <v>601</v>
      </c>
      <c r="B188" s="184">
        <v>7703</v>
      </c>
      <c r="C188" s="185">
        <v>1463813.17</v>
      </c>
      <c r="D188" s="186">
        <v>100</v>
      </c>
      <c r="E188" s="213"/>
      <c r="F188" s="213"/>
    </row>
    <row r="189" spans="1:6" ht="25" hidden="1" x14ac:dyDescent="0.35">
      <c r="A189" s="183" t="s">
        <v>602</v>
      </c>
      <c r="B189" s="184">
        <v>7708</v>
      </c>
      <c r="C189" s="185">
        <v>2431519.39</v>
      </c>
      <c r="D189" s="186">
        <v>100.17</v>
      </c>
      <c r="E189" s="213"/>
      <c r="F189" s="213"/>
    </row>
    <row r="190" spans="1:6" hidden="1" x14ac:dyDescent="0.35">
      <c r="A190" s="214" t="s">
        <v>608</v>
      </c>
      <c r="B190" s="215">
        <v>7804</v>
      </c>
      <c r="C190" s="188">
        <v>81.510000000000005</v>
      </c>
      <c r="D190" s="216">
        <v>100</v>
      </c>
      <c r="E190" s="213"/>
      <c r="F190" s="213"/>
    </row>
    <row r="191" spans="1:6" hidden="1" x14ac:dyDescent="0.35">
      <c r="A191" s="183" t="s">
        <v>610</v>
      </c>
      <c r="B191" s="184">
        <v>7802</v>
      </c>
      <c r="C191" s="185">
        <v>62.4</v>
      </c>
      <c r="D191" s="186">
        <v>100.06</v>
      </c>
      <c r="E191" s="213"/>
      <c r="F191" s="213"/>
    </row>
    <row r="192" spans="1:6" hidden="1" x14ac:dyDescent="0.35">
      <c r="A192" s="183" t="s">
        <v>611</v>
      </c>
      <c r="B192" s="184">
        <v>7803</v>
      </c>
      <c r="C192" s="185">
        <v>66.38</v>
      </c>
      <c r="D192" s="186">
        <v>100.08</v>
      </c>
      <c r="E192" s="213"/>
      <c r="F192" s="213"/>
    </row>
    <row r="193" spans="1:6" hidden="1" x14ac:dyDescent="0.35">
      <c r="A193" s="183" t="s">
        <v>612</v>
      </c>
      <c r="B193" s="184">
        <v>7806</v>
      </c>
      <c r="C193" s="185">
        <v>89.7</v>
      </c>
      <c r="D193" s="186">
        <v>100</v>
      </c>
      <c r="E193" s="213"/>
      <c r="F193" s="213"/>
    </row>
    <row r="194" spans="1:6" hidden="1" x14ac:dyDescent="0.35">
      <c r="A194" s="183" t="s">
        <v>655</v>
      </c>
      <c r="B194" s="184">
        <v>7927</v>
      </c>
      <c r="C194" s="185">
        <v>65.63</v>
      </c>
      <c r="D194" s="186">
        <v>100</v>
      </c>
      <c r="E194" s="213"/>
      <c r="F194" s="213"/>
    </row>
    <row r="195" spans="1:6" hidden="1" x14ac:dyDescent="0.35">
      <c r="A195" s="183" t="s">
        <v>659</v>
      </c>
      <c r="B195" s="184">
        <v>8042</v>
      </c>
      <c r="C195" s="185">
        <v>281.58</v>
      </c>
      <c r="D195" s="186">
        <v>100.39</v>
      </c>
      <c r="E195" s="213"/>
      <c r="F195" s="213"/>
    </row>
    <row r="196" spans="1:6" hidden="1" x14ac:dyDescent="0.35">
      <c r="A196" s="183" t="s">
        <v>661</v>
      </c>
      <c r="B196" s="184">
        <v>7990</v>
      </c>
      <c r="C196" s="185">
        <v>157.26</v>
      </c>
      <c r="D196" s="186">
        <v>99.39</v>
      </c>
      <c r="E196" s="213"/>
      <c r="F196" s="213"/>
    </row>
    <row r="197" spans="1:6" hidden="1" x14ac:dyDescent="0.35">
      <c r="A197" s="183" t="s">
        <v>665</v>
      </c>
      <c r="B197" s="184">
        <v>7924</v>
      </c>
      <c r="C197" s="185">
        <v>60.51</v>
      </c>
      <c r="D197" s="186">
        <v>99.77</v>
      </c>
      <c r="E197" s="213"/>
      <c r="F197" s="213"/>
    </row>
    <row r="198" spans="1:6" hidden="1" x14ac:dyDescent="0.35">
      <c r="A198" s="183" t="s">
        <v>667</v>
      </c>
      <c r="B198" s="184">
        <v>7994</v>
      </c>
      <c r="C198" s="185">
        <v>274.26</v>
      </c>
      <c r="D198" s="186">
        <v>98.11</v>
      </c>
      <c r="E198" s="213"/>
      <c r="F198" s="213"/>
    </row>
    <row r="199" spans="1:6" hidden="1" x14ac:dyDescent="0.35">
      <c r="A199" s="183" t="s">
        <v>668</v>
      </c>
      <c r="B199" s="184">
        <v>7980</v>
      </c>
      <c r="C199" s="185">
        <v>86.72</v>
      </c>
      <c r="D199" s="186">
        <v>101.43</v>
      </c>
      <c r="E199" s="213"/>
      <c r="F199" s="213"/>
    </row>
    <row r="200" spans="1:6" hidden="1" x14ac:dyDescent="0.35">
      <c r="A200" s="183" t="s">
        <v>669</v>
      </c>
      <c r="B200" s="184">
        <v>7926</v>
      </c>
      <c r="C200" s="185">
        <v>56.16</v>
      </c>
      <c r="D200" s="186">
        <v>100</v>
      </c>
      <c r="E200" s="213"/>
      <c r="F200" s="213"/>
    </row>
    <row r="201" spans="1:6" hidden="1" x14ac:dyDescent="0.35">
      <c r="A201" s="183" t="s">
        <v>671</v>
      </c>
      <c r="B201" s="184">
        <v>7976</v>
      </c>
      <c r="C201" s="185">
        <v>27.89</v>
      </c>
      <c r="D201" s="186">
        <v>101.69</v>
      </c>
      <c r="E201" s="213"/>
      <c r="F201" s="213"/>
    </row>
    <row r="202" spans="1:6" hidden="1" x14ac:dyDescent="0.35">
      <c r="A202" s="183" t="s">
        <v>673</v>
      </c>
      <c r="B202" s="184">
        <v>8031</v>
      </c>
      <c r="C202" s="185">
        <v>378.53</v>
      </c>
      <c r="D202" s="186">
        <v>99.91</v>
      </c>
      <c r="E202" s="213"/>
      <c r="F202" s="213"/>
    </row>
    <row r="203" spans="1:6" hidden="1" x14ac:dyDescent="0.35">
      <c r="A203" s="183" t="s">
        <v>676</v>
      </c>
      <c r="B203" s="184">
        <v>8053</v>
      </c>
      <c r="C203" s="185">
        <v>87.74</v>
      </c>
      <c r="D203" s="186">
        <v>100.15</v>
      </c>
      <c r="E203" s="213"/>
      <c r="F203" s="213"/>
    </row>
    <row r="204" spans="1:6" hidden="1" x14ac:dyDescent="0.35">
      <c r="A204" s="183" t="s">
        <v>691</v>
      </c>
      <c r="B204" s="184">
        <v>8311</v>
      </c>
      <c r="C204" s="185">
        <v>409.77</v>
      </c>
      <c r="D204" s="186">
        <v>103.28</v>
      </c>
      <c r="E204" s="213"/>
      <c r="F204" s="213"/>
    </row>
    <row r="205" spans="1:6" hidden="1" x14ac:dyDescent="0.35">
      <c r="A205" s="183" t="s">
        <v>703</v>
      </c>
      <c r="B205" s="184">
        <v>9143</v>
      </c>
      <c r="C205" s="185">
        <v>983.9</v>
      </c>
      <c r="D205" s="186">
        <v>100</v>
      </c>
      <c r="E205" s="213"/>
      <c r="F205" s="213"/>
    </row>
    <row r="206" spans="1:6" hidden="1" x14ac:dyDescent="0.35">
      <c r="A206" s="183" t="s">
        <v>718</v>
      </c>
      <c r="B206" s="184">
        <v>9116</v>
      </c>
      <c r="C206" s="185">
        <v>904.32</v>
      </c>
      <c r="D206" s="186">
        <v>100</v>
      </c>
      <c r="E206" s="213"/>
      <c r="F206" s="213"/>
    </row>
    <row r="207" spans="1:6" hidden="1" x14ac:dyDescent="0.35">
      <c r="A207" s="183" t="s">
        <v>719</v>
      </c>
      <c r="B207" s="184">
        <v>9118</v>
      </c>
      <c r="C207" s="185">
        <v>773.27</v>
      </c>
      <c r="D207" s="186">
        <v>100</v>
      </c>
      <c r="E207" s="213"/>
      <c r="F207" s="213"/>
    </row>
    <row r="208" spans="1:6" hidden="1" x14ac:dyDescent="0.35">
      <c r="A208" s="183" t="s">
        <v>734</v>
      </c>
      <c r="B208" s="184">
        <v>9222</v>
      </c>
      <c r="C208" s="185">
        <v>47.59</v>
      </c>
      <c r="D208" s="186">
        <v>100</v>
      </c>
      <c r="E208" s="213"/>
      <c r="F208" s="213"/>
    </row>
    <row r="209" spans="1:6" hidden="1" x14ac:dyDescent="0.35">
      <c r="A209" s="183" t="s">
        <v>738</v>
      </c>
      <c r="B209" s="184">
        <v>9212</v>
      </c>
      <c r="C209" s="185">
        <v>46</v>
      </c>
      <c r="D209" s="186">
        <v>100</v>
      </c>
      <c r="E209" s="213"/>
      <c r="F209" s="213"/>
    </row>
    <row r="210" spans="1:6" hidden="1" x14ac:dyDescent="0.35">
      <c r="A210" s="183" t="s">
        <v>739</v>
      </c>
      <c r="B210" s="184">
        <v>9213</v>
      </c>
      <c r="C210" s="185">
        <v>46</v>
      </c>
      <c r="D210" s="186">
        <v>100</v>
      </c>
      <c r="E210" s="213"/>
      <c r="F210" s="213"/>
    </row>
    <row r="211" spans="1:6" ht="37.5" hidden="1" x14ac:dyDescent="0.35">
      <c r="A211" s="183" t="s">
        <v>1016</v>
      </c>
      <c r="B211" s="184">
        <v>9418</v>
      </c>
      <c r="C211" s="185">
        <v>42.96</v>
      </c>
      <c r="D211" s="186">
        <v>100</v>
      </c>
      <c r="E211" s="213"/>
      <c r="F211" s="213"/>
    </row>
    <row r="212" spans="1:6" ht="25" hidden="1" x14ac:dyDescent="0.35">
      <c r="A212" s="183" t="s">
        <v>1017</v>
      </c>
      <c r="B212" s="184">
        <v>9442</v>
      </c>
      <c r="C212" s="185">
        <v>680.58</v>
      </c>
      <c r="D212" s="186">
        <v>100</v>
      </c>
      <c r="E212" s="213"/>
      <c r="F212" s="213"/>
    </row>
    <row r="213" spans="1:6" hidden="1" x14ac:dyDescent="0.35">
      <c r="A213" s="183" t="s">
        <v>788</v>
      </c>
      <c r="B213" s="184">
        <v>9457</v>
      </c>
      <c r="C213" s="185">
        <v>38.700000000000003</v>
      </c>
      <c r="D213" s="186">
        <v>100</v>
      </c>
      <c r="E213" s="213"/>
      <c r="F213" s="213"/>
    </row>
    <row r="214" spans="1:6" hidden="1" x14ac:dyDescent="0.35">
      <c r="A214" s="183" t="s">
        <v>789</v>
      </c>
      <c r="B214" s="184">
        <v>9458</v>
      </c>
      <c r="C214" s="185">
        <v>25.13</v>
      </c>
      <c r="D214" s="186">
        <v>100</v>
      </c>
      <c r="E214" s="213"/>
      <c r="F214" s="213"/>
    </row>
    <row r="215" spans="1:6" hidden="1" x14ac:dyDescent="0.35">
      <c r="A215" s="183" t="s">
        <v>1018</v>
      </c>
      <c r="B215" s="184">
        <v>9446</v>
      </c>
      <c r="C215" s="185">
        <v>713.79</v>
      </c>
      <c r="D215" s="186">
        <v>100</v>
      </c>
      <c r="E215" s="213"/>
      <c r="F215" s="213"/>
    </row>
    <row r="216" spans="1:6" hidden="1" x14ac:dyDescent="0.35">
      <c r="A216" s="183" t="s">
        <v>791</v>
      </c>
      <c r="B216" s="184">
        <v>9448</v>
      </c>
      <c r="C216" s="185">
        <v>209.23</v>
      </c>
      <c r="D216" s="186">
        <v>100</v>
      </c>
      <c r="E216" s="213"/>
      <c r="F216" s="213"/>
    </row>
    <row r="217" spans="1:6" hidden="1" x14ac:dyDescent="0.35">
      <c r="A217" s="183" t="s">
        <v>1019</v>
      </c>
      <c r="B217" s="184">
        <v>9445</v>
      </c>
      <c r="C217" s="185">
        <v>62.37</v>
      </c>
      <c r="D217" s="186">
        <v>100</v>
      </c>
      <c r="E217" s="213"/>
      <c r="F217" s="213"/>
    </row>
    <row r="218" spans="1:6" hidden="1" x14ac:dyDescent="0.35">
      <c r="A218" s="183" t="s">
        <v>792</v>
      </c>
      <c r="B218" s="184">
        <v>9449</v>
      </c>
      <c r="C218" s="185">
        <v>2916.73</v>
      </c>
      <c r="D218" s="186">
        <v>100</v>
      </c>
      <c r="E218" s="213"/>
      <c r="F218" s="213"/>
    </row>
    <row r="219" spans="1:6" ht="25" hidden="1" x14ac:dyDescent="0.35">
      <c r="A219" s="183" t="s">
        <v>1020</v>
      </c>
      <c r="B219" s="184">
        <v>9475</v>
      </c>
      <c r="C219" s="185">
        <v>423</v>
      </c>
      <c r="D219" s="186">
        <v>100</v>
      </c>
      <c r="E219" s="213"/>
      <c r="F219" s="213"/>
    </row>
    <row r="220" spans="1:6" ht="25" hidden="1" x14ac:dyDescent="0.35">
      <c r="A220" s="183" t="s">
        <v>809</v>
      </c>
      <c r="B220" s="184">
        <v>9462</v>
      </c>
      <c r="C220" s="185">
        <v>1533.68</v>
      </c>
      <c r="D220" s="186">
        <v>100</v>
      </c>
      <c r="E220" s="213"/>
      <c r="F220" s="213"/>
    </row>
    <row r="221" spans="1:6" hidden="1" x14ac:dyDescent="0.35">
      <c r="A221" s="183" t="s">
        <v>810</v>
      </c>
      <c r="B221" s="184">
        <v>9463</v>
      </c>
      <c r="C221" s="185">
        <v>1997.75</v>
      </c>
      <c r="D221" s="186">
        <v>100</v>
      </c>
      <c r="E221" s="213"/>
      <c r="F221" s="213"/>
    </row>
    <row r="222" spans="1:6" hidden="1" x14ac:dyDescent="0.35">
      <c r="A222" s="183" t="s">
        <v>811</v>
      </c>
      <c r="B222" s="184">
        <v>9464</v>
      </c>
      <c r="C222" s="185">
        <v>3775.35</v>
      </c>
      <c r="D222" s="186">
        <v>106.81</v>
      </c>
      <c r="E222" s="213"/>
      <c r="F222" s="213"/>
    </row>
    <row r="223" spans="1:6" hidden="1" x14ac:dyDescent="0.35">
      <c r="A223" s="183" t="s">
        <v>812</v>
      </c>
      <c r="B223" s="184">
        <v>9465</v>
      </c>
      <c r="C223" s="185">
        <v>4408.8999999999996</v>
      </c>
      <c r="D223" s="186">
        <v>93.79</v>
      </c>
      <c r="E223" s="213"/>
      <c r="F223" s="213"/>
    </row>
    <row r="224" spans="1:6" hidden="1" x14ac:dyDescent="0.35">
      <c r="A224" s="183" t="s">
        <v>813</v>
      </c>
      <c r="B224" s="184">
        <v>9466</v>
      </c>
      <c r="C224" s="185">
        <v>1074.9100000000001</v>
      </c>
      <c r="D224" s="186">
        <v>100</v>
      </c>
      <c r="E224" s="213"/>
      <c r="F224" s="213"/>
    </row>
    <row r="225" spans="1:6" ht="25" hidden="1" x14ac:dyDescent="0.35">
      <c r="A225" s="183" t="s">
        <v>842</v>
      </c>
      <c r="B225" s="184">
        <v>9559</v>
      </c>
      <c r="C225" s="185">
        <v>70643.649999999994</v>
      </c>
      <c r="D225" s="186">
        <v>95.37</v>
      </c>
      <c r="E225" s="213"/>
      <c r="F225" s="213"/>
    </row>
    <row r="226" spans="1:6" ht="25" hidden="1" x14ac:dyDescent="0.35">
      <c r="A226" s="183" t="s">
        <v>846</v>
      </c>
      <c r="B226" s="184">
        <v>9536</v>
      </c>
      <c r="C226" s="185">
        <v>58363.34</v>
      </c>
      <c r="D226" s="186">
        <v>104.87</v>
      </c>
      <c r="E226" s="213"/>
      <c r="F226" s="213"/>
    </row>
    <row r="227" spans="1:6" hidden="1" x14ac:dyDescent="0.35">
      <c r="A227" s="183" t="s">
        <v>849</v>
      </c>
      <c r="B227" s="184">
        <v>9606</v>
      </c>
      <c r="C227" s="185">
        <v>6061.48</v>
      </c>
      <c r="D227" s="186">
        <v>100</v>
      </c>
      <c r="E227" s="213"/>
      <c r="F227" s="213"/>
    </row>
    <row r="228" spans="1:6" hidden="1" x14ac:dyDescent="0.35">
      <c r="A228" s="183" t="s">
        <v>850</v>
      </c>
      <c r="B228" s="184">
        <v>9607</v>
      </c>
      <c r="C228" s="185">
        <v>3741.26</v>
      </c>
      <c r="D228" s="186">
        <v>99.78</v>
      </c>
      <c r="E228" s="213"/>
      <c r="F228" s="213"/>
    </row>
    <row r="229" spans="1:6" hidden="1" x14ac:dyDescent="0.35">
      <c r="A229" s="183" t="s">
        <v>861</v>
      </c>
      <c r="B229" s="184">
        <v>9796</v>
      </c>
      <c r="C229" s="185">
        <v>6750.5</v>
      </c>
      <c r="D229" s="186">
        <v>101.18</v>
      </c>
      <c r="E229" s="213"/>
      <c r="F229" s="213"/>
    </row>
    <row r="230" spans="1:6" ht="15" hidden="1" customHeight="1" x14ac:dyDescent="0.35">
      <c r="A230" s="217" t="s">
        <v>1022</v>
      </c>
      <c r="B230" s="218"/>
      <c r="C230" s="218"/>
      <c r="D230" s="219"/>
      <c r="E230" s="220"/>
      <c r="F230" s="213"/>
    </row>
    <row r="231" spans="1:6" hidden="1" x14ac:dyDescent="0.35">
      <c r="A231" s="183" t="s">
        <v>144</v>
      </c>
      <c r="B231" s="184">
        <v>111</v>
      </c>
      <c r="C231" s="185">
        <v>713.88</v>
      </c>
      <c r="D231" s="186">
        <v>98.37</v>
      </c>
      <c r="E231" s="213"/>
      <c r="F231" s="213"/>
    </row>
    <row r="232" spans="1:6" hidden="1" x14ac:dyDescent="0.35">
      <c r="A232" s="183" t="s">
        <v>147</v>
      </c>
      <c r="B232" s="184">
        <v>113</v>
      </c>
      <c r="C232" s="185">
        <v>444.27</v>
      </c>
      <c r="D232" s="186">
        <v>98.54</v>
      </c>
      <c r="E232" s="213"/>
      <c r="F232" s="213"/>
    </row>
    <row r="233" spans="1:6" hidden="1" x14ac:dyDescent="0.35">
      <c r="A233" s="183" t="s">
        <v>149</v>
      </c>
      <c r="B233" s="184">
        <v>116</v>
      </c>
      <c r="C233" s="185">
        <v>829.64</v>
      </c>
      <c r="D233" s="186">
        <v>100</v>
      </c>
      <c r="E233" s="213"/>
      <c r="F233" s="213"/>
    </row>
    <row r="234" spans="1:6" hidden="1" x14ac:dyDescent="0.35">
      <c r="A234" s="183" t="s">
        <v>151</v>
      </c>
      <c r="B234" s="184">
        <v>114</v>
      </c>
      <c r="C234" s="185">
        <v>251.5</v>
      </c>
      <c r="D234" s="186">
        <v>100</v>
      </c>
      <c r="E234" s="213"/>
      <c r="F234" s="213"/>
    </row>
    <row r="235" spans="1:6" hidden="1" x14ac:dyDescent="0.35">
      <c r="A235" s="183" t="s">
        <v>162</v>
      </c>
      <c r="B235" s="184">
        <v>202</v>
      </c>
      <c r="C235" s="185">
        <v>551.30999999999995</v>
      </c>
      <c r="D235" s="186">
        <v>100</v>
      </c>
      <c r="E235" s="213"/>
      <c r="F235" s="213"/>
    </row>
    <row r="236" spans="1:6" hidden="1" x14ac:dyDescent="0.35">
      <c r="A236" s="183" t="s">
        <v>163</v>
      </c>
      <c r="B236" s="184">
        <v>204</v>
      </c>
      <c r="C236" s="185">
        <v>768.77</v>
      </c>
      <c r="D236" s="186">
        <v>100</v>
      </c>
      <c r="E236" s="213"/>
      <c r="F236" s="213"/>
    </row>
    <row r="237" spans="1:6" hidden="1" x14ac:dyDescent="0.35">
      <c r="A237" s="183" t="s">
        <v>166</v>
      </c>
      <c r="B237" s="184">
        <v>201</v>
      </c>
      <c r="C237" s="185">
        <v>582.71</v>
      </c>
      <c r="D237" s="186">
        <v>100</v>
      </c>
      <c r="E237" s="213"/>
      <c r="F237" s="213"/>
    </row>
    <row r="238" spans="1:6" hidden="1" x14ac:dyDescent="0.35">
      <c r="A238" s="183" t="s">
        <v>172</v>
      </c>
      <c r="B238" s="184">
        <v>302</v>
      </c>
      <c r="C238" s="185">
        <v>1344.78</v>
      </c>
      <c r="D238" s="186">
        <v>100</v>
      </c>
      <c r="E238" s="213"/>
      <c r="F238" s="213"/>
    </row>
    <row r="239" spans="1:6" hidden="1" x14ac:dyDescent="0.35">
      <c r="A239" s="183" t="s">
        <v>182</v>
      </c>
      <c r="B239" s="184">
        <v>411</v>
      </c>
      <c r="C239" s="185">
        <v>393.7</v>
      </c>
      <c r="D239" s="186">
        <v>102.57</v>
      </c>
      <c r="E239" s="213"/>
      <c r="F239" s="213"/>
    </row>
    <row r="240" spans="1:6" hidden="1" x14ac:dyDescent="0.35">
      <c r="A240" s="183" t="s">
        <v>194</v>
      </c>
      <c r="B240" s="184">
        <v>701</v>
      </c>
      <c r="C240" s="185">
        <v>1278.32</v>
      </c>
      <c r="D240" s="186">
        <v>100.1</v>
      </c>
      <c r="E240" s="213"/>
      <c r="F240" s="213"/>
    </row>
    <row r="241" spans="1:6" hidden="1" x14ac:dyDescent="0.35">
      <c r="A241" s="183" t="s">
        <v>195</v>
      </c>
      <c r="B241" s="184">
        <v>803</v>
      </c>
      <c r="C241" s="185">
        <v>164.7</v>
      </c>
      <c r="D241" s="186">
        <v>100</v>
      </c>
      <c r="E241" s="213"/>
      <c r="F241" s="213"/>
    </row>
    <row r="242" spans="1:6" hidden="1" x14ac:dyDescent="0.35">
      <c r="A242" s="183" t="s">
        <v>198</v>
      </c>
      <c r="B242" s="184">
        <v>1001</v>
      </c>
      <c r="C242" s="185">
        <v>311.08999999999997</v>
      </c>
      <c r="D242" s="186">
        <v>101.86</v>
      </c>
      <c r="E242" s="213"/>
      <c r="F242" s="213"/>
    </row>
    <row r="243" spans="1:6" ht="25" hidden="1" x14ac:dyDescent="0.35">
      <c r="A243" s="183" t="s">
        <v>204</v>
      </c>
      <c r="B243" s="184">
        <v>1111</v>
      </c>
      <c r="C243" s="185">
        <v>102.55</v>
      </c>
      <c r="D243" s="186">
        <v>97.7</v>
      </c>
      <c r="E243" s="213"/>
      <c r="F243" s="213"/>
    </row>
    <row r="244" spans="1:6" ht="25" hidden="1" x14ac:dyDescent="0.35">
      <c r="A244" s="183" t="s">
        <v>205</v>
      </c>
      <c r="B244" s="184">
        <v>1131</v>
      </c>
      <c r="C244" s="185">
        <v>145.61000000000001</v>
      </c>
      <c r="D244" s="186">
        <v>100</v>
      </c>
      <c r="E244" s="213"/>
      <c r="F244" s="213"/>
    </row>
    <row r="245" spans="1:6" hidden="1" x14ac:dyDescent="0.35">
      <c r="A245" s="183" t="s">
        <v>207</v>
      </c>
      <c r="B245" s="184">
        <v>1102</v>
      </c>
      <c r="C245" s="185">
        <v>383.32</v>
      </c>
      <c r="D245" s="186">
        <v>100</v>
      </c>
      <c r="E245" s="213"/>
      <c r="F245" s="213"/>
    </row>
    <row r="246" spans="1:6" hidden="1" x14ac:dyDescent="0.35">
      <c r="A246" s="183" t="s">
        <v>208</v>
      </c>
      <c r="B246" s="184">
        <v>1132</v>
      </c>
      <c r="C246" s="185">
        <v>116.29</v>
      </c>
      <c r="D246" s="186">
        <v>103.79</v>
      </c>
      <c r="E246" s="213"/>
      <c r="F246" s="213"/>
    </row>
    <row r="247" spans="1:6" hidden="1" x14ac:dyDescent="0.35">
      <c r="A247" s="183" t="s">
        <v>213</v>
      </c>
      <c r="B247" s="184">
        <v>1124</v>
      </c>
      <c r="C247" s="185">
        <v>553.51</v>
      </c>
      <c r="D247" s="186">
        <v>100.93</v>
      </c>
      <c r="E247" s="213"/>
      <c r="F247" s="213"/>
    </row>
    <row r="248" spans="1:6" hidden="1" x14ac:dyDescent="0.35">
      <c r="A248" s="183" t="s">
        <v>218</v>
      </c>
      <c r="B248" s="184">
        <v>1123</v>
      </c>
      <c r="C248" s="185">
        <v>1549.95</v>
      </c>
      <c r="D248" s="186">
        <v>98.43</v>
      </c>
      <c r="E248" s="213"/>
      <c r="F248" s="213"/>
    </row>
    <row r="249" spans="1:6" hidden="1" x14ac:dyDescent="0.35">
      <c r="A249" s="183" t="s">
        <v>220</v>
      </c>
      <c r="B249" s="184">
        <v>1204</v>
      </c>
      <c r="C249" s="185">
        <v>963.75</v>
      </c>
      <c r="D249" s="186">
        <v>96.7</v>
      </c>
      <c r="E249" s="213"/>
      <c r="F249" s="213"/>
    </row>
    <row r="250" spans="1:6" hidden="1" x14ac:dyDescent="0.35">
      <c r="A250" s="183" t="s">
        <v>226</v>
      </c>
      <c r="B250" s="184">
        <v>1303</v>
      </c>
      <c r="C250" s="185">
        <v>845.88</v>
      </c>
      <c r="D250" s="186">
        <v>100</v>
      </c>
      <c r="E250" s="213"/>
      <c r="F250" s="213"/>
    </row>
    <row r="251" spans="1:6" ht="25" hidden="1" x14ac:dyDescent="0.35">
      <c r="A251" s="183" t="s">
        <v>230</v>
      </c>
      <c r="B251" s="184">
        <v>1402</v>
      </c>
      <c r="C251" s="185">
        <v>806.41</v>
      </c>
      <c r="D251" s="186">
        <v>100</v>
      </c>
      <c r="E251" s="213"/>
      <c r="F251" s="213"/>
    </row>
    <row r="252" spans="1:6" hidden="1" x14ac:dyDescent="0.35">
      <c r="A252" s="183" t="s">
        <v>232</v>
      </c>
      <c r="B252" s="184">
        <v>1501</v>
      </c>
      <c r="C252" s="185">
        <v>118.08</v>
      </c>
      <c r="D252" s="186">
        <v>101.23</v>
      </c>
      <c r="E252" s="213"/>
      <c r="F252" s="213"/>
    </row>
    <row r="253" spans="1:6" hidden="1" x14ac:dyDescent="0.35">
      <c r="A253" s="183" t="s">
        <v>234</v>
      </c>
      <c r="B253" s="184">
        <v>1601</v>
      </c>
      <c r="C253" s="185">
        <v>75.5</v>
      </c>
      <c r="D253" s="186">
        <v>98.86</v>
      </c>
      <c r="E253" s="213"/>
      <c r="F253" s="213"/>
    </row>
    <row r="254" spans="1:6" hidden="1" x14ac:dyDescent="0.35">
      <c r="A254" s="183" t="s">
        <v>245</v>
      </c>
      <c r="B254" s="184">
        <v>1701</v>
      </c>
      <c r="C254" s="185">
        <v>348.42</v>
      </c>
      <c r="D254" s="186">
        <v>100.81</v>
      </c>
      <c r="E254" s="213"/>
      <c r="F254" s="213"/>
    </row>
    <row r="255" spans="1:6" hidden="1" x14ac:dyDescent="0.35">
      <c r="A255" s="183" t="s">
        <v>257</v>
      </c>
      <c r="B255" s="184">
        <v>1903</v>
      </c>
      <c r="C255" s="185">
        <v>1326.35</v>
      </c>
      <c r="D255" s="186">
        <v>100</v>
      </c>
      <c r="E255" s="213"/>
      <c r="F255" s="213"/>
    </row>
    <row r="256" spans="1:6" hidden="1" x14ac:dyDescent="0.35">
      <c r="A256" s="183" t="s">
        <v>264</v>
      </c>
      <c r="B256" s="184">
        <v>2002</v>
      </c>
      <c r="C256" s="185">
        <v>35.29</v>
      </c>
      <c r="D256" s="186">
        <v>100</v>
      </c>
      <c r="E256" s="213"/>
      <c r="F256" s="213"/>
    </row>
    <row r="257" spans="1:6" hidden="1" x14ac:dyDescent="0.35">
      <c r="A257" s="183" t="s">
        <v>268</v>
      </c>
      <c r="B257" s="184">
        <v>2101</v>
      </c>
      <c r="C257" s="185">
        <v>55.43</v>
      </c>
      <c r="D257" s="186">
        <v>100</v>
      </c>
      <c r="E257" s="213"/>
      <c r="F257" s="213"/>
    </row>
    <row r="258" spans="1:6" ht="25" hidden="1" x14ac:dyDescent="0.35">
      <c r="A258" s="183" t="s">
        <v>270</v>
      </c>
      <c r="B258" s="184">
        <v>2201</v>
      </c>
      <c r="C258" s="185">
        <v>129.72999999999999</v>
      </c>
      <c r="D258" s="186">
        <v>100.53</v>
      </c>
      <c r="E258" s="213"/>
      <c r="F258" s="213"/>
    </row>
    <row r="259" spans="1:6" ht="25" hidden="1" x14ac:dyDescent="0.35">
      <c r="A259" s="183" t="s">
        <v>272</v>
      </c>
      <c r="B259" s="184">
        <v>2207</v>
      </c>
      <c r="C259" s="185">
        <v>141.68</v>
      </c>
      <c r="D259" s="186">
        <v>101.43</v>
      </c>
      <c r="E259" s="213"/>
      <c r="F259" s="213"/>
    </row>
    <row r="260" spans="1:6" hidden="1" x14ac:dyDescent="0.35">
      <c r="A260" s="183" t="s">
        <v>278</v>
      </c>
      <c r="B260" s="184">
        <v>2301</v>
      </c>
      <c r="C260" s="185">
        <v>124.89</v>
      </c>
      <c r="D260" s="186">
        <v>101.25</v>
      </c>
      <c r="E260" s="213"/>
      <c r="F260" s="213"/>
    </row>
    <row r="261" spans="1:6" hidden="1" x14ac:dyDescent="0.35">
      <c r="A261" s="183" t="s">
        <v>280</v>
      </c>
      <c r="B261" s="184">
        <v>2303</v>
      </c>
      <c r="C261" s="185">
        <v>70.400000000000006</v>
      </c>
      <c r="D261" s="186">
        <v>100.93</v>
      </c>
      <c r="E261" s="213"/>
      <c r="F261" s="213"/>
    </row>
    <row r="262" spans="1:6" hidden="1" x14ac:dyDescent="0.35">
      <c r="A262" s="183" t="s">
        <v>282</v>
      </c>
      <c r="B262" s="184">
        <v>2307</v>
      </c>
      <c r="C262" s="185">
        <v>78.95</v>
      </c>
      <c r="D262" s="186">
        <v>100</v>
      </c>
      <c r="E262" s="213"/>
      <c r="F262" s="213"/>
    </row>
    <row r="263" spans="1:6" hidden="1" x14ac:dyDescent="0.35">
      <c r="A263" s="183" t="s">
        <v>286</v>
      </c>
      <c r="B263" s="184">
        <v>2401</v>
      </c>
      <c r="C263" s="185">
        <v>128.66999999999999</v>
      </c>
      <c r="D263" s="186">
        <v>100</v>
      </c>
      <c r="E263" s="213"/>
      <c r="F263" s="213"/>
    </row>
    <row r="264" spans="1:6" ht="25" hidden="1" x14ac:dyDescent="0.35">
      <c r="A264" s="183" t="s">
        <v>287</v>
      </c>
      <c r="B264" s="184">
        <v>2403</v>
      </c>
      <c r="C264" s="185">
        <v>132.21</v>
      </c>
      <c r="D264" s="186">
        <v>100</v>
      </c>
      <c r="E264" s="213"/>
      <c r="F264" s="213"/>
    </row>
    <row r="265" spans="1:6" hidden="1" x14ac:dyDescent="0.35">
      <c r="A265" s="183" t="s">
        <v>289</v>
      </c>
      <c r="B265" s="184">
        <v>2501</v>
      </c>
      <c r="C265" s="185">
        <v>45.59</v>
      </c>
      <c r="D265" s="186">
        <v>106.02</v>
      </c>
      <c r="E265" s="213"/>
      <c r="F265" s="213"/>
    </row>
    <row r="266" spans="1:6" hidden="1" x14ac:dyDescent="0.35">
      <c r="A266" s="183" t="s">
        <v>291</v>
      </c>
      <c r="B266" s="184">
        <v>2601</v>
      </c>
      <c r="C266" s="185">
        <v>52.05</v>
      </c>
      <c r="D266" s="186">
        <v>106.56</v>
      </c>
      <c r="E266" s="213"/>
      <c r="F266" s="213"/>
    </row>
    <row r="267" spans="1:6" hidden="1" x14ac:dyDescent="0.35">
      <c r="A267" s="183" t="s">
        <v>292</v>
      </c>
      <c r="B267" s="184">
        <v>2603</v>
      </c>
      <c r="C267" s="185">
        <v>34.07</v>
      </c>
      <c r="D267" s="186">
        <v>100.17</v>
      </c>
      <c r="E267" s="213"/>
      <c r="F267" s="213"/>
    </row>
    <row r="268" spans="1:6" hidden="1" x14ac:dyDescent="0.35">
      <c r="A268" s="183" t="s">
        <v>293</v>
      </c>
      <c r="B268" s="184">
        <v>2604</v>
      </c>
      <c r="C268" s="185">
        <v>71.06</v>
      </c>
      <c r="D268" s="186">
        <v>95.87</v>
      </c>
      <c r="E268" s="213"/>
      <c r="F268" s="213"/>
    </row>
    <row r="269" spans="1:6" hidden="1" x14ac:dyDescent="0.35">
      <c r="A269" s="183" t="s">
        <v>294</v>
      </c>
      <c r="B269" s="184">
        <v>2605</v>
      </c>
      <c r="C269" s="185">
        <v>74.17</v>
      </c>
      <c r="D269" s="186">
        <v>100</v>
      </c>
      <c r="E269" s="213"/>
      <c r="F269" s="213"/>
    </row>
    <row r="270" spans="1:6" hidden="1" x14ac:dyDescent="0.35">
      <c r="A270" s="183" t="s">
        <v>296</v>
      </c>
      <c r="B270" s="184">
        <v>2621</v>
      </c>
      <c r="C270" s="185">
        <v>141.88999999999999</v>
      </c>
      <c r="D270" s="186">
        <v>88.5</v>
      </c>
      <c r="E270" s="213"/>
      <c r="F270" s="213"/>
    </row>
    <row r="271" spans="1:6" hidden="1" x14ac:dyDescent="0.35">
      <c r="A271" s="183" t="s">
        <v>297</v>
      </c>
      <c r="B271" s="184">
        <v>2623</v>
      </c>
      <c r="C271" s="185">
        <v>276.89</v>
      </c>
      <c r="D271" s="186">
        <v>76.2</v>
      </c>
      <c r="E271" s="213"/>
      <c r="F271" s="213"/>
    </row>
    <row r="272" spans="1:6" hidden="1" x14ac:dyDescent="0.35">
      <c r="A272" s="183" t="s">
        <v>303</v>
      </c>
      <c r="B272" s="184">
        <v>2701</v>
      </c>
      <c r="C272" s="185">
        <v>201.72</v>
      </c>
      <c r="D272" s="186">
        <v>99.88</v>
      </c>
      <c r="E272" s="213"/>
      <c r="F272" s="213"/>
    </row>
    <row r="273" spans="1:6" hidden="1" x14ac:dyDescent="0.35">
      <c r="A273" s="183" t="s">
        <v>308</v>
      </c>
      <c r="B273" s="184">
        <v>2711</v>
      </c>
      <c r="C273" s="185">
        <v>157.5</v>
      </c>
      <c r="D273" s="186">
        <v>87.72</v>
      </c>
      <c r="E273" s="213"/>
      <c r="F273" s="213"/>
    </row>
    <row r="274" spans="1:6" hidden="1" x14ac:dyDescent="0.35">
      <c r="A274" s="183" t="s">
        <v>314</v>
      </c>
      <c r="B274" s="184">
        <v>2812</v>
      </c>
      <c r="C274" s="185">
        <v>966.54</v>
      </c>
      <c r="D274" s="186">
        <v>99.47</v>
      </c>
      <c r="E274" s="213"/>
      <c r="F274" s="213"/>
    </row>
    <row r="275" spans="1:6" ht="25" hidden="1" x14ac:dyDescent="0.35">
      <c r="A275" s="183" t="s">
        <v>335</v>
      </c>
      <c r="B275" s="184">
        <v>3606</v>
      </c>
      <c r="C275" s="185">
        <v>496.58</v>
      </c>
      <c r="D275" s="186">
        <v>100</v>
      </c>
      <c r="E275" s="213"/>
      <c r="F275" s="213"/>
    </row>
    <row r="276" spans="1:6" ht="25" hidden="1" x14ac:dyDescent="0.35">
      <c r="A276" s="183" t="s">
        <v>377</v>
      </c>
      <c r="B276" s="184">
        <v>4155</v>
      </c>
      <c r="C276" s="185">
        <v>1893.24</v>
      </c>
      <c r="D276" s="186">
        <v>102.04</v>
      </c>
      <c r="E276" s="213"/>
      <c r="F276" s="213"/>
    </row>
    <row r="277" spans="1:6" hidden="1" x14ac:dyDescent="0.35">
      <c r="A277" s="183" t="s">
        <v>389</v>
      </c>
      <c r="B277" s="184">
        <v>4176</v>
      </c>
      <c r="C277" s="185">
        <v>340.49</v>
      </c>
      <c r="D277" s="186">
        <v>100</v>
      </c>
      <c r="E277" s="213"/>
      <c r="F277" s="213"/>
    </row>
    <row r="278" spans="1:6" ht="25" hidden="1" x14ac:dyDescent="0.35">
      <c r="A278" s="183" t="s">
        <v>404</v>
      </c>
      <c r="B278" s="184">
        <v>4404</v>
      </c>
      <c r="C278" s="185">
        <v>2821.71</v>
      </c>
      <c r="D278" s="186">
        <v>100.95</v>
      </c>
      <c r="E278" s="213"/>
      <c r="F278" s="213"/>
    </row>
    <row r="279" spans="1:6" hidden="1" x14ac:dyDescent="0.35">
      <c r="A279" s="183" t="s">
        <v>412</v>
      </c>
      <c r="B279" s="184">
        <v>4502</v>
      </c>
      <c r="C279" s="185">
        <v>584.42999999999995</v>
      </c>
      <c r="D279" s="186">
        <v>100</v>
      </c>
      <c r="E279" s="213"/>
      <c r="F279" s="213"/>
    </row>
    <row r="280" spans="1:6" hidden="1" x14ac:dyDescent="0.35">
      <c r="A280" s="183" t="s">
        <v>416</v>
      </c>
      <c r="B280" s="184">
        <v>4503</v>
      </c>
      <c r="C280" s="185">
        <v>483.79</v>
      </c>
      <c r="D280" s="186">
        <v>100</v>
      </c>
      <c r="E280" s="213"/>
      <c r="F280" s="213"/>
    </row>
    <row r="281" spans="1:6" hidden="1" x14ac:dyDescent="0.35">
      <c r="A281" s="183" t="s">
        <v>419</v>
      </c>
      <c r="B281" s="184">
        <v>4603</v>
      </c>
      <c r="C281" s="185">
        <v>148.66</v>
      </c>
      <c r="D281" s="186">
        <v>100</v>
      </c>
      <c r="E281" s="213"/>
      <c r="F281" s="213"/>
    </row>
    <row r="282" spans="1:6" hidden="1" x14ac:dyDescent="0.35">
      <c r="A282" s="183" t="s">
        <v>421</v>
      </c>
      <c r="B282" s="184">
        <v>4601</v>
      </c>
      <c r="C282" s="185">
        <v>327.99</v>
      </c>
      <c r="D282" s="186">
        <v>100</v>
      </c>
      <c r="E282" s="213"/>
      <c r="F282" s="213"/>
    </row>
    <row r="283" spans="1:6" hidden="1" x14ac:dyDescent="0.35">
      <c r="A283" s="183" t="s">
        <v>440</v>
      </c>
      <c r="B283" s="184">
        <v>4744</v>
      </c>
      <c r="C283" s="185">
        <v>1895.73</v>
      </c>
      <c r="D283" s="186">
        <v>100</v>
      </c>
      <c r="E283" s="213"/>
      <c r="F283" s="213"/>
    </row>
    <row r="284" spans="1:6" hidden="1" x14ac:dyDescent="0.35">
      <c r="A284" s="183" t="s">
        <v>445</v>
      </c>
      <c r="B284" s="184">
        <v>4773</v>
      </c>
      <c r="C284" s="185">
        <v>3849</v>
      </c>
      <c r="D284" s="186">
        <v>100</v>
      </c>
      <c r="E284" s="213"/>
      <c r="F284" s="213"/>
    </row>
    <row r="285" spans="1:6" hidden="1" x14ac:dyDescent="0.35">
      <c r="A285" s="183" t="s">
        <v>450</v>
      </c>
      <c r="B285" s="184">
        <v>5001</v>
      </c>
      <c r="C285" s="185">
        <v>84.58</v>
      </c>
      <c r="D285" s="186">
        <v>99.15</v>
      </c>
      <c r="E285" s="213"/>
      <c r="F285" s="213"/>
    </row>
    <row r="286" spans="1:6" hidden="1" x14ac:dyDescent="0.35">
      <c r="A286" s="183" t="s">
        <v>451</v>
      </c>
      <c r="B286" s="184">
        <v>5101</v>
      </c>
      <c r="C286" s="185">
        <v>238.24</v>
      </c>
      <c r="D286" s="186">
        <v>100</v>
      </c>
      <c r="E286" s="213"/>
      <c r="F286" s="213"/>
    </row>
    <row r="287" spans="1:6" hidden="1" x14ac:dyDescent="0.35">
      <c r="A287" s="183" t="s">
        <v>454</v>
      </c>
      <c r="B287" s="184">
        <v>5201</v>
      </c>
      <c r="C287" s="185">
        <v>81.569999999999993</v>
      </c>
      <c r="D287" s="186">
        <v>100</v>
      </c>
      <c r="E287" s="213"/>
      <c r="F287" s="213"/>
    </row>
    <row r="288" spans="1:6" hidden="1" x14ac:dyDescent="0.35">
      <c r="A288" s="183" t="s">
        <v>457</v>
      </c>
      <c r="B288" s="184">
        <v>5303</v>
      </c>
      <c r="C288" s="185">
        <v>270.10000000000002</v>
      </c>
      <c r="D288" s="186">
        <v>100</v>
      </c>
      <c r="E288" s="213"/>
      <c r="F288" s="213"/>
    </row>
    <row r="289" spans="1:6" hidden="1" x14ac:dyDescent="0.35">
      <c r="A289" s="183" t="s">
        <v>467</v>
      </c>
      <c r="B289" s="184">
        <v>5313</v>
      </c>
      <c r="C289" s="185">
        <v>186.87</v>
      </c>
      <c r="D289" s="186">
        <v>97.8</v>
      </c>
      <c r="E289" s="213"/>
      <c r="F289" s="213"/>
    </row>
    <row r="290" spans="1:6" hidden="1" x14ac:dyDescent="0.35">
      <c r="A290" s="183" t="s">
        <v>480</v>
      </c>
      <c r="B290" s="184">
        <v>5406</v>
      </c>
      <c r="C290" s="185">
        <v>164.27</v>
      </c>
      <c r="D290" s="186">
        <v>101.49</v>
      </c>
      <c r="E290" s="213"/>
      <c r="F290" s="213"/>
    </row>
    <row r="291" spans="1:6" hidden="1" x14ac:dyDescent="0.35">
      <c r="A291" s="183" t="s">
        <v>485</v>
      </c>
      <c r="B291" s="184">
        <v>5605</v>
      </c>
      <c r="C291" s="185">
        <v>212.79</v>
      </c>
      <c r="D291" s="186">
        <v>100</v>
      </c>
      <c r="E291" s="213"/>
      <c r="F291" s="213"/>
    </row>
    <row r="292" spans="1:6" hidden="1" x14ac:dyDescent="0.35">
      <c r="A292" s="183" t="s">
        <v>487</v>
      </c>
      <c r="B292" s="184">
        <v>5701</v>
      </c>
      <c r="C292" s="185">
        <v>3.77</v>
      </c>
      <c r="D292" s="186">
        <v>100</v>
      </c>
      <c r="E292" s="213"/>
      <c r="F292" s="213"/>
    </row>
    <row r="293" spans="1:6" hidden="1" x14ac:dyDescent="0.35">
      <c r="A293" s="183" t="s">
        <v>522</v>
      </c>
      <c r="B293" s="184">
        <v>6413</v>
      </c>
      <c r="C293" s="185">
        <v>9469.7099999999991</v>
      </c>
      <c r="D293" s="186">
        <v>114.24</v>
      </c>
      <c r="E293" s="213"/>
      <c r="F293" s="213"/>
    </row>
    <row r="294" spans="1:6" hidden="1" x14ac:dyDescent="0.35">
      <c r="A294" s="183" t="s">
        <v>541</v>
      </c>
      <c r="B294" s="184">
        <v>6502</v>
      </c>
      <c r="C294" s="185">
        <v>32.99</v>
      </c>
      <c r="D294" s="186">
        <v>101.32</v>
      </c>
      <c r="E294" s="213"/>
      <c r="F294" s="213"/>
    </row>
    <row r="295" spans="1:6" hidden="1" x14ac:dyDescent="0.35">
      <c r="A295" s="183" t="s">
        <v>542</v>
      </c>
      <c r="B295" s="184">
        <v>6504</v>
      </c>
      <c r="C295" s="185">
        <v>304.06</v>
      </c>
      <c r="D295" s="186">
        <v>100</v>
      </c>
      <c r="E295" s="213"/>
      <c r="F295" s="213"/>
    </row>
    <row r="296" spans="1:6" hidden="1" x14ac:dyDescent="0.35">
      <c r="A296" s="183" t="s">
        <v>546</v>
      </c>
      <c r="B296" s="184">
        <v>6508</v>
      </c>
      <c r="C296" s="185">
        <v>128.68</v>
      </c>
      <c r="D296" s="186">
        <v>100</v>
      </c>
      <c r="E296" s="213"/>
      <c r="F296" s="213"/>
    </row>
    <row r="297" spans="1:6" hidden="1" x14ac:dyDescent="0.35">
      <c r="A297" s="183" t="s">
        <v>560</v>
      </c>
      <c r="B297" s="184">
        <v>7007</v>
      </c>
      <c r="C297" s="185">
        <v>30085.68</v>
      </c>
      <c r="D297" s="186">
        <v>99.74</v>
      </c>
      <c r="E297" s="213"/>
      <c r="F297" s="213"/>
    </row>
    <row r="298" spans="1:6" hidden="1" x14ac:dyDescent="0.35">
      <c r="A298" s="183" t="s">
        <v>568</v>
      </c>
      <c r="B298" s="184">
        <v>7104</v>
      </c>
      <c r="C298" s="185">
        <v>23724.61</v>
      </c>
      <c r="D298" s="186">
        <v>99.92</v>
      </c>
      <c r="E298" s="213"/>
      <c r="F298" s="213"/>
    </row>
    <row r="299" spans="1:6" hidden="1" x14ac:dyDescent="0.35">
      <c r="A299" s="183" t="s">
        <v>582</v>
      </c>
      <c r="B299" s="184">
        <v>7418</v>
      </c>
      <c r="C299" s="185">
        <v>21503.27</v>
      </c>
      <c r="D299" s="186">
        <v>100</v>
      </c>
      <c r="E299" s="213"/>
      <c r="F299" s="213"/>
    </row>
    <row r="300" spans="1:6" ht="25" hidden="1" x14ac:dyDescent="0.35">
      <c r="A300" s="183" t="s">
        <v>583</v>
      </c>
      <c r="B300" s="184">
        <v>7403</v>
      </c>
      <c r="C300" s="185">
        <v>470.57</v>
      </c>
      <c r="D300" s="186">
        <v>100</v>
      </c>
      <c r="E300" s="213"/>
      <c r="F300" s="213"/>
    </row>
    <row r="301" spans="1:6" hidden="1" x14ac:dyDescent="0.35">
      <c r="A301" s="214" t="s">
        <v>608</v>
      </c>
      <c r="B301" s="215">
        <v>7804</v>
      </c>
      <c r="C301" s="188">
        <v>78.739999999999995</v>
      </c>
      <c r="D301" s="216">
        <v>100.05</v>
      </c>
      <c r="E301" s="213"/>
      <c r="F301" s="213"/>
    </row>
    <row r="302" spans="1:6" hidden="1" x14ac:dyDescent="0.35">
      <c r="A302" s="183" t="s">
        <v>610</v>
      </c>
      <c r="B302" s="184">
        <v>7802</v>
      </c>
      <c r="C302" s="185">
        <v>61.3</v>
      </c>
      <c r="D302" s="186">
        <v>100.04</v>
      </c>
      <c r="E302" s="213"/>
      <c r="F302" s="213"/>
    </row>
    <row r="303" spans="1:6" hidden="1" x14ac:dyDescent="0.35">
      <c r="A303" s="183" t="s">
        <v>611</v>
      </c>
      <c r="B303" s="184">
        <v>7803</v>
      </c>
      <c r="C303" s="185">
        <v>65.709999999999994</v>
      </c>
      <c r="D303" s="186">
        <v>100.04</v>
      </c>
      <c r="E303" s="213"/>
      <c r="F303" s="213"/>
    </row>
    <row r="304" spans="1:6" hidden="1" x14ac:dyDescent="0.35">
      <c r="A304" s="183" t="s">
        <v>612</v>
      </c>
      <c r="B304" s="184">
        <v>7806</v>
      </c>
      <c r="C304" s="185">
        <v>88.42</v>
      </c>
      <c r="D304" s="186">
        <v>100</v>
      </c>
      <c r="E304" s="213"/>
      <c r="F304" s="213"/>
    </row>
    <row r="305" spans="1:6" hidden="1" x14ac:dyDescent="0.35">
      <c r="A305" s="183" t="s">
        <v>655</v>
      </c>
      <c r="B305" s="184">
        <v>7927</v>
      </c>
      <c r="C305" s="185">
        <v>58.81</v>
      </c>
      <c r="D305" s="186">
        <v>103.15</v>
      </c>
      <c r="E305" s="213"/>
      <c r="F305" s="213"/>
    </row>
    <row r="306" spans="1:6" hidden="1" x14ac:dyDescent="0.35">
      <c r="A306" s="183" t="s">
        <v>659</v>
      </c>
      <c r="B306" s="184">
        <v>8042</v>
      </c>
      <c r="C306" s="185">
        <v>281.5</v>
      </c>
      <c r="D306" s="186">
        <v>100.09</v>
      </c>
      <c r="E306" s="213"/>
      <c r="F306" s="213"/>
    </row>
    <row r="307" spans="1:6" hidden="1" x14ac:dyDescent="0.35">
      <c r="A307" s="183" t="s">
        <v>661</v>
      </c>
      <c r="B307" s="184">
        <v>7990</v>
      </c>
      <c r="C307" s="185">
        <v>168.54</v>
      </c>
      <c r="D307" s="186">
        <v>99.92</v>
      </c>
      <c r="E307" s="213"/>
      <c r="F307" s="213"/>
    </row>
    <row r="308" spans="1:6" hidden="1" x14ac:dyDescent="0.35">
      <c r="A308" s="183" t="s">
        <v>665</v>
      </c>
      <c r="B308" s="184">
        <v>7924</v>
      </c>
      <c r="C308" s="185">
        <v>66.48</v>
      </c>
      <c r="D308" s="186">
        <v>99.64</v>
      </c>
      <c r="E308" s="213"/>
      <c r="F308" s="213"/>
    </row>
    <row r="309" spans="1:6" hidden="1" x14ac:dyDescent="0.35">
      <c r="A309" s="183" t="s">
        <v>667</v>
      </c>
      <c r="B309" s="184">
        <v>7994</v>
      </c>
      <c r="C309" s="185">
        <v>283.23</v>
      </c>
      <c r="D309" s="186">
        <v>98.48</v>
      </c>
      <c r="E309" s="213"/>
      <c r="F309" s="213"/>
    </row>
    <row r="310" spans="1:6" hidden="1" x14ac:dyDescent="0.35">
      <c r="A310" s="183" t="s">
        <v>668</v>
      </c>
      <c r="B310" s="184">
        <v>7980</v>
      </c>
      <c r="C310" s="185">
        <v>98.96</v>
      </c>
      <c r="D310" s="186">
        <v>100.54</v>
      </c>
      <c r="E310" s="213"/>
      <c r="F310" s="213"/>
    </row>
    <row r="311" spans="1:6" hidden="1" x14ac:dyDescent="0.35">
      <c r="A311" s="183" t="s">
        <v>669</v>
      </c>
      <c r="B311" s="184">
        <v>7926</v>
      </c>
      <c r="C311" s="185">
        <v>47.11</v>
      </c>
      <c r="D311" s="186">
        <v>100.5</v>
      </c>
      <c r="E311" s="213"/>
      <c r="F311" s="213"/>
    </row>
    <row r="312" spans="1:6" hidden="1" x14ac:dyDescent="0.35">
      <c r="A312" s="183" t="s">
        <v>671</v>
      </c>
      <c r="B312" s="184">
        <v>7976</v>
      </c>
      <c r="C312" s="185">
        <v>25.41</v>
      </c>
      <c r="D312" s="186">
        <v>100.23</v>
      </c>
      <c r="E312" s="213"/>
      <c r="F312" s="213"/>
    </row>
    <row r="313" spans="1:6" hidden="1" x14ac:dyDescent="0.35">
      <c r="A313" s="183" t="s">
        <v>673</v>
      </c>
      <c r="B313" s="184">
        <v>8031</v>
      </c>
      <c r="C313" s="185">
        <v>384.51</v>
      </c>
      <c r="D313" s="186">
        <v>97.42</v>
      </c>
      <c r="E313" s="213"/>
      <c r="F313" s="213"/>
    </row>
    <row r="314" spans="1:6" hidden="1" x14ac:dyDescent="0.35">
      <c r="A314" s="183" t="s">
        <v>676</v>
      </c>
      <c r="B314" s="184">
        <v>8053</v>
      </c>
      <c r="C314" s="185">
        <v>73.739999999999995</v>
      </c>
      <c r="D314" s="186">
        <v>99.7</v>
      </c>
      <c r="E314" s="213"/>
      <c r="F314" s="213"/>
    </row>
    <row r="315" spans="1:6" hidden="1" x14ac:dyDescent="0.35">
      <c r="A315" s="183" t="s">
        <v>691</v>
      </c>
      <c r="B315" s="184">
        <v>8311</v>
      </c>
      <c r="C315" s="185">
        <v>384.8</v>
      </c>
      <c r="D315" s="186">
        <v>100.66</v>
      </c>
      <c r="E315" s="213"/>
      <c r="F315" s="213"/>
    </row>
    <row r="316" spans="1:6" hidden="1" x14ac:dyDescent="0.35">
      <c r="A316" s="183" t="s">
        <v>703</v>
      </c>
      <c r="B316" s="184">
        <v>9143</v>
      </c>
      <c r="C316" s="185">
        <v>789.12</v>
      </c>
      <c r="D316" s="186">
        <v>100</v>
      </c>
      <c r="E316" s="213"/>
      <c r="F316" s="213"/>
    </row>
    <row r="317" spans="1:6" hidden="1" x14ac:dyDescent="0.35">
      <c r="A317" s="183" t="s">
        <v>718</v>
      </c>
      <c r="B317" s="184">
        <v>9116</v>
      </c>
      <c r="C317" s="185">
        <v>899.89</v>
      </c>
      <c r="D317" s="186">
        <v>103.29</v>
      </c>
      <c r="E317" s="213"/>
      <c r="F317" s="213"/>
    </row>
    <row r="318" spans="1:6" hidden="1" x14ac:dyDescent="0.35">
      <c r="A318" s="183" t="s">
        <v>719</v>
      </c>
      <c r="B318" s="184">
        <v>9118</v>
      </c>
      <c r="C318" s="185">
        <v>694.91</v>
      </c>
      <c r="D318" s="186">
        <v>100</v>
      </c>
      <c r="E318" s="213"/>
      <c r="F318" s="213"/>
    </row>
    <row r="319" spans="1:6" hidden="1" x14ac:dyDescent="0.35">
      <c r="A319" s="183" t="s">
        <v>734</v>
      </c>
      <c r="B319" s="184">
        <v>9222</v>
      </c>
      <c r="C319" s="185">
        <v>41</v>
      </c>
      <c r="D319" s="186">
        <v>100</v>
      </c>
      <c r="E319" s="213"/>
      <c r="F319" s="213"/>
    </row>
    <row r="320" spans="1:6" hidden="1" x14ac:dyDescent="0.35">
      <c r="A320" s="183" t="s">
        <v>738</v>
      </c>
      <c r="B320" s="184">
        <v>9212</v>
      </c>
      <c r="C320" s="185">
        <v>36</v>
      </c>
      <c r="D320" s="186">
        <v>100</v>
      </c>
      <c r="E320" s="213"/>
      <c r="F320" s="213"/>
    </row>
    <row r="321" spans="1:6" ht="37.5" hidden="1" x14ac:dyDescent="0.35">
      <c r="A321" s="183" t="s">
        <v>1016</v>
      </c>
      <c r="B321" s="184">
        <v>9418</v>
      </c>
      <c r="C321" s="185">
        <v>40.909999999999997</v>
      </c>
      <c r="D321" s="186">
        <v>100</v>
      </c>
      <c r="E321" s="213"/>
      <c r="F321" s="213"/>
    </row>
    <row r="322" spans="1:6" ht="25" hidden="1" x14ac:dyDescent="0.35">
      <c r="A322" s="183" t="s">
        <v>1017</v>
      </c>
      <c r="B322" s="184">
        <v>9442</v>
      </c>
      <c r="C322" s="185">
        <v>762.12</v>
      </c>
      <c r="D322" s="186">
        <v>100</v>
      </c>
      <c r="E322" s="213"/>
      <c r="F322" s="213"/>
    </row>
    <row r="323" spans="1:6" hidden="1" x14ac:dyDescent="0.35">
      <c r="A323" s="183" t="s">
        <v>788</v>
      </c>
      <c r="B323" s="184">
        <v>9457</v>
      </c>
      <c r="C323" s="185">
        <v>41.26</v>
      </c>
      <c r="D323" s="186">
        <v>100</v>
      </c>
      <c r="E323" s="213"/>
      <c r="F323" s="213"/>
    </row>
    <row r="324" spans="1:6" hidden="1" x14ac:dyDescent="0.35">
      <c r="A324" s="183" t="s">
        <v>789</v>
      </c>
      <c r="B324" s="184">
        <v>9458</v>
      </c>
      <c r="C324" s="185">
        <v>31.49</v>
      </c>
      <c r="D324" s="186">
        <v>100</v>
      </c>
      <c r="E324" s="213"/>
      <c r="F324" s="213"/>
    </row>
    <row r="325" spans="1:6" hidden="1" x14ac:dyDescent="0.35">
      <c r="A325" s="183" t="s">
        <v>1018</v>
      </c>
      <c r="B325" s="184">
        <v>9446</v>
      </c>
      <c r="C325" s="185">
        <v>640.04</v>
      </c>
      <c r="D325" s="186">
        <v>100</v>
      </c>
      <c r="E325" s="213"/>
      <c r="F325" s="213"/>
    </row>
    <row r="326" spans="1:6" hidden="1" x14ac:dyDescent="0.35">
      <c r="A326" s="183" t="s">
        <v>791</v>
      </c>
      <c r="B326" s="184">
        <v>9448</v>
      </c>
      <c r="C326" s="185">
        <v>177.91</v>
      </c>
      <c r="D326" s="186">
        <v>100</v>
      </c>
      <c r="E326" s="213"/>
      <c r="F326" s="213"/>
    </row>
    <row r="327" spans="1:6" hidden="1" x14ac:dyDescent="0.35">
      <c r="A327" s="183" t="s">
        <v>1019</v>
      </c>
      <c r="B327" s="184">
        <v>9445</v>
      </c>
      <c r="C327" s="185">
        <v>48.6</v>
      </c>
      <c r="D327" s="186">
        <v>100</v>
      </c>
      <c r="E327" s="213"/>
      <c r="F327" s="213"/>
    </row>
    <row r="328" spans="1:6" hidden="1" x14ac:dyDescent="0.35">
      <c r="A328" s="183" t="s">
        <v>792</v>
      </c>
      <c r="B328" s="184">
        <v>9449</v>
      </c>
      <c r="C328" s="185">
        <v>2060.79</v>
      </c>
      <c r="D328" s="186">
        <v>100</v>
      </c>
      <c r="E328" s="213"/>
      <c r="F328" s="213"/>
    </row>
    <row r="329" spans="1:6" ht="25" hidden="1" x14ac:dyDescent="0.35">
      <c r="A329" s="183" t="s">
        <v>1020</v>
      </c>
      <c r="B329" s="184">
        <v>9475</v>
      </c>
      <c r="C329" s="185">
        <v>423</v>
      </c>
      <c r="D329" s="186">
        <v>100</v>
      </c>
      <c r="E329" s="213"/>
      <c r="F329" s="213"/>
    </row>
    <row r="330" spans="1:6" ht="25" hidden="1" x14ac:dyDescent="0.35">
      <c r="A330" s="183" t="s">
        <v>809</v>
      </c>
      <c r="B330" s="184">
        <v>9462</v>
      </c>
      <c r="C330" s="185">
        <v>1829.96</v>
      </c>
      <c r="D330" s="186">
        <v>100</v>
      </c>
      <c r="E330" s="213"/>
      <c r="F330" s="213"/>
    </row>
    <row r="331" spans="1:6" hidden="1" x14ac:dyDescent="0.35">
      <c r="A331" s="183" t="s">
        <v>810</v>
      </c>
      <c r="B331" s="184">
        <v>9463</v>
      </c>
      <c r="C331" s="185">
        <v>2424.87</v>
      </c>
      <c r="D331" s="186">
        <v>100</v>
      </c>
      <c r="E331" s="213"/>
      <c r="F331" s="213"/>
    </row>
    <row r="332" spans="1:6" hidden="1" x14ac:dyDescent="0.35">
      <c r="A332" s="183" t="s">
        <v>811</v>
      </c>
      <c r="B332" s="184">
        <v>9464</v>
      </c>
      <c r="C332" s="185">
        <v>2872.91</v>
      </c>
      <c r="D332" s="186">
        <v>100</v>
      </c>
      <c r="E332" s="213"/>
      <c r="F332" s="213"/>
    </row>
    <row r="333" spans="1:6" hidden="1" x14ac:dyDescent="0.35">
      <c r="A333" s="183" t="s">
        <v>849</v>
      </c>
      <c r="B333" s="184">
        <v>9606</v>
      </c>
      <c r="C333" s="185">
        <v>5232.3500000000004</v>
      </c>
      <c r="D333" s="186">
        <v>103.15</v>
      </c>
      <c r="E333" s="213"/>
      <c r="F333" s="213"/>
    </row>
    <row r="334" spans="1:6" hidden="1" x14ac:dyDescent="0.35">
      <c r="A334" s="183" t="s">
        <v>850</v>
      </c>
      <c r="B334" s="184">
        <v>9607</v>
      </c>
      <c r="C334" s="185">
        <v>2661.32</v>
      </c>
      <c r="D334" s="186">
        <v>100</v>
      </c>
      <c r="E334" s="213"/>
      <c r="F334" s="213"/>
    </row>
    <row r="335" spans="1:6" hidden="1" x14ac:dyDescent="0.35">
      <c r="A335" s="183" t="s">
        <v>861</v>
      </c>
      <c r="B335" s="184">
        <v>9796</v>
      </c>
      <c r="C335" s="185">
        <v>6137.75</v>
      </c>
      <c r="D335" s="186">
        <v>100</v>
      </c>
      <c r="E335" s="213"/>
      <c r="F335" s="213"/>
    </row>
    <row r="336" spans="1:6" ht="15" hidden="1" customHeight="1" x14ac:dyDescent="0.35">
      <c r="A336" s="217" t="s">
        <v>1023</v>
      </c>
      <c r="B336" s="218"/>
      <c r="C336" s="218"/>
      <c r="D336" s="219"/>
    </row>
    <row r="337" spans="1:4" hidden="1" x14ac:dyDescent="0.35">
      <c r="A337" s="183" t="s">
        <v>144</v>
      </c>
      <c r="B337" s="184">
        <v>111</v>
      </c>
      <c r="C337" s="185">
        <v>690.16</v>
      </c>
      <c r="D337" s="186">
        <v>100</v>
      </c>
    </row>
    <row r="338" spans="1:4" hidden="1" x14ac:dyDescent="0.35">
      <c r="A338" s="183" t="s">
        <v>147</v>
      </c>
      <c r="B338" s="184">
        <v>113</v>
      </c>
      <c r="C338" s="185">
        <v>473.56</v>
      </c>
      <c r="D338" s="186">
        <v>100</v>
      </c>
    </row>
    <row r="339" spans="1:4" hidden="1" x14ac:dyDescent="0.35">
      <c r="A339" s="183" t="s">
        <v>149</v>
      </c>
      <c r="B339" s="184">
        <v>116</v>
      </c>
      <c r="C339" s="185">
        <v>739.72</v>
      </c>
      <c r="D339" s="186">
        <v>100</v>
      </c>
    </row>
    <row r="340" spans="1:4" hidden="1" x14ac:dyDescent="0.35">
      <c r="A340" s="183" t="s">
        <v>151</v>
      </c>
      <c r="B340" s="184">
        <v>114</v>
      </c>
      <c r="C340" s="185">
        <v>237.42</v>
      </c>
      <c r="D340" s="186">
        <v>99.33</v>
      </c>
    </row>
    <row r="341" spans="1:4" hidden="1" x14ac:dyDescent="0.35">
      <c r="A341" s="183" t="s">
        <v>162</v>
      </c>
      <c r="B341" s="184">
        <v>202</v>
      </c>
      <c r="C341" s="185">
        <v>557.07000000000005</v>
      </c>
      <c r="D341" s="186">
        <v>96.59</v>
      </c>
    </row>
    <row r="342" spans="1:4" hidden="1" x14ac:dyDescent="0.35">
      <c r="A342" s="183" t="s">
        <v>163</v>
      </c>
      <c r="B342" s="184">
        <v>204</v>
      </c>
      <c r="C342" s="185">
        <v>746.72</v>
      </c>
      <c r="D342" s="186">
        <v>100</v>
      </c>
    </row>
    <row r="343" spans="1:4" hidden="1" x14ac:dyDescent="0.35">
      <c r="A343" s="183" t="s">
        <v>166</v>
      </c>
      <c r="B343" s="184">
        <v>201</v>
      </c>
      <c r="C343" s="185">
        <v>574.67999999999995</v>
      </c>
      <c r="D343" s="186">
        <v>97.29</v>
      </c>
    </row>
    <row r="344" spans="1:4" hidden="1" x14ac:dyDescent="0.35">
      <c r="A344" s="183" t="s">
        <v>172</v>
      </c>
      <c r="B344" s="184">
        <v>302</v>
      </c>
      <c r="C344" s="185">
        <v>1427.86</v>
      </c>
      <c r="D344" s="186">
        <v>100</v>
      </c>
    </row>
    <row r="345" spans="1:4" hidden="1" x14ac:dyDescent="0.35">
      <c r="A345" s="183" t="s">
        <v>182</v>
      </c>
      <c r="B345" s="184">
        <v>411</v>
      </c>
      <c r="C345" s="185">
        <v>444.4</v>
      </c>
      <c r="D345" s="186">
        <v>100</v>
      </c>
    </row>
    <row r="346" spans="1:4" hidden="1" x14ac:dyDescent="0.35">
      <c r="A346" s="183" t="s">
        <v>194</v>
      </c>
      <c r="B346" s="184">
        <v>701</v>
      </c>
      <c r="C346" s="185">
        <v>1331.51</v>
      </c>
      <c r="D346" s="186">
        <v>98.35</v>
      </c>
    </row>
    <row r="347" spans="1:4" hidden="1" x14ac:dyDescent="0.35">
      <c r="A347" s="183" t="s">
        <v>195</v>
      </c>
      <c r="B347" s="184">
        <v>803</v>
      </c>
      <c r="C347" s="185">
        <v>163.26</v>
      </c>
      <c r="D347" s="186">
        <v>100</v>
      </c>
    </row>
    <row r="348" spans="1:4" hidden="1" x14ac:dyDescent="0.35">
      <c r="A348" s="183" t="s">
        <v>198</v>
      </c>
      <c r="B348" s="184">
        <v>1001</v>
      </c>
      <c r="C348" s="185">
        <v>293.47000000000003</v>
      </c>
      <c r="D348" s="186">
        <v>100</v>
      </c>
    </row>
    <row r="349" spans="1:4" ht="25" hidden="1" x14ac:dyDescent="0.35">
      <c r="A349" s="183" t="s">
        <v>204</v>
      </c>
      <c r="B349" s="184">
        <v>1111</v>
      </c>
      <c r="C349" s="185">
        <v>109.02</v>
      </c>
      <c r="D349" s="186">
        <v>100</v>
      </c>
    </row>
    <row r="350" spans="1:4" ht="25" hidden="1" x14ac:dyDescent="0.35">
      <c r="A350" s="183" t="s">
        <v>205</v>
      </c>
      <c r="B350" s="184">
        <v>1131</v>
      </c>
      <c r="C350" s="185">
        <v>129.69</v>
      </c>
      <c r="D350" s="186">
        <v>100</v>
      </c>
    </row>
    <row r="351" spans="1:4" hidden="1" x14ac:dyDescent="0.35">
      <c r="A351" s="183" t="s">
        <v>207</v>
      </c>
      <c r="B351" s="184">
        <v>1102</v>
      </c>
      <c r="C351" s="185">
        <v>390.32</v>
      </c>
      <c r="D351" s="186">
        <v>97.52</v>
      </c>
    </row>
    <row r="352" spans="1:4" hidden="1" x14ac:dyDescent="0.35">
      <c r="A352" s="183" t="s">
        <v>208</v>
      </c>
      <c r="B352" s="184">
        <v>1132</v>
      </c>
      <c r="C352" s="185">
        <v>109.01</v>
      </c>
      <c r="D352" s="186">
        <v>100</v>
      </c>
    </row>
    <row r="353" spans="1:4" hidden="1" x14ac:dyDescent="0.35">
      <c r="A353" s="183" t="s">
        <v>213</v>
      </c>
      <c r="B353" s="184">
        <v>1124</v>
      </c>
      <c r="C353" s="185">
        <v>610.66</v>
      </c>
      <c r="D353" s="186">
        <v>100</v>
      </c>
    </row>
    <row r="354" spans="1:4" hidden="1" x14ac:dyDescent="0.35">
      <c r="A354" s="183" t="s">
        <v>218</v>
      </c>
      <c r="B354" s="184">
        <v>1123</v>
      </c>
      <c r="C354" s="185">
        <v>1501.34</v>
      </c>
      <c r="D354" s="186">
        <v>103.08</v>
      </c>
    </row>
    <row r="355" spans="1:4" hidden="1" x14ac:dyDescent="0.35">
      <c r="A355" s="183" t="s">
        <v>220</v>
      </c>
      <c r="B355" s="184">
        <v>1204</v>
      </c>
      <c r="C355" s="185">
        <v>977.11</v>
      </c>
      <c r="D355" s="186">
        <v>100</v>
      </c>
    </row>
    <row r="356" spans="1:4" hidden="1" x14ac:dyDescent="0.35">
      <c r="A356" s="183" t="s">
        <v>226</v>
      </c>
      <c r="B356" s="184">
        <v>1303</v>
      </c>
      <c r="C356" s="185">
        <v>842.82</v>
      </c>
      <c r="D356" s="186">
        <v>100</v>
      </c>
    </row>
    <row r="357" spans="1:4" ht="25" hidden="1" x14ac:dyDescent="0.35">
      <c r="A357" s="183" t="s">
        <v>230</v>
      </c>
      <c r="B357" s="184">
        <v>1402</v>
      </c>
      <c r="C357" s="185">
        <v>662.36</v>
      </c>
      <c r="D357" s="186">
        <v>96.42</v>
      </c>
    </row>
    <row r="358" spans="1:4" hidden="1" x14ac:dyDescent="0.35">
      <c r="A358" s="183" t="s">
        <v>232</v>
      </c>
      <c r="B358" s="184">
        <v>1501</v>
      </c>
      <c r="C358" s="185">
        <v>119.85</v>
      </c>
      <c r="D358" s="186">
        <v>100</v>
      </c>
    </row>
    <row r="359" spans="1:4" hidden="1" x14ac:dyDescent="0.35">
      <c r="A359" s="183" t="s">
        <v>234</v>
      </c>
      <c r="B359" s="184">
        <v>1601</v>
      </c>
      <c r="C359" s="185">
        <v>79.989999999999995</v>
      </c>
      <c r="D359" s="186">
        <v>100</v>
      </c>
    </row>
    <row r="360" spans="1:4" hidden="1" x14ac:dyDescent="0.35">
      <c r="A360" s="183" t="s">
        <v>245</v>
      </c>
      <c r="B360" s="184">
        <v>1701</v>
      </c>
      <c r="C360" s="185">
        <v>324.19</v>
      </c>
      <c r="D360" s="186">
        <v>100</v>
      </c>
    </row>
    <row r="361" spans="1:4" hidden="1" x14ac:dyDescent="0.35">
      <c r="A361" s="183" t="s">
        <v>257</v>
      </c>
      <c r="B361" s="184">
        <v>1903</v>
      </c>
      <c r="C361" s="185">
        <v>1169.6300000000001</v>
      </c>
      <c r="D361" s="186">
        <v>100</v>
      </c>
    </row>
    <row r="362" spans="1:4" hidden="1" x14ac:dyDescent="0.35">
      <c r="A362" s="183" t="s">
        <v>264</v>
      </c>
      <c r="B362" s="184">
        <v>2002</v>
      </c>
      <c r="C362" s="185">
        <v>32.159999999999997</v>
      </c>
      <c r="D362" s="186">
        <v>96.52</v>
      </c>
    </row>
    <row r="363" spans="1:4" hidden="1" x14ac:dyDescent="0.35">
      <c r="A363" s="183" t="s">
        <v>268</v>
      </c>
      <c r="B363" s="184">
        <v>2101</v>
      </c>
      <c r="C363" s="185">
        <v>57.6</v>
      </c>
      <c r="D363" s="186">
        <v>100</v>
      </c>
    </row>
    <row r="364" spans="1:4" ht="25" hidden="1" x14ac:dyDescent="0.35">
      <c r="A364" s="183" t="s">
        <v>270</v>
      </c>
      <c r="B364" s="184">
        <v>2201</v>
      </c>
      <c r="C364" s="185">
        <v>138.43</v>
      </c>
      <c r="D364" s="186">
        <v>101.66</v>
      </c>
    </row>
    <row r="365" spans="1:4" ht="25" hidden="1" x14ac:dyDescent="0.35">
      <c r="A365" s="183" t="s">
        <v>272</v>
      </c>
      <c r="B365" s="184">
        <v>2207</v>
      </c>
      <c r="C365" s="185">
        <v>134.19999999999999</v>
      </c>
      <c r="D365" s="186">
        <v>100</v>
      </c>
    </row>
    <row r="366" spans="1:4" hidden="1" x14ac:dyDescent="0.35">
      <c r="A366" s="183" t="s">
        <v>278</v>
      </c>
      <c r="B366" s="184">
        <v>2301</v>
      </c>
      <c r="C366" s="185">
        <v>123.94</v>
      </c>
      <c r="D366" s="186">
        <v>100</v>
      </c>
    </row>
    <row r="367" spans="1:4" hidden="1" x14ac:dyDescent="0.35">
      <c r="A367" s="183" t="s">
        <v>280</v>
      </c>
      <c r="B367" s="184">
        <v>2303</v>
      </c>
      <c r="C367" s="185">
        <v>83.37</v>
      </c>
      <c r="D367" s="186">
        <v>100</v>
      </c>
    </row>
    <row r="368" spans="1:4" hidden="1" x14ac:dyDescent="0.35">
      <c r="A368" s="183" t="s">
        <v>282</v>
      </c>
      <c r="B368" s="184">
        <v>2307</v>
      </c>
      <c r="C368" s="185">
        <v>83.35</v>
      </c>
      <c r="D368" s="186">
        <v>97.36</v>
      </c>
    </row>
    <row r="369" spans="1:4" hidden="1" x14ac:dyDescent="0.35">
      <c r="A369" s="183" t="s">
        <v>286</v>
      </c>
      <c r="B369" s="184">
        <v>2401</v>
      </c>
      <c r="C369" s="185">
        <v>126.72</v>
      </c>
      <c r="D369" s="186">
        <v>100</v>
      </c>
    </row>
    <row r="370" spans="1:4" ht="25" hidden="1" x14ac:dyDescent="0.35">
      <c r="A370" s="183" t="s">
        <v>287</v>
      </c>
      <c r="B370" s="184">
        <v>2403</v>
      </c>
      <c r="C370" s="185">
        <v>131.46</v>
      </c>
      <c r="D370" s="186">
        <v>100</v>
      </c>
    </row>
    <row r="371" spans="1:4" hidden="1" x14ac:dyDescent="0.35">
      <c r="A371" s="183" t="s">
        <v>289</v>
      </c>
      <c r="B371" s="184">
        <v>2501</v>
      </c>
      <c r="C371" s="185">
        <v>59.5</v>
      </c>
      <c r="D371" s="186">
        <v>112.41</v>
      </c>
    </row>
    <row r="372" spans="1:4" hidden="1" x14ac:dyDescent="0.35">
      <c r="A372" s="183" t="s">
        <v>291</v>
      </c>
      <c r="B372" s="184">
        <v>2601</v>
      </c>
      <c r="C372" s="185">
        <v>63.98</v>
      </c>
      <c r="D372" s="186">
        <v>96.12</v>
      </c>
    </row>
    <row r="373" spans="1:4" hidden="1" x14ac:dyDescent="0.35">
      <c r="A373" s="183" t="s">
        <v>292</v>
      </c>
      <c r="B373" s="184">
        <v>2603</v>
      </c>
      <c r="C373" s="185">
        <v>53.6</v>
      </c>
      <c r="D373" s="186">
        <v>116.25</v>
      </c>
    </row>
    <row r="374" spans="1:4" hidden="1" x14ac:dyDescent="0.35">
      <c r="A374" s="183" t="s">
        <v>293</v>
      </c>
      <c r="B374" s="184">
        <v>2604</v>
      </c>
      <c r="C374" s="185">
        <v>64.25</v>
      </c>
      <c r="D374" s="186">
        <v>104.56</v>
      </c>
    </row>
    <row r="375" spans="1:4" hidden="1" x14ac:dyDescent="0.35">
      <c r="A375" s="183" t="s">
        <v>294</v>
      </c>
      <c r="B375" s="184">
        <v>2605</v>
      </c>
      <c r="C375" s="185">
        <v>68.150000000000006</v>
      </c>
      <c r="D375" s="186">
        <v>97.08</v>
      </c>
    </row>
    <row r="376" spans="1:4" hidden="1" x14ac:dyDescent="0.35">
      <c r="A376" s="183" t="s">
        <v>296</v>
      </c>
      <c r="B376" s="184">
        <v>2621</v>
      </c>
      <c r="C376" s="185">
        <v>182.33</v>
      </c>
      <c r="D376" s="186">
        <v>91.49</v>
      </c>
    </row>
    <row r="377" spans="1:4" hidden="1" x14ac:dyDescent="0.35">
      <c r="A377" s="183" t="s">
        <v>297</v>
      </c>
      <c r="B377" s="184">
        <v>2623</v>
      </c>
      <c r="C377" s="185">
        <v>307.99</v>
      </c>
      <c r="D377" s="186">
        <v>96.44</v>
      </c>
    </row>
    <row r="378" spans="1:4" hidden="1" x14ac:dyDescent="0.35">
      <c r="A378" s="183" t="s">
        <v>303</v>
      </c>
      <c r="B378" s="184">
        <v>2701</v>
      </c>
      <c r="C378" s="185">
        <v>213.97</v>
      </c>
      <c r="D378" s="186">
        <v>96.8</v>
      </c>
    </row>
    <row r="379" spans="1:4" hidden="1" x14ac:dyDescent="0.35">
      <c r="A379" s="183" t="s">
        <v>308</v>
      </c>
      <c r="B379" s="184">
        <v>2711</v>
      </c>
      <c r="C379" s="185">
        <v>170.92</v>
      </c>
      <c r="D379" s="186">
        <v>99.51</v>
      </c>
    </row>
    <row r="380" spans="1:4" hidden="1" x14ac:dyDescent="0.35">
      <c r="A380" s="183" t="s">
        <v>314</v>
      </c>
      <c r="B380" s="184">
        <v>2812</v>
      </c>
      <c r="C380" s="185">
        <v>954.85</v>
      </c>
      <c r="D380" s="186">
        <v>100</v>
      </c>
    </row>
    <row r="381" spans="1:4" ht="25" hidden="1" x14ac:dyDescent="0.35">
      <c r="A381" s="183" t="s">
        <v>335</v>
      </c>
      <c r="B381" s="184">
        <v>3606</v>
      </c>
      <c r="C381" s="185">
        <v>440.27</v>
      </c>
      <c r="D381" s="186">
        <v>100</v>
      </c>
    </row>
    <row r="382" spans="1:4" ht="25" hidden="1" x14ac:dyDescent="0.35">
      <c r="A382" s="183" t="s">
        <v>377</v>
      </c>
      <c r="B382" s="184">
        <v>4155</v>
      </c>
      <c r="C382" s="185">
        <v>2132.65</v>
      </c>
      <c r="D382" s="186">
        <v>100</v>
      </c>
    </row>
    <row r="383" spans="1:4" hidden="1" x14ac:dyDescent="0.35">
      <c r="A383" s="183" t="s">
        <v>389</v>
      </c>
      <c r="B383" s="184">
        <v>4176</v>
      </c>
      <c r="C383" s="185">
        <v>376.87</v>
      </c>
      <c r="D383" s="186">
        <v>100.55</v>
      </c>
    </row>
    <row r="384" spans="1:4" ht="25" hidden="1" x14ac:dyDescent="0.35">
      <c r="A384" s="183" t="s">
        <v>404</v>
      </c>
      <c r="B384" s="184">
        <v>4404</v>
      </c>
      <c r="C384" s="185">
        <v>2840.87</v>
      </c>
      <c r="D384" s="186">
        <v>100.21</v>
      </c>
    </row>
    <row r="385" spans="1:4" hidden="1" x14ac:dyDescent="0.35">
      <c r="A385" s="183" t="s">
        <v>412</v>
      </c>
      <c r="B385" s="184">
        <v>4502</v>
      </c>
      <c r="C385" s="185">
        <v>614.74</v>
      </c>
      <c r="D385" s="186">
        <v>102.02</v>
      </c>
    </row>
    <row r="386" spans="1:4" hidden="1" x14ac:dyDescent="0.35">
      <c r="A386" s="183" t="s">
        <v>416</v>
      </c>
      <c r="B386" s="184">
        <v>4503</v>
      </c>
      <c r="C386" s="185">
        <v>541.41</v>
      </c>
      <c r="D386" s="186">
        <v>100</v>
      </c>
    </row>
    <row r="387" spans="1:4" hidden="1" x14ac:dyDescent="0.35">
      <c r="A387" s="183" t="s">
        <v>419</v>
      </c>
      <c r="B387" s="184">
        <v>4603</v>
      </c>
      <c r="C387" s="185">
        <v>137.83000000000001</v>
      </c>
      <c r="D387" s="186">
        <v>100.24</v>
      </c>
    </row>
    <row r="388" spans="1:4" hidden="1" x14ac:dyDescent="0.35">
      <c r="A388" s="183" t="s">
        <v>421</v>
      </c>
      <c r="B388" s="184">
        <v>4601</v>
      </c>
      <c r="C388" s="185">
        <v>305.29000000000002</v>
      </c>
      <c r="D388" s="186">
        <v>95.35</v>
      </c>
    </row>
    <row r="389" spans="1:4" hidden="1" x14ac:dyDescent="0.35">
      <c r="A389" s="183" t="s">
        <v>440</v>
      </c>
      <c r="B389" s="184">
        <v>4744</v>
      </c>
      <c r="C389" s="185">
        <v>2031.13</v>
      </c>
      <c r="D389" s="186">
        <v>100</v>
      </c>
    </row>
    <row r="390" spans="1:4" hidden="1" x14ac:dyDescent="0.35">
      <c r="A390" s="183" t="s">
        <v>445</v>
      </c>
      <c r="B390" s="184">
        <v>4773</v>
      </c>
      <c r="C390" s="185">
        <v>3300.83</v>
      </c>
      <c r="D390" s="186">
        <v>100.38</v>
      </c>
    </row>
    <row r="391" spans="1:4" hidden="1" x14ac:dyDescent="0.35">
      <c r="A391" s="183" t="s">
        <v>450</v>
      </c>
      <c r="B391" s="184">
        <v>5001</v>
      </c>
      <c r="C391" s="185">
        <v>88.15</v>
      </c>
      <c r="D391" s="186">
        <v>100.12</v>
      </c>
    </row>
    <row r="392" spans="1:4" hidden="1" x14ac:dyDescent="0.35">
      <c r="A392" s="183" t="s">
        <v>451</v>
      </c>
      <c r="B392" s="184">
        <v>5101</v>
      </c>
      <c r="C392" s="185">
        <v>233.24</v>
      </c>
      <c r="D392" s="186">
        <v>100</v>
      </c>
    </row>
    <row r="393" spans="1:4" hidden="1" x14ac:dyDescent="0.35">
      <c r="A393" s="183" t="s">
        <v>454</v>
      </c>
      <c r="B393" s="184">
        <v>5201</v>
      </c>
      <c r="C393" s="185">
        <v>77.989999999999995</v>
      </c>
      <c r="D393" s="186">
        <v>100</v>
      </c>
    </row>
    <row r="394" spans="1:4" hidden="1" x14ac:dyDescent="0.35">
      <c r="A394" s="183" t="s">
        <v>457</v>
      </c>
      <c r="B394" s="184">
        <v>5303</v>
      </c>
      <c r="C394" s="185">
        <v>270.74</v>
      </c>
      <c r="D394" s="186">
        <v>100</v>
      </c>
    </row>
    <row r="395" spans="1:4" hidden="1" x14ac:dyDescent="0.35">
      <c r="A395" s="183" t="s">
        <v>467</v>
      </c>
      <c r="B395" s="184">
        <v>5313</v>
      </c>
      <c r="C395" s="185">
        <v>183</v>
      </c>
      <c r="D395" s="186">
        <v>100</v>
      </c>
    </row>
    <row r="396" spans="1:4" hidden="1" x14ac:dyDescent="0.35">
      <c r="A396" s="183" t="s">
        <v>480</v>
      </c>
      <c r="B396" s="184">
        <v>5406</v>
      </c>
      <c r="C396" s="185">
        <v>133.76</v>
      </c>
      <c r="D396" s="186">
        <v>102.13</v>
      </c>
    </row>
    <row r="397" spans="1:4" hidden="1" x14ac:dyDescent="0.35">
      <c r="A397" s="183" t="s">
        <v>485</v>
      </c>
      <c r="B397" s="184">
        <v>5605</v>
      </c>
      <c r="C397" s="185">
        <v>204.09</v>
      </c>
      <c r="D397" s="186">
        <v>100</v>
      </c>
    </row>
    <row r="398" spans="1:4" hidden="1" x14ac:dyDescent="0.35">
      <c r="A398" s="183" t="s">
        <v>487</v>
      </c>
      <c r="B398" s="184">
        <v>5701</v>
      </c>
      <c r="C398" s="185">
        <v>4.2699999999999996</v>
      </c>
      <c r="D398" s="186">
        <v>100</v>
      </c>
    </row>
    <row r="399" spans="1:4" hidden="1" x14ac:dyDescent="0.35">
      <c r="A399" s="183" t="s">
        <v>522</v>
      </c>
      <c r="B399" s="184">
        <v>6413</v>
      </c>
      <c r="C399" s="185">
        <v>9756.6299999999992</v>
      </c>
      <c r="D399" s="186">
        <v>101.4</v>
      </c>
    </row>
    <row r="400" spans="1:4" hidden="1" x14ac:dyDescent="0.35">
      <c r="A400" s="183" t="s">
        <v>541</v>
      </c>
      <c r="B400" s="184">
        <v>6502</v>
      </c>
      <c r="C400" s="185">
        <v>31.54</v>
      </c>
      <c r="D400" s="186">
        <v>100</v>
      </c>
    </row>
    <row r="401" spans="1:4" hidden="1" x14ac:dyDescent="0.35">
      <c r="A401" s="183" t="s">
        <v>542</v>
      </c>
      <c r="B401" s="184">
        <v>6504</v>
      </c>
      <c r="C401" s="185">
        <v>255.55</v>
      </c>
      <c r="D401" s="186">
        <v>99.11</v>
      </c>
    </row>
    <row r="402" spans="1:4" hidden="1" x14ac:dyDescent="0.35">
      <c r="A402" s="183" t="s">
        <v>546</v>
      </c>
      <c r="B402" s="184">
        <v>6508</v>
      </c>
      <c r="C402" s="185">
        <v>144.58000000000001</v>
      </c>
      <c r="D402" s="186">
        <v>101.3</v>
      </c>
    </row>
    <row r="403" spans="1:4" hidden="1" x14ac:dyDescent="0.35">
      <c r="A403" s="183" t="s">
        <v>560</v>
      </c>
      <c r="B403" s="184">
        <v>7007</v>
      </c>
      <c r="C403" s="185">
        <v>34541.22</v>
      </c>
      <c r="D403" s="186">
        <v>99.27</v>
      </c>
    </row>
    <row r="404" spans="1:4" hidden="1" x14ac:dyDescent="0.35">
      <c r="A404" s="183" t="s">
        <v>568</v>
      </c>
      <c r="B404" s="184">
        <v>7104</v>
      </c>
      <c r="C404" s="185">
        <v>20187.11</v>
      </c>
      <c r="D404" s="186">
        <v>97.55</v>
      </c>
    </row>
    <row r="405" spans="1:4" hidden="1" x14ac:dyDescent="0.35">
      <c r="A405" s="183" t="s">
        <v>582</v>
      </c>
      <c r="B405" s="184">
        <v>7418</v>
      </c>
      <c r="C405" s="185">
        <v>16640.669999999998</v>
      </c>
      <c r="D405" s="186">
        <v>100</v>
      </c>
    </row>
    <row r="406" spans="1:4" ht="25" hidden="1" x14ac:dyDescent="0.35">
      <c r="A406" s="183" t="s">
        <v>583</v>
      </c>
      <c r="B406" s="184">
        <v>7403</v>
      </c>
      <c r="C406" s="185">
        <v>454.54</v>
      </c>
      <c r="D406" s="186">
        <v>100</v>
      </c>
    </row>
    <row r="407" spans="1:4" hidden="1" x14ac:dyDescent="0.35">
      <c r="A407" s="214" t="s">
        <v>608</v>
      </c>
      <c r="B407" s="215">
        <v>7804</v>
      </c>
      <c r="C407" s="188">
        <v>81.010000000000005</v>
      </c>
      <c r="D407" s="216">
        <v>100.13</v>
      </c>
    </row>
    <row r="408" spans="1:4" hidden="1" x14ac:dyDescent="0.35">
      <c r="A408" s="183" t="s">
        <v>610</v>
      </c>
      <c r="B408" s="184">
        <v>7802</v>
      </c>
      <c r="C408" s="185">
        <v>62.2</v>
      </c>
      <c r="D408" s="186">
        <v>100.09</v>
      </c>
    </row>
    <row r="409" spans="1:4" hidden="1" x14ac:dyDescent="0.35">
      <c r="A409" s="183" t="s">
        <v>611</v>
      </c>
      <c r="B409" s="184">
        <v>7803</v>
      </c>
      <c r="C409" s="185">
        <v>66.31</v>
      </c>
      <c r="D409" s="186">
        <v>100.09</v>
      </c>
    </row>
    <row r="410" spans="1:4" hidden="1" x14ac:dyDescent="0.35">
      <c r="A410" s="183" t="s">
        <v>612</v>
      </c>
      <c r="B410" s="184">
        <v>7806</v>
      </c>
      <c r="C410" s="185">
        <v>90.03</v>
      </c>
      <c r="D410" s="186">
        <v>100.11</v>
      </c>
    </row>
    <row r="411" spans="1:4" hidden="1" x14ac:dyDescent="0.35">
      <c r="A411" s="183" t="s">
        <v>655</v>
      </c>
      <c r="B411" s="184">
        <v>7927</v>
      </c>
      <c r="C411" s="185">
        <v>62.5</v>
      </c>
      <c r="D411" s="186">
        <v>101.11</v>
      </c>
    </row>
    <row r="412" spans="1:4" hidden="1" x14ac:dyDescent="0.35">
      <c r="A412" s="183" t="s">
        <v>659</v>
      </c>
      <c r="B412" s="184">
        <v>8042</v>
      </c>
      <c r="C412" s="185">
        <v>319.69</v>
      </c>
      <c r="D412" s="186">
        <v>100.25</v>
      </c>
    </row>
    <row r="413" spans="1:4" hidden="1" x14ac:dyDescent="0.35">
      <c r="A413" s="183" t="s">
        <v>661</v>
      </c>
      <c r="B413" s="184">
        <v>7990</v>
      </c>
      <c r="C413" s="185">
        <v>168.12</v>
      </c>
      <c r="D413" s="186">
        <v>101.5</v>
      </c>
    </row>
    <row r="414" spans="1:4" hidden="1" x14ac:dyDescent="0.35">
      <c r="A414" s="183" t="s">
        <v>665</v>
      </c>
      <c r="B414" s="184">
        <v>7924</v>
      </c>
      <c r="C414" s="185">
        <v>60.44</v>
      </c>
      <c r="D414" s="186">
        <v>98.03</v>
      </c>
    </row>
    <row r="415" spans="1:4" hidden="1" x14ac:dyDescent="0.35">
      <c r="A415" s="183" t="s">
        <v>667</v>
      </c>
      <c r="B415" s="184">
        <v>7994</v>
      </c>
      <c r="C415" s="185">
        <v>323.58999999999997</v>
      </c>
      <c r="D415" s="186">
        <v>101.11</v>
      </c>
    </row>
    <row r="416" spans="1:4" hidden="1" x14ac:dyDescent="0.35">
      <c r="A416" s="183" t="s">
        <v>668</v>
      </c>
      <c r="B416" s="184">
        <v>7980</v>
      </c>
      <c r="C416" s="185">
        <v>99.83</v>
      </c>
      <c r="D416" s="186">
        <v>101.23</v>
      </c>
    </row>
    <row r="417" spans="1:4" hidden="1" x14ac:dyDescent="0.35">
      <c r="A417" s="183" t="s">
        <v>669</v>
      </c>
      <c r="B417" s="184">
        <v>7926</v>
      </c>
      <c r="C417" s="185">
        <v>53.63</v>
      </c>
      <c r="D417" s="186">
        <v>103.41</v>
      </c>
    </row>
    <row r="418" spans="1:4" hidden="1" x14ac:dyDescent="0.35">
      <c r="A418" s="183" t="s">
        <v>671</v>
      </c>
      <c r="B418" s="184">
        <v>7976</v>
      </c>
      <c r="C418" s="185">
        <v>23.31</v>
      </c>
      <c r="D418" s="186">
        <v>93.59</v>
      </c>
    </row>
    <row r="419" spans="1:4" hidden="1" x14ac:dyDescent="0.35">
      <c r="A419" s="183" t="s">
        <v>673</v>
      </c>
      <c r="B419" s="184">
        <v>8031</v>
      </c>
      <c r="C419" s="185">
        <v>418.09</v>
      </c>
      <c r="D419" s="186">
        <v>100.97</v>
      </c>
    </row>
    <row r="420" spans="1:4" hidden="1" x14ac:dyDescent="0.35">
      <c r="A420" s="183" t="s">
        <v>676</v>
      </c>
      <c r="B420" s="184">
        <v>8053</v>
      </c>
      <c r="C420" s="185">
        <v>66.31</v>
      </c>
      <c r="D420" s="186">
        <v>101.35</v>
      </c>
    </row>
    <row r="421" spans="1:4" hidden="1" x14ac:dyDescent="0.35">
      <c r="A421" s="183" t="s">
        <v>691</v>
      </c>
      <c r="B421" s="184">
        <v>8311</v>
      </c>
      <c r="C421" s="185">
        <v>372.11</v>
      </c>
      <c r="D421" s="186">
        <v>100</v>
      </c>
    </row>
    <row r="422" spans="1:4" hidden="1" x14ac:dyDescent="0.35">
      <c r="A422" s="183" t="s">
        <v>703</v>
      </c>
      <c r="B422" s="184">
        <v>9143</v>
      </c>
      <c r="C422" s="185">
        <v>689.22</v>
      </c>
      <c r="D422" s="186">
        <v>100</v>
      </c>
    </row>
    <row r="423" spans="1:4" hidden="1" x14ac:dyDescent="0.35">
      <c r="A423" s="183" t="s">
        <v>718</v>
      </c>
      <c r="B423" s="184">
        <v>9116</v>
      </c>
      <c r="C423" s="185">
        <v>997.13</v>
      </c>
      <c r="D423" s="186">
        <v>100</v>
      </c>
    </row>
    <row r="424" spans="1:4" hidden="1" x14ac:dyDescent="0.35">
      <c r="A424" s="183" t="s">
        <v>719</v>
      </c>
      <c r="B424" s="184">
        <v>9118</v>
      </c>
      <c r="C424" s="185">
        <v>649.07000000000005</v>
      </c>
      <c r="D424" s="186">
        <v>100</v>
      </c>
    </row>
    <row r="425" spans="1:4" hidden="1" x14ac:dyDescent="0.35">
      <c r="A425" s="183" t="s">
        <v>734</v>
      </c>
      <c r="B425" s="184">
        <v>9222</v>
      </c>
      <c r="C425" s="185">
        <v>41</v>
      </c>
      <c r="D425" s="186">
        <v>100</v>
      </c>
    </row>
    <row r="426" spans="1:4" ht="37.5" hidden="1" x14ac:dyDescent="0.35">
      <c r="A426" s="183" t="s">
        <v>1016</v>
      </c>
      <c r="B426" s="184">
        <v>9418</v>
      </c>
      <c r="C426" s="185">
        <v>48.19</v>
      </c>
      <c r="D426" s="186">
        <v>100</v>
      </c>
    </row>
    <row r="427" spans="1:4" ht="25" hidden="1" x14ac:dyDescent="0.35">
      <c r="A427" s="183" t="s">
        <v>1017</v>
      </c>
      <c r="B427" s="184">
        <v>9442</v>
      </c>
      <c r="C427" s="185">
        <v>1411.4</v>
      </c>
      <c r="D427" s="186">
        <v>100</v>
      </c>
    </row>
    <row r="428" spans="1:4" hidden="1" x14ac:dyDescent="0.35">
      <c r="A428" s="183" t="s">
        <v>788</v>
      </c>
      <c r="B428" s="184">
        <v>9457</v>
      </c>
      <c r="C428" s="185">
        <v>69.599999999999994</v>
      </c>
      <c r="D428" s="186">
        <v>100</v>
      </c>
    </row>
    <row r="429" spans="1:4" hidden="1" x14ac:dyDescent="0.35">
      <c r="A429" s="183" t="s">
        <v>789</v>
      </c>
      <c r="B429" s="184">
        <v>9458</v>
      </c>
      <c r="C429" s="185">
        <v>71.08</v>
      </c>
      <c r="D429" s="186">
        <v>100</v>
      </c>
    </row>
    <row r="430" spans="1:4" hidden="1" x14ac:dyDescent="0.35">
      <c r="A430" s="183" t="s">
        <v>1018</v>
      </c>
      <c r="B430" s="184">
        <v>9446</v>
      </c>
      <c r="C430" s="185">
        <v>839.61</v>
      </c>
      <c r="D430" s="186">
        <v>100</v>
      </c>
    </row>
    <row r="431" spans="1:4" hidden="1" x14ac:dyDescent="0.35">
      <c r="A431" s="183" t="s">
        <v>791</v>
      </c>
      <c r="B431" s="184">
        <v>9448</v>
      </c>
      <c r="C431" s="185">
        <v>244.46</v>
      </c>
      <c r="D431" s="186">
        <v>100</v>
      </c>
    </row>
    <row r="432" spans="1:4" hidden="1" x14ac:dyDescent="0.35">
      <c r="A432" s="183" t="s">
        <v>1019</v>
      </c>
      <c r="B432" s="184">
        <v>9445</v>
      </c>
      <c r="C432" s="185">
        <v>84.93</v>
      </c>
      <c r="D432" s="186">
        <v>100</v>
      </c>
    </row>
    <row r="433" spans="1:4" hidden="1" x14ac:dyDescent="0.35">
      <c r="A433" s="183" t="s">
        <v>792</v>
      </c>
      <c r="B433" s="184">
        <v>9449</v>
      </c>
      <c r="C433" s="185">
        <v>3117.56</v>
      </c>
      <c r="D433" s="186">
        <v>100</v>
      </c>
    </row>
    <row r="434" spans="1:4" ht="25" hidden="1" x14ac:dyDescent="0.35">
      <c r="A434" s="183" t="s">
        <v>1020</v>
      </c>
      <c r="B434" s="184">
        <v>9475</v>
      </c>
      <c r="C434" s="185">
        <v>423</v>
      </c>
      <c r="D434" s="186">
        <v>100</v>
      </c>
    </row>
    <row r="435" spans="1:4" ht="25" hidden="1" x14ac:dyDescent="0.35">
      <c r="A435" s="183" t="s">
        <v>809</v>
      </c>
      <c r="B435" s="184">
        <v>9462</v>
      </c>
      <c r="C435" s="185">
        <v>1714.52</v>
      </c>
      <c r="D435" s="186">
        <v>100</v>
      </c>
    </row>
    <row r="436" spans="1:4" hidden="1" x14ac:dyDescent="0.35">
      <c r="A436" s="183" t="s">
        <v>812</v>
      </c>
      <c r="B436" s="184">
        <v>9465</v>
      </c>
      <c r="C436" s="185">
        <v>3098.02</v>
      </c>
      <c r="D436" s="186">
        <v>100</v>
      </c>
    </row>
    <row r="437" spans="1:4" hidden="1" x14ac:dyDescent="0.35">
      <c r="A437" s="183" t="s">
        <v>849</v>
      </c>
      <c r="B437" s="184">
        <v>9606</v>
      </c>
      <c r="C437" s="185">
        <v>5941.44</v>
      </c>
      <c r="D437" s="186">
        <v>100</v>
      </c>
    </row>
    <row r="438" spans="1:4" hidden="1" x14ac:dyDescent="0.35">
      <c r="A438" s="183" t="s">
        <v>850</v>
      </c>
      <c r="B438" s="184">
        <v>9607</v>
      </c>
      <c r="C438" s="185">
        <v>3266.39</v>
      </c>
      <c r="D438" s="186">
        <v>100</v>
      </c>
    </row>
    <row r="439" spans="1:4" hidden="1" x14ac:dyDescent="0.35">
      <c r="A439" s="183" t="s">
        <v>861</v>
      </c>
      <c r="B439" s="184">
        <v>9796</v>
      </c>
      <c r="C439" s="185">
        <v>4984.03</v>
      </c>
      <c r="D439" s="186">
        <v>100</v>
      </c>
    </row>
    <row r="440" spans="1:4" ht="15" hidden="1" customHeight="1" x14ac:dyDescent="0.35">
      <c r="A440" s="217" t="s">
        <v>1024</v>
      </c>
      <c r="B440" s="218"/>
      <c r="C440" s="218"/>
      <c r="D440" s="219"/>
    </row>
    <row r="441" spans="1:4" hidden="1" x14ac:dyDescent="0.35">
      <c r="A441" s="183" t="s">
        <v>144</v>
      </c>
      <c r="B441" s="184">
        <v>111</v>
      </c>
      <c r="C441" s="185">
        <v>911.39</v>
      </c>
      <c r="D441" s="186">
        <v>100</v>
      </c>
    </row>
    <row r="442" spans="1:4" hidden="1" x14ac:dyDescent="0.35">
      <c r="A442" s="183" t="s">
        <v>147</v>
      </c>
      <c r="B442" s="184">
        <v>113</v>
      </c>
      <c r="C442" s="185">
        <v>490.62</v>
      </c>
      <c r="D442" s="186">
        <v>100</v>
      </c>
    </row>
    <row r="443" spans="1:4" hidden="1" x14ac:dyDescent="0.35">
      <c r="A443" s="183" t="s">
        <v>149</v>
      </c>
      <c r="B443" s="184">
        <v>116</v>
      </c>
      <c r="C443" s="185">
        <v>853.76</v>
      </c>
      <c r="D443" s="186">
        <v>105.59</v>
      </c>
    </row>
    <row r="444" spans="1:4" hidden="1" x14ac:dyDescent="0.35">
      <c r="A444" s="183" t="s">
        <v>151</v>
      </c>
      <c r="B444" s="184">
        <v>114</v>
      </c>
      <c r="C444" s="185">
        <v>252.13</v>
      </c>
      <c r="D444" s="186">
        <v>100.51</v>
      </c>
    </row>
    <row r="445" spans="1:4" hidden="1" x14ac:dyDescent="0.35">
      <c r="A445" s="183" t="s">
        <v>162</v>
      </c>
      <c r="B445" s="184">
        <v>202</v>
      </c>
      <c r="C445" s="185">
        <v>548.5</v>
      </c>
      <c r="D445" s="186">
        <v>100</v>
      </c>
    </row>
    <row r="446" spans="1:4" hidden="1" x14ac:dyDescent="0.35">
      <c r="A446" s="183" t="s">
        <v>163</v>
      </c>
      <c r="B446" s="184">
        <v>204</v>
      </c>
      <c r="C446" s="185">
        <v>826.78</v>
      </c>
      <c r="D446" s="186">
        <v>100.14</v>
      </c>
    </row>
    <row r="447" spans="1:4" hidden="1" x14ac:dyDescent="0.35">
      <c r="A447" s="183" t="s">
        <v>166</v>
      </c>
      <c r="B447" s="184">
        <v>201</v>
      </c>
      <c r="C447" s="185">
        <v>598.14</v>
      </c>
      <c r="D447" s="186">
        <v>100</v>
      </c>
    </row>
    <row r="448" spans="1:4" hidden="1" x14ac:dyDescent="0.35">
      <c r="A448" s="183" t="s">
        <v>172</v>
      </c>
      <c r="B448" s="184">
        <v>302</v>
      </c>
      <c r="C448" s="185">
        <v>1456.87</v>
      </c>
      <c r="D448" s="186">
        <v>101.49</v>
      </c>
    </row>
    <row r="449" spans="1:4" hidden="1" x14ac:dyDescent="0.35">
      <c r="A449" s="183" t="s">
        <v>182</v>
      </c>
      <c r="B449" s="184">
        <v>411</v>
      </c>
      <c r="C449" s="185">
        <v>405.54</v>
      </c>
      <c r="D449" s="186">
        <v>100</v>
      </c>
    </row>
    <row r="450" spans="1:4" hidden="1" x14ac:dyDescent="0.35">
      <c r="A450" s="183" t="s">
        <v>194</v>
      </c>
      <c r="B450" s="184">
        <v>701</v>
      </c>
      <c r="C450" s="185">
        <v>1337.99</v>
      </c>
      <c r="D450" s="186">
        <v>101.4</v>
      </c>
    </row>
    <row r="451" spans="1:4" hidden="1" x14ac:dyDescent="0.35">
      <c r="A451" s="183" t="s">
        <v>195</v>
      </c>
      <c r="B451" s="184">
        <v>803</v>
      </c>
      <c r="C451" s="185">
        <v>170.82</v>
      </c>
      <c r="D451" s="186">
        <v>100</v>
      </c>
    </row>
    <row r="452" spans="1:4" hidden="1" x14ac:dyDescent="0.35">
      <c r="A452" s="183" t="s">
        <v>198</v>
      </c>
      <c r="B452" s="184">
        <v>1001</v>
      </c>
      <c r="C452" s="185">
        <v>332.5</v>
      </c>
      <c r="D452" s="186">
        <v>100</v>
      </c>
    </row>
    <row r="453" spans="1:4" ht="25" hidden="1" x14ac:dyDescent="0.35">
      <c r="A453" s="183" t="s">
        <v>204</v>
      </c>
      <c r="B453" s="184">
        <v>1111</v>
      </c>
      <c r="C453" s="185">
        <v>106.47</v>
      </c>
      <c r="D453" s="186">
        <v>100</v>
      </c>
    </row>
    <row r="454" spans="1:4" ht="25" hidden="1" x14ac:dyDescent="0.35">
      <c r="A454" s="183" t="s">
        <v>205</v>
      </c>
      <c r="B454" s="184">
        <v>1131</v>
      </c>
      <c r="C454" s="185">
        <v>146.97</v>
      </c>
      <c r="D454" s="186">
        <v>100</v>
      </c>
    </row>
    <row r="455" spans="1:4" hidden="1" x14ac:dyDescent="0.35">
      <c r="A455" s="183" t="s">
        <v>207</v>
      </c>
      <c r="B455" s="184">
        <v>1102</v>
      </c>
      <c r="C455" s="185">
        <v>399.94</v>
      </c>
      <c r="D455" s="186">
        <v>100</v>
      </c>
    </row>
    <row r="456" spans="1:4" hidden="1" x14ac:dyDescent="0.35">
      <c r="A456" s="183" t="s">
        <v>208</v>
      </c>
      <c r="B456" s="184">
        <v>1132</v>
      </c>
      <c r="C456" s="185">
        <v>116.72</v>
      </c>
      <c r="D456" s="186">
        <v>112.42</v>
      </c>
    </row>
    <row r="457" spans="1:4" hidden="1" x14ac:dyDescent="0.35">
      <c r="A457" s="183" t="s">
        <v>213</v>
      </c>
      <c r="B457" s="184">
        <v>1124</v>
      </c>
      <c r="C457" s="185">
        <v>621.27</v>
      </c>
      <c r="D457" s="186">
        <v>100.69</v>
      </c>
    </row>
    <row r="458" spans="1:4" hidden="1" x14ac:dyDescent="0.35">
      <c r="A458" s="183" t="s">
        <v>218</v>
      </c>
      <c r="B458" s="184">
        <v>1123</v>
      </c>
      <c r="C458" s="185">
        <v>1601.97</v>
      </c>
      <c r="D458" s="186">
        <v>100</v>
      </c>
    </row>
    <row r="459" spans="1:4" hidden="1" x14ac:dyDescent="0.35">
      <c r="A459" s="183" t="s">
        <v>220</v>
      </c>
      <c r="B459" s="184">
        <v>1204</v>
      </c>
      <c r="C459" s="185">
        <v>1070.28</v>
      </c>
      <c r="D459" s="186">
        <v>100</v>
      </c>
    </row>
    <row r="460" spans="1:4" hidden="1" x14ac:dyDescent="0.35">
      <c r="A460" s="183" t="s">
        <v>226</v>
      </c>
      <c r="B460" s="184">
        <v>1303</v>
      </c>
      <c r="C460" s="185">
        <v>899.76</v>
      </c>
      <c r="D460" s="186">
        <v>101.12</v>
      </c>
    </row>
    <row r="461" spans="1:4" ht="25" hidden="1" x14ac:dyDescent="0.35">
      <c r="A461" s="183" t="s">
        <v>230</v>
      </c>
      <c r="B461" s="184">
        <v>1402</v>
      </c>
      <c r="C461" s="185">
        <v>819.8</v>
      </c>
      <c r="D461" s="186">
        <v>100</v>
      </c>
    </row>
    <row r="462" spans="1:4" hidden="1" x14ac:dyDescent="0.35">
      <c r="A462" s="183" t="s">
        <v>232</v>
      </c>
      <c r="B462" s="184">
        <v>1501</v>
      </c>
      <c r="C462" s="185">
        <v>111.44</v>
      </c>
      <c r="D462" s="186">
        <v>92.77</v>
      </c>
    </row>
    <row r="463" spans="1:4" hidden="1" x14ac:dyDescent="0.35">
      <c r="A463" s="183" t="s">
        <v>234</v>
      </c>
      <c r="B463" s="184">
        <v>1601</v>
      </c>
      <c r="C463" s="185">
        <v>80.84</v>
      </c>
      <c r="D463" s="186">
        <v>100</v>
      </c>
    </row>
    <row r="464" spans="1:4" hidden="1" x14ac:dyDescent="0.35">
      <c r="A464" s="183" t="s">
        <v>245</v>
      </c>
      <c r="B464" s="184">
        <v>1701</v>
      </c>
      <c r="C464" s="185">
        <v>392.6</v>
      </c>
      <c r="D464" s="186">
        <v>100.35</v>
      </c>
    </row>
    <row r="465" spans="1:4" hidden="1" x14ac:dyDescent="0.35">
      <c r="A465" s="183" t="s">
        <v>257</v>
      </c>
      <c r="B465" s="184">
        <v>1903</v>
      </c>
      <c r="C465" s="185">
        <v>1434.71</v>
      </c>
      <c r="D465" s="186">
        <v>94.97</v>
      </c>
    </row>
    <row r="466" spans="1:4" hidden="1" x14ac:dyDescent="0.35">
      <c r="A466" s="183" t="s">
        <v>264</v>
      </c>
      <c r="B466" s="184">
        <v>2002</v>
      </c>
      <c r="C466" s="185">
        <v>36.22</v>
      </c>
      <c r="D466" s="186">
        <v>100</v>
      </c>
    </row>
    <row r="467" spans="1:4" hidden="1" x14ac:dyDescent="0.35">
      <c r="A467" s="183" t="s">
        <v>268</v>
      </c>
      <c r="B467" s="184">
        <v>2101</v>
      </c>
      <c r="C467" s="185">
        <v>60.99</v>
      </c>
      <c r="D467" s="186">
        <v>96.96</v>
      </c>
    </row>
    <row r="468" spans="1:4" ht="25" hidden="1" x14ac:dyDescent="0.35">
      <c r="A468" s="183" t="s">
        <v>270</v>
      </c>
      <c r="B468" s="184">
        <v>2201</v>
      </c>
      <c r="C468" s="185">
        <v>136.03</v>
      </c>
      <c r="D468" s="186">
        <v>100</v>
      </c>
    </row>
    <row r="469" spans="1:4" ht="25" hidden="1" x14ac:dyDescent="0.35">
      <c r="A469" s="183" t="s">
        <v>272</v>
      </c>
      <c r="B469" s="184">
        <v>2207</v>
      </c>
      <c r="C469" s="185">
        <v>147.44999999999999</v>
      </c>
      <c r="D469" s="186">
        <v>100.77</v>
      </c>
    </row>
    <row r="470" spans="1:4" hidden="1" x14ac:dyDescent="0.35">
      <c r="A470" s="183" t="s">
        <v>278</v>
      </c>
      <c r="B470" s="184">
        <v>2301</v>
      </c>
      <c r="C470" s="185">
        <v>162.66</v>
      </c>
      <c r="D470" s="186">
        <v>100</v>
      </c>
    </row>
    <row r="471" spans="1:4" hidden="1" x14ac:dyDescent="0.35">
      <c r="A471" s="183" t="s">
        <v>280</v>
      </c>
      <c r="B471" s="184">
        <v>2303</v>
      </c>
      <c r="C471" s="185">
        <v>94.34</v>
      </c>
      <c r="D471" s="186">
        <v>100</v>
      </c>
    </row>
    <row r="472" spans="1:4" hidden="1" x14ac:dyDescent="0.35">
      <c r="A472" s="183" t="s">
        <v>282</v>
      </c>
      <c r="B472" s="184">
        <v>2307</v>
      </c>
      <c r="C472" s="185">
        <v>106.14</v>
      </c>
      <c r="D472" s="186">
        <v>100</v>
      </c>
    </row>
    <row r="473" spans="1:4" hidden="1" x14ac:dyDescent="0.35">
      <c r="A473" s="183" t="s">
        <v>286</v>
      </c>
      <c r="B473" s="184">
        <v>2401</v>
      </c>
      <c r="C473" s="185">
        <v>120.17</v>
      </c>
      <c r="D473" s="186">
        <v>100</v>
      </c>
    </row>
    <row r="474" spans="1:4" ht="25" hidden="1" x14ac:dyDescent="0.35">
      <c r="A474" s="183" t="s">
        <v>287</v>
      </c>
      <c r="B474" s="184">
        <v>2403</v>
      </c>
      <c r="C474" s="185">
        <v>118.26</v>
      </c>
      <c r="D474" s="186">
        <v>100</v>
      </c>
    </row>
    <row r="475" spans="1:4" hidden="1" x14ac:dyDescent="0.35">
      <c r="A475" s="183" t="s">
        <v>289</v>
      </c>
      <c r="B475" s="184">
        <v>2501</v>
      </c>
      <c r="C475" s="185">
        <v>57.95</v>
      </c>
      <c r="D475" s="186">
        <v>108.56</v>
      </c>
    </row>
    <row r="476" spans="1:4" hidden="1" x14ac:dyDescent="0.35">
      <c r="A476" s="183" t="s">
        <v>291</v>
      </c>
      <c r="B476" s="184">
        <v>2601</v>
      </c>
      <c r="C476" s="185">
        <v>65.48</v>
      </c>
      <c r="D476" s="186">
        <v>117.11</v>
      </c>
    </row>
    <row r="477" spans="1:4" hidden="1" x14ac:dyDescent="0.35">
      <c r="A477" s="183" t="s">
        <v>292</v>
      </c>
      <c r="B477" s="184">
        <v>2603</v>
      </c>
      <c r="C477" s="185">
        <v>41.31</v>
      </c>
      <c r="D477" s="186">
        <v>108.92</v>
      </c>
    </row>
    <row r="478" spans="1:4" hidden="1" x14ac:dyDescent="0.35">
      <c r="A478" s="183" t="s">
        <v>293</v>
      </c>
      <c r="B478" s="184">
        <v>2604</v>
      </c>
      <c r="C478" s="185">
        <v>57.82</v>
      </c>
      <c r="D478" s="186">
        <v>100.29</v>
      </c>
    </row>
    <row r="479" spans="1:4" hidden="1" x14ac:dyDescent="0.35">
      <c r="A479" s="183" t="s">
        <v>294</v>
      </c>
      <c r="B479" s="184">
        <v>2605</v>
      </c>
      <c r="C479" s="185">
        <v>74.41</v>
      </c>
      <c r="D479" s="186">
        <v>100</v>
      </c>
    </row>
    <row r="480" spans="1:4" hidden="1" x14ac:dyDescent="0.35">
      <c r="A480" s="183" t="s">
        <v>296</v>
      </c>
      <c r="B480" s="184">
        <v>2621</v>
      </c>
      <c r="C480" s="185">
        <v>168.08</v>
      </c>
      <c r="D480" s="186">
        <v>86.39</v>
      </c>
    </row>
    <row r="481" spans="1:4" hidden="1" x14ac:dyDescent="0.35">
      <c r="A481" s="183" t="s">
        <v>297</v>
      </c>
      <c r="B481" s="184">
        <v>2623</v>
      </c>
      <c r="C481" s="185">
        <v>306.51</v>
      </c>
      <c r="D481" s="186">
        <v>98.35</v>
      </c>
    </row>
    <row r="482" spans="1:4" hidden="1" x14ac:dyDescent="0.35">
      <c r="A482" s="183" t="s">
        <v>303</v>
      </c>
      <c r="B482" s="184">
        <v>2701</v>
      </c>
      <c r="C482" s="185">
        <v>205.79</v>
      </c>
      <c r="D482" s="186">
        <v>106.24</v>
      </c>
    </row>
    <row r="483" spans="1:4" hidden="1" x14ac:dyDescent="0.35">
      <c r="A483" s="183" t="s">
        <v>308</v>
      </c>
      <c r="B483" s="184">
        <v>2711</v>
      </c>
      <c r="C483" s="185">
        <v>158.52000000000001</v>
      </c>
      <c r="D483" s="186">
        <v>99.43</v>
      </c>
    </row>
    <row r="484" spans="1:4" hidden="1" x14ac:dyDescent="0.35">
      <c r="A484" s="183" t="s">
        <v>314</v>
      </c>
      <c r="B484" s="184">
        <v>2812</v>
      </c>
      <c r="C484" s="185">
        <v>1033.44</v>
      </c>
      <c r="D484" s="186">
        <v>100</v>
      </c>
    </row>
    <row r="485" spans="1:4" ht="25" hidden="1" x14ac:dyDescent="0.35">
      <c r="A485" s="183" t="s">
        <v>335</v>
      </c>
      <c r="B485" s="184">
        <v>3606</v>
      </c>
      <c r="C485" s="185">
        <v>619</v>
      </c>
      <c r="D485" s="186">
        <v>100</v>
      </c>
    </row>
    <row r="486" spans="1:4" ht="25" hidden="1" x14ac:dyDescent="0.35">
      <c r="A486" s="183" t="s">
        <v>377</v>
      </c>
      <c r="B486" s="184">
        <v>4155</v>
      </c>
      <c r="C486" s="185">
        <v>2070.59</v>
      </c>
      <c r="D486" s="186">
        <v>100</v>
      </c>
    </row>
    <row r="487" spans="1:4" hidden="1" x14ac:dyDescent="0.35">
      <c r="A487" s="183" t="s">
        <v>389</v>
      </c>
      <c r="B487" s="184">
        <v>4176</v>
      </c>
      <c r="C487" s="185">
        <v>331.88</v>
      </c>
      <c r="D487" s="186">
        <v>99.82</v>
      </c>
    </row>
    <row r="488" spans="1:4" ht="25" hidden="1" x14ac:dyDescent="0.35">
      <c r="A488" s="183" t="s">
        <v>404</v>
      </c>
      <c r="B488" s="184">
        <v>4404</v>
      </c>
      <c r="C488" s="185">
        <v>3023.96</v>
      </c>
      <c r="D488" s="186">
        <v>100</v>
      </c>
    </row>
    <row r="489" spans="1:4" hidden="1" x14ac:dyDescent="0.35">
      <c r="A489" s="183" t="s">
        <v>412</v>
      </c>
      <c r="B489" s="184">
        <v>4502</v>
      </c>
      <c r="C489" s="185">
        <v>791.75</v>
      </c>
      <c r="D489" s="186">
        <v>99.06</v>
      </c>
    </row>
    <row r="490" spans="1:4" hidden="1" x14ac:dyDescent="0.35">
      <c r="A490" s="183" t="s">
        <v>416</v>
      </c>
      <c r="B490" s="184">
        <v>4503</v>
      </c>
      <c r="C490" s="185">
        <v>620.86</v>
      </c>
      <c r="D490" s="186">
        <v>100</v>
      </c>
    </row>
    <row r="491" spans="1:4" hidden="1" x14ac:dyDescent="0.35">
      <c r="A491" s="183" t="s">
        <v>419</v>
      </c>
      <c r="B491" s="184">
        <v>4603</v>
      </c>
      <c r="C491" s="185">
        <v>135.66999999999999</v>
      </c>
      <c r="D491" s="186">
        <v>100</v>
      </c>
    </row>
    <row r="492" spans="1:4" hidden="1" x14ac:dyDescent="0.35">
      <c r="A492" s="183" t="s">
        <v>421</v>
      </c>
      <c r="B492" s="184">
        <v>4601</v>
      </c>
      <c r="C492" s="185">
        <v>328.86</v>
      </c>
      <c r="D492" s="186">
        <v>100</v>
      </c>
    </row>
    <row r="493" spans="1:4" hidden="1" x14ac:dyDescent="0.35">
      <c r="A493" s="183" t="s">
        <v>440</v>
      </c>
      <c r="B493" s="184">
        <v>4744</v>
      </c>
      <c r="C493" s="185">
        <v>2219.4299999999998</v>
      </c>
      <c r="D493" s="186">
        <v>100</v>
      </c>
    </row>
    <row r="494" spans="1:4" hidden="1" x14ac:dyDescent="0.35">
      <c r="A494" s="183" t="s">
        <v>445</v>
      </c>
      <c r="B494" s="184">
        <v>4773</v>
      </c>
      <c r="C494" s="185">
        <v>3570.09</v>
      </c>
      <c r="D494" s="186">
        <v>100</v>
      </c>
    </row>
    <row r="495" spans="1:4" hidden="1" x14ac:dyDescent="0.35">
      <c r="A495" s="183" t="s">
        <v>450</v>
      </c>
      <c r="B495" s="184">
        <v>5001</v>
      </c>
      <c r="C495" s="185">
        <v>84.99</v>
      </c>
      <c r="D495" s="186">
        <v>100</v>
      </c>
    </row>
    <row r="496" spans="1:4" hidden="1" x14ac:dyDescent="0.35">
      <c r="A496" s="183" t="s">
        <v>451</v>
      </c>
      <c r="B496" s="184">
        <v>5101</v>
      </c>
      <c r="C496" s="185">
        <v>248.79</v>
      </c>
      <c r="D496" s="186">
        <v>100</v>
      </c>
    </row>
    <row r="497" spans="1:4" hidden="1" x14ac:dyDescent="0.35">
      <c r="A497" s="183" t="s">
        <v>454</v>
      </c>
      <c r="B497" s="184">
        <v>5201</v>
      </c>
      <c r="C497" s="185">
        <v>80.97</v>
      </c>
      <c r="D497" s="186">
        <v>100</v>
      </c>
    </row>
    <row r="498" spans="1:4" hidden="1" x14ac:dyDescent="0.35">
      <c r="A498" s="183" t="s">
        <v>457</v>
      </c>
      <c r="B498" s="184">
        <v>5303</v>
      </c>
      <c r="C498" s="185">
        <v>270.23</v>
      </c>
      <c r="D498" s="186">
        <v>100</v>
      </c>
    </row>
    <row r="499" spans="1:4" hidden="1" x14ac:dyDescent="0.35">
      <c r="A499" s="183" t="s">
        <v>467</v>
      </c>
      <c r="B499" s="184">
        <v>5313</v>
      </c>
      <c r="C499" s="185">
        <v>203.53</v>
      </c>
      <c r="D499" s="186">
        <v>100</v>
      </c>
    </row>
    <row r="500" spans="1:4" hidden="1" x14ac:dyDescent="0.35">
      <c r="A500" s="183" t="s">
        <v>480</v>
      </c>
      <c r="B500" s="184">
        <v>5406</v>
      </c>
      <c r="C500" s="185">
        <v>200.5</v>
      </c>
      <c r="D500" s="186">
        <v>100</v>
      </c>
    </row>
    <row r="501" spans="1:4" hidden="1" x14ac:dyDescent="0.35">
      <c r="A501" s="183" t="s">
        <v>485</v>
      </c>
      <c r="B501" s="184">
        <v>5605</v>
      </c>
      <c r="C501" s="185">
        <v>223.5</v>
      </c>
      <c r="D501" s="186">
        <v>100</v>
      </c>
    </row>
    <row r="502" spans="1:4" hidden="1" x14ac:dyDescent="0.35">
      <c r="A502" s="183" t="s">
        <v>487</v>
      </c>
      <c r="B502" s="184">
        <v>5701</v>
      </c>
      <c r="C502" s="185">
        <v>3.96</v>
      </c>
      <c r="D502" s="186">
        <v>100</v>
      </c>
    </row>
    <row r="503" spans="1:4" hidden="1" x14ac:dyDescent="0.35">
      <c r="A503" s="183" t="s">
        <v>522</v>
      </c>
      <c r="B503" s="184">
        <v>6413</v>
      </c>
      <c r="C503" s="185">
        <v>10498.22</v>
      </c>
      <c r="D503" s="186">
        <v>97.05</v>
      </c>
    </row>
    <row r="504" spans="1:4" hidden="1" x14ac:dyDescent="0.35">
      <c r="A504" s="183" t="s">
        <v>541</v>
      </c>
      <c r="B504" s="184">
        <v>6502</v>
      </c>
      <c r="C504" s="185">
        <v>34.479999999999997</v>
      </c>
      <c r="D504" s="186">
        <v>100</v>
      </c>
    </row>
    <row r="505" spans="1:4" hidden="1" x14ac:dyDescent="0.35">
      <c r="A505" s="183" t="s">
        <v>542</v>
      </c>
      <c r="B505" s="184">
        <v>6504</v>
      </c>
      <c r="C505" s="185">
        <v>285.68</v>
      </c>
      <c r="D505" s="186">
        <v>107.51</v>
      </c>
    </row>
    <row r="506" spans="1:4" hidden="1" x14ac:dyDescent="0.35">
      <c r="A506" s="183" t="s">
        <v>546</v>
      </c>
      <c r="B506" s="184">
        <v>6508</v>
      </c>
      <c r="C506" s="185">
        <v>151.87</v>
      </c>
      <c r="D506" s="186">
        <v>94.94</v>
      </c>
    </row>
    <row r="507" spans="1:4" hidden="1" x14ac:dyDescent="0.35">
      <c r="A507" s="183" t="s">
        <v>560</v>
      </c>
      <c r="B507" s="184">
        <v>7007</v>
      </c>
      <c r="C507" s="185">
        <v>38046.660000000003</v>
      </c>
      <c r="D507" s="186">
        <v>103.18</v>
      </c>
    </row>
    <row r="508" spans="1:4" hidden="1" x14ac:dyDescent="0.35">
      <c r="A508" s="183" t="s">
        <v>568</v>
      </c>
      <c r="B508" s="184">
        <v>7104</v>
      </c>
      <c r="C508" s="185">
        <v>19829.03</v>
      </c>
      <c r="D508" s="186">
        <v>103.63</v>
      </c>
    </row>
    <row r="509" spans="1:4" hidden="1" x14ac:dyDescent="0.35">
      <c r="A509" s="183" t="s">
        <v>582</v>
      </c>
      <c r="B509" s="184">
        <v>7418</v>
      </c>
      <c r="C509" s="185">
        <v>22238.31</v>
      </c>
      <c r="D509" s="186">
        <v>100</v>
      </c>
    </row>
    <row r="510" spans="1:4" ht="25" hidden="1" x14ac:dyDescent="0.35">
      <c r="A510" s="183" t="s">
        <v>583</v>
      </c>
      <c r="B510" s="184">
        <v>7403</v>
      </c>
      <c r="C510" s="185">
        <v>526.04999999999995</v>
      </c>
      <c r="D510" s="186">
        <v>100</v>
      </c>
    </row>
    <row r="511" spans="1:4" hidden="1" x14ac:dyDescent="0.35">
      <c r="A511" s="214" t="s">
        <v>608</v>
      </c>
      <c r="B511" s="215">
        <v>7804</v>
      </c>
      <c r="C511" s="188">
        <v>79.989999999999995</v>
      </c>
      <c r="D511" s="216">
        <v>100.17</v>
      </c>
    </row>
    <row r="512" spans="1:4" hidden="1" x14ac:dyDescent="0.35">
      <c r="A512" s="183" t="s">
        <v>610</v>
      </c>
      <c r="B512" s="184">
        <v>7802</v>
      </c>
      <c r="C512" s="185">
        <v>61.42</v>
      </c>
      <c r="D512" s="186">
        <v>100.16</v>
      </c>
    </row>
    <row r="513" spans="1:4" hidden="1" x14ac:dyDescent="0.35">
      <c r="A513" s="183" t="s">
        <v>611</v>
      </c>
      <c r="B513" s="184">
        <v>7803</v>
      </c>
      <c r="C513" s="185">
        <v>65.52</v>
      </c>
      <c r="D513" s="186">
        <v>100.15</v>
      </c>
    </row>
    <row r="514" spans="1:4" hidden="1" x14ac:dyDescent="0.35">
      <c r="A514" s="183" t="s">
        <v>612</v>
      </c>
      <c r="B514" s="184">
        <v>7806</v>
      </c>
      <c r="C514" s="185">
        <v>86.6</v>
      </c>
      <c r="D514" s="186">
        <v>100</v>
      </c>
    </row>
    <row r="515" spans="1:4" hidden="1" x14ac:dyDescent="0.35">
      <c r="A515" s="183" t="s">
        <v>655</v>
      </c>
      <c r="B515" s="184">
        <v>7927</v>
      </c>
      <c r="C515" s="185">
        <v>60.92</v>
      </c>
      <c r="D515" s="186">
        <v>100</v>
      </c>
    </row>
    <row r="516" spans="1:4" hidden="1" x14ac:dyDescent="0.35">
      <c r="A516" s="183" t="s">
        <v>659</v>
      </c>
      <c r="B516" s="184">
        <v>8042</v>
      </c>
      <c r="C516" s="185">
        <v>282.48</v>
      </c>
      <c r="D516" s="186">
        <v>104.17</v>
      </c>
    </row>
    <row r="517" spans="1:4" hidden="1" x14ac:dyDescent="0.35">
      <c r="A517" s="183" t="s">
        <v>661</v>
      </c>
      <c r="B517" s="184">
        <v>7990</v>
      </c>
      <c r="C517" s="185">
        <v>189.42</v>
      </c>
      <c r="D517" s="186">
        <v>99.86</v>
      </c>
    </row>
    <row r="518" spans="1:4" hidden="1" x14ac:dyDescent="0.35">
      <c r="A518" s="183" t="s">
        <v>665</v>
      </c>
      <c r="B518" s="184">
        <v>7924</v>
      </c>
      <c r="C518" s="185">
        <v>57.53</v>
      </c>
      <c r="D518" s="186">
        <v>98.52</v>
      </c>
    </row>
    <row r="519" spans="1:4" hidden="1" x14ac:dyDescent="0.35">
      <c r="A519" s="183" t="s">
        <v>667</v>
      </c>
      <c r="B519" s="184">
        <v>7994</v>
      </c>
      <c r="C519" s="185">
        <v>303.92</v>
      </c>
      <c r="D519" s="186">
        <v>99.9</v>
      </c>
    </row>
    <row r="520" spans="1:4" hidden="1" x14ac:dyDescent="0.35">
      <c r="A520" s="183" t="s">
        <v>668</v>
      </c>
      <c r="B520" s="184">
        <v>7980</v>
      </c>
      <c r="C520" s="185">
        <v>93.32</v>
      </c>
      <c r="D520" s="186">
        <v>96.07</v>
      </c>
    </row>
    <row r="521" spans="1:4" hidden="1" x14ac:dyDescent="0.35">
      <c r="A521" s="183" t="s">
        <v>669</v>
      </c>
      <c r="B521" s="184">
        <v>7926</v>
      </c>
      <c r="C521" s="185">
        <v>59.51</v>
      </c>
      <c r="D521" s="186">
        <v>102.66</v>
      </c>
    </row>
    <row r="522" spans="1:4" hidden="1" x14ac:dyDescent="0.35">
      <c r="A522" s="183" t="s">
        <v>671</v>
      </c>
      <c r="B522" s="184">
        <v>7976</v>
      </c>
      <c r="C522" s="185">
        <v>30.23</v>
      </c>
      <c r="D522" s="186">
        <v>102.45</v>
      </c>
    </row>
    <row r="523" spans="1:4" hidden="1" x14ac:dyDescent="0.35">
      <c r="A523" s="183" t="s">
        <v>673</v>
      </c>
      <c r="B523" s="184">
        <v>8031</v>
      </c>
      <c r="C523" s="185">
        <v>396.99</v>
      </c>
      <c r="D523" s="186">
        <v>99.88</v>
      </c>
    </row>
    <row r="524" spans="1:4" hidden="1" x14ac:dyDescent="0.35">
      <c r="A524" s="183" t="s">
        <v>676</v>
      </c>
      <c r="B524" s="184">
        <v>8053</v>
      </c>
      <c r="C524" s="185">
        <v>74.36</v>
      </c>
      <c r="D524" s="186">
        <v>100.52</v>
      </c>
    </row>
    <row r="525" spans="1:4" hidden="1" x14ac:dyDescent="0.35">
      <c r="A525" s="183" t="s">
        <v>691</v>
      </c>
      <c r="B525" s="184">
        <v>8311</v>
      </c>
      <c r="C525" s="185">
        <v>434.55</v>
      </c>
      <c r="D525" s="186">
        <v>100</v>
      </c>
    </row>
    <row r="526" spans="1:4" hidden="1" x14ac:dyDescent="0.35">
      <c r="A526" s="183" t="s">
        <v>703</v>
      </c>
      <c r="B526" s="184">
        <v>9143</v>
      </c>
      <c r="C526" s="185">
        <v>870.48</v>
      </c>
      <c r="D526" s="186">
        <v>100</v>
      </c>
    </row>
    <row r="527" spans="1:4" hidden="1" x14ac:dyDescent="0.35">
      <c r="A527" s="183" t="s">
        <v>718</v>
      </c>
      <c r="B527" s="184">
        <v>9116</v>
      </c>
      <c r="C527" s="185">
        <v>892.08</v>
      </c>
      <c r="D527" s="186">
        <v>100</v>
      </c>
    </row>
    <row r="528" spans="1:4" hidden="1" x14ac:dyDescent="0.35">
      <c r="A528" s="183" t="s">
        <v>719</v>
      </c>
      <c r="B528" s="184">
        <v>9118</v>
      </c>
      <c r="C528" s="185">
        <v>565.11</v>
      </c>
      <c r="D528" s="186">
        <v>100</v>
      </c>
    </row>
    <row r="529" spans="1:4" hidden="1" x14ac:dyDescent="0.35">
      <c r="A529" s="183" t="s">
        <v>734</v>
      </c>
      <c r="B529" s="184">
        <v>9222</v>
      </c>
      <c r="C529" s="185">
        <v>44</v>
      </c>
      <c r="D529" s="186">
        <v>100</v>
      </c>
    </row>
    <row r="530" spans="1:4" ht="37.5" hidden="1" x14ac:dyDescent="0.35">
      <c r="A530" s="183" t="s">
        <v>1016</v>
      </c>
      <c r="B530" s="184">
        <v>9418</v>
      </c>
      <c r="C530" s="185">
        <v>57.97</v>
      </c>
      <c r="D530" s="186">
        <v>100</v>
      </c>
    </row>
    <row r="531" spans="1:4" ht="25" hidden="1" x14ac:dyDescent="0.35">
      <c r="A531" s="183" t="s">
        <v>1017</v>
      </c>
      <c r="B531" s="184">
        <v>9442</v>
      </c>
      <c r="C531" s="185">
        <v>1289.25</v>
      </c>
      <c r="D531" s="186">
        <v>100</v>
      </c>
    </row>
    <row r="532" spans="1:4" hidden="1" x14ac:dyDescent="0.35">
      <c r="A532" s="183" t="s">
        <v>788</v>
      </c>
      <c r="B532" s="184">
        <v>9457</v>
      </c>
      <c r="C532" s="185">
        <v>62.22</v>
      </c>
      <c r="D532" s="186">
        <v>100</v>
      </c>
    </row>
    <row r="533" spans="1:4" hidden="1" x14ac:dyDescent="0.35">
      <c r="A533" s="183" t="s">
        <v>789</v>
      </c>
      <c r="B533" s="184">
        <v>9458</v>
      </c>
      <c r="C533" s="185">
        <v>67.23</v>
      </c>
      <c r="D533" s="186">
        <v>100</v>
      </c>
    </row>
    <row r="534" spans="1:4" hidden="1" x14ac:dyDescent="0.35">
      <c r="A534" s="183" t="s">
        <v>1018</v>
      </c>
      <c r="B534" s="184">
        <v>9446</v>
      </c>
      <c r="C534" s="185">
        <v>922.72</v>
      </c>
      <c r="D534" s="186">
        <v>100</v>
      </c>
    </row>
    <row r="535" spans="1:4" hidden="1" x14ac:dyDescent="0.35">
      <c r="A535" s="183" t="s">
        <v>791</v>
      </c>
      <c r="B535" s="184">
        <v>9448</v>
      </c>
      <c r="C535" s="185">
        <v>253.68</v>
      </c>
      <c r="D535" s="186">
        <v>100</v>
      </c>
    </row>
    <row r="536" spans="1:4" hidden="1" x14ac:dyDescent="0.35">
      <c r="A536" s="183" t="s">
        <v>1019</v>
      </c>
      <c r="B536" s="184">
        <v>9445</v>
      </c>
      <c r="C536" s="185">
        <v>52.08</v>
      </c>
      <c r="D536" s="186">
        <v>100</v>
      </c>
    </row>
    <row r="537" spans="1:4" hidden="1" x14ac:dyDescent="0.35">
      <c r="A537" s="183" t="s">
        <v>792</v>
      </c>
      <c r="B537" s="184">
        <v>9449</v>
      </c>
      <c r="C537" s="185">
        <v>2849.18</v>
      </c>
      <c r="D537" s="186">
        <v>100</v>
      </c>
    </row>
    <row r="538" spans="1:4" ht="25" hidden="1" x14ac:dyDescent="0.35">
      <c r="A538" s="183" t="s">
        <v>1020</v>
      </c>
      <c r="B538" s="184">
        <v>9475</v>
      </c>
      <c r="C538" s="185">
        <v>380.85</v>
      </c>
      <c r="D538" s="186">
        <v>100</v>
      </c>
    </row>
    <row r="539" spans="1:4" ht="25" hidden="1" x14ac:dyDescent="0.35">
      <c r="A539" s="183" t="s">
        <v>809</v>
      </c>
      <c r="B539" s="184">
        <v>9462</v>
      </c>
      <c r="C539" s="185">
        <v>1737.51</v>
      </c>
      <c r="D539" s="186">
        <v>100</v>
      </c>
    </row>
    <row r="540" spans="1:4" hidden="1" x14ac:dyDescent="0.35">
      <c r="A540" s="183" t="s">
        <v>849</v>
      </c>
      <c r="B540" s="184">
        <v>9606</v>
      </c>
      <c r="C540" s="185">
        <v>6147.89</v>
      </c>
      <c r="D540" s="186">
        <v>100</v>
      </c>
    </row>
    <row r="541" spans="1:4" hidden="1" x14ac:dyDescent="0.35">
      <c r="A541" s="183" t="s">
        <v>850</v>
      </c>
      <c r="B541" s="184">
        <v>9607</v>
      </c>
      <c r="C541" s="185">
        <v>4536.72</v>
      </c>
      <c r="D541" s="186">
        <v>100</v>
      </c>
    </row>
    <row r="542" spans="1:4" hidden="1" x14ac:dyDescent="0.35">
      <c r="A542" s="183" t="s">
        <v>861</v>
      </c>
      <c r="B542" s="184">
        <v>9796</v>
      </c>
      <c r="C542" s="185">
        <v>6610.41</v>
      </c>
      <c r="D542" s="186">
        <v>100</v>
      </c>
    </row>
    <row r="543" spans="1:4" ht="15" hidden="1" customHeight="1" x14ac:dyDescent="0.35">
      <c r="A543" s="217" t="s">
        <v>1025</v>
      </c>
      <c r="B543" s="218"/>
      <c r="C543" s="218"/>
      <c r="D543" s="219"/>
    </row>
    <row r="544" spans="1:4" hidden="1" x14ac:dyDescent="0.35">
      <c r="A544" s="183" t="s">
        <v>144</v>
      </c>
      <c r="B544" s="184">
        <v>111</v>
      </c>
      <c r="C544" s="185">
        <v>763.22</v>
      </c>
      <c r="D544" s="186">
        <v>100</v>
      </c>
    </row>
    <row r="545" spans="1:4" hidden="1" x14ac:dyDescent="0.35">
      <c r="A545" s="183" t="s">
        <v>147</v>
      </c>
      <c r="B545" s="184">
        <v>113</v>
      </c>
      <c r="C545" s="185">
        <v>477.57</v>
      </c>
      <c r="D545" s="186">
        <v>101.52</v>
      </c>
    </row>
    <row r="546" spans="1:4" hidden="1" x14ac:dyDescent="0.35">
      <c r="A546" s="183" t="s">
        <v>149</v>
      </c>
      <c r="B546" s="184">
        <v>116</v>
      </c>
      <c r="C546" s="185">
        <v>843.95</v>
      </c>
      <c r="D546" s="186">
        <v>100</v>
      </c>
    </row>
    <row r="547" spans="1:4" hidden="1" x14ac:dyDescent="0.35">
      <c r="A547" s="183" t="s">
        <v>151</v>
      </c>
      <c r="B547" s="184">
        <v>114</v>
      </c>
      <c r="C547" s="185">
        <v>247.35</v>
      </c>
      <c r="D547" s="186">
        <v>100</v>
      </c>
    </row>
    <row r="548" spans="1:4" hidden="1" x14ac:dyDescent="0.35">
      <c r="A548" s="183" t="s">
        <v>162</v>
      </c>
      <c r="B548" s="184">
        <v>202</v>
      </c>
      <c r="C548" s="185">
        <v>509.18</v>
      </c>
      <c r="D548" s="186">
        <v>100</v>
      </c>
    </row>
    <row r="549" spans="1:4" hidden="1" x14ac:dyDescent="0.35">
      <c r="A549" s="183" t="s">
        <v>163</v>
      </c>
      <c r="B549" s="184">
        <v>204</v>
      </c>
      <c r="C549" s="185">
        <v>783.33</v>
      </c>
      <c r="D549" s="186">
        <v>100</v>
      </c>
    </row>
    <row r="550" spans="1:4" hidden="1" x14ac:dyDescent="0.35">
      <c r="A550" s="183" t="s">
        <v>166</v>
      </c>
      <c r="B550" s="184">
        <v>201</v>
      </c>
      <c r="C550" s="185">
        <v>555.23</v>
      </c>
      <c r="D550" s="186">
        <v>100</v>
      </c>
    </row>
    <row r="551" spans="1:4" hidden="1" x14ac:dyDescent="0.35">
      <c r="A551" s="183" t="s">
        <v>172</v>
      </c>
      <c r="B551" s="184">
        <v>302</v>
      </c>
      <c r="C551" s="185">
        <v>1318.26</v>
      </c>
      <c r="D551" s="186">
        <v>94.6</v>
      </c>
    </row>
    <row r="552" spans="1:4" hidden="1" x14ac:dyDescent="0.35">
      <c r="A552" s="183" t="s">
        <v>182</v>
      </c>
      <c r="B552" s="184">
        <v>411</v>
      </c>
      <c r="C552" s="185">
        <v>391.77</v>
      </c>
      <c r="D552" s="186">
        <v>102.38</v>
      </c>
    </row>
    <row r="553" spans="1:4" hidden="1" x14ac:dyDescent="0.35">
      <c r="A553" s="183" t="s">
        <v>194</v>
      </c>
      <c r="B553" s="184">
        <v>701</v>
      </c>
      <c r="C553" s="185">
        <v>1382.1</v>
      </c>
      <c r="D553" s="186">
        <v>100</v>
      </c>
    </row>
    <row r="554" spans="1:4" hidden="1" x14ac:dyDescent="0.35">
      <c r="A554" s="183" t="s">
        <v>195</v>
      </c>
      <c r="B554" s="184">
        <v>803</v>
      </c>
      <c r="C554" s="185">
        <v>169.06</v>
      </c>
      <c r="D554" s="186">
        <v>100</v>
      </c>
    </row>
    <row r="555" spans="1:4" hidden="1" x14ac:dyDescent="0.35">
      <c r="A555" s="183" t="s">
        <v>198</v>
      </c>
      <c r="B555" s="184">
        <v>1001</v>
      </c>
      <c r="C555" s="185">
        <v>308.35000000000002</v>
      </c>
      <c r="D555" s="186">
        <v>100</v>
      </c>
    </row>
    <row r="556" spans="1:4" ht="25" hidden="1" x14ac:dyDescent="0.35">
      <c r="A556" s="183" t="s">
        <v>204</v>
      </c>
      <c r="B556" s="184">
        <v>1111</v>
      </c>
      <c r="C556" s="185">
        <v>106.83</v>
      </c>
      <c r="D556" s="186">
        <v>100</v>
      </c>
    </row>
    <row r="557" spans="1:4" ht="25" hidden="1" x14ac:dyDescent="0.35">
      <c r="A557" s="183" t="s">
        <v>205</v>
      </c>
      <c r="B557" s="184">
        <v>1131</v>
      </c>
      <c r="C557" s="185">
        <v>139.86000000000001</v>
      </c>
      <c r="D557" s="186">
        <v>101.95</v>
      </c>
    </row>
    <row r="558" spans="1:4" hidden="1" x14ac:dyDescent="0.35">
      <c r="A558" s="183" t="s">
        <v>207</v>
      </c>
      <c r="B558" s="184">
        <v>1102</v>
      </c>
      <c r="C558" s="185">
        <v>347.87</v>
      </c>
      <c r="D558" s="186">
        <v>100.29</v>
      </c>
    </row>
    <row r="559" spans="1:4" hidden="1" x14ac:dyDescent="0.35">
      <c r="A559" s="183" t="s">
        <v>208</v>
      </c>
      <c r="B559" s="184">
        <v>1132</v>
      </c>
      <c r="C559" s="185">
        <v>111.02</v>
      </c>
      <c r="D559" s="186">
        <v>100</v>
      </c>
    </row>
    <row r="560" spans="1:4" hidden="1" x14ac:dyDescent="0.35">
      <c r="A560" s="183" t="s">
        <v>213</v>
      </c>
      <c r="B560" s="184">
        <v>1124</v>
      </c>
      <c r="C560" s="185">
        <v>594.48</v>
      </c>
      <c r="D560" s="186">
        <v>100</v>
      </c>
    </row>
    <row r="561" spans="1:4" hidden="1" x14ac:dyDescent="0.35">
      <c r="A561" s="183" t="s">
        <v>218</v>
      </c>
      <c r="B561" s="184">
        <v>1123</v>
      </c>
      <c r="C561" s="185">
        <v>1603.68</v>
      </c>
      <c r="D561" s="186">
        <v>100</v>
      </c>
    </row>
    <row r="562" spans="1:4" hidden="1" x14ac:dyDescent="0.35">
      <c r="A562" s="183" t="s">
        <v>220</v>
      </c>
      <c r="B562" s="184">
        <v>1204</v>
      </c>
      <c r="C562" s="185">
        <v>1045.99</v>
      </c>
      <c r="D562" s="186">
        <v>101.4</v>
      </c>
    </row>
    <row r="563" spans="1:4" hidden="1" x14ac:dyDescent="0.35">
      <c r="A563" s="183" t="s">
        <v>226</v>
      </c>
      <c r="B563" s="184">
        <v>1303</v>
      </c>
      <c r="C563" s="185">
        <v>759.12</v>
      </c>
      <c r="D563" s="186">
        <v>100</v>
      </c>
    </row>
    <row r="564" spans="1:4" ht="25" hidden="1" x14ac:dyDescent="0.35">
      <c r="A564" s="183" t="s">
        <v>230</v>
      </c>
      <c r="B564" s="184">
        <v>1402</v>
      </c>
      <c r="C564" s="185">
        <v>808.51</v>
      </c>
      <c r="D564" s="186">
        <v>99.81</v>
      </c>
    </row>
    <row r="565" spans="1:4" hidden="1" x14ac:dyDescent="0.35">
      <c r="A565" s="183" t="s">
        <v>232</v>
      </c>
      <c r="B565" s="184">
        <v>1501</v>
      </c>
      <c r="C565" s="185">
        <v>105.49</v>
      </c>
      <c r="D565" s="186">
        <v>97.59</v>
      </c>
    </row>
    <row r="566" spans="1:4" hidden="1" x14ac:dyDescent="0.35">
      <c r="A566" s="183" t="s">
        <v>234</v>
      </c>
      <c r="B566" s="184">
        <v>1601</v>
      </c>
      <c r="C566" s="185">
        <v>82.64</v>
      </c>
      <c r="D566" s="186">
        <v>101.92</v>
      </c>
    </row>
    <row r="567" spans="1:4" hidden="1" x14ac:dyDescent="0.35">
      <c r="A567" s="183" t="s">
        <v>245</v>
      </c>
      <c r="B567" s="184">
        <v>1701</v>
      </c>
      <c r="C567" s="185">
        <v>335.13</v>
      </c>
      <c r="D567" s="186">
        <v>100.63</v>
      </c>
    </row>
    <row r="568" spans="1:4" hidden="1" x14ac:dyDescent="0.35">
      <c r="A568" s="183" t="s">
        <v>257</v>
      </c>
      <c r="B568" s="184">
        <v>1903</v>
      </c>
      <c r="C568" s="185">
        <v>1270.17</v>
      </c>
      <c r="D568" s="186">
        <v>100</v>
      </c>
    </row>
    <row r="569" spans="1:4" hidden="1" x14ac:dyDescent="0.35">
      <c r="A569" s="183" t="s">
        <v>264</v>
      </c>
      <c r="B569" s="184">
        <v>2002</v>
      </c>
      <c r="C569" s="185">
        <v>36.729999999999997</v>
      </c>
      <c r="D569" s="186">
        <v>103.75</v>
      </c>
    </row>
    <row r="570" spans="1:4" hidden="1" x14ac:dyDescent="0.35">
      <c r="A570" s="183" t="s">
        <v>268</v>
      </c>
      <c r="B570" s="184">
        <v>2101</v>
      </c>
      <c r="C570" s="185">
        <v>61.05</v>
      </c>
      <c r="D570" s="186">
        <v>100</v>
      </c>
    </row>
    <row r="571" spans="1:4" ht="25" hidden="1" x14ac:dyDescent="0.35">
      <c r="A571" s="183" t="s">
        <v>270</v>
      </c>
      <c r="B571" s="184">
        <v>2201</v>
      </c>
      <c r="C571" s="185">
        <v>141.18</v>
      </c>
      <c r="D571" s="186">
        <v>100</v>
      </c>
    </row>
    <row r="572" spans="1:4" ht="25" hidden="1" x14ac:dyDescent="0.35">
      <c r="A572" s="183" t="s">
        <v>272</v>
      </c>
      <c r="B572" s="184">
        <v>2207</v>
      </c>
      <c r="C572" s="185">
        <v>138.94999999999999</v>
      </c>
      <c r="D572" s="186">
        <v>100.77</v>
      </c>
    </row>
    <row r="573" spans="1:4" hidden="1" x14ac:dyDescent="0.35">
      <c r="A573" s="183" t="s">
        <v>278</v>
      </c>
      <c r="B573" s="184">
        <v>2301</v>
      </c>
      <c r="C573" s="185">
        <v>129.94999999999999</v>
      </c>
      <c r="D573" s="186">
        <v>100</v>
      </c>
    </row>
    <row r="574" spans="1:4" hidden="1" x14ac:dyDescent="0.35">
      <c r="A574" s="183" t="s">
        <v>280</v>
      </c>
      <c r="B574" s="184">
        <v>2303</v>
      </c>
      <c r="C574" s="185">
        <v>75.739999999999995</v>
      </c>
      <c r="D574" s="186">
        <v>100</v>
      </c>
    </row>
    <row r="575" spans="1:4" hidden="1" x14ac:dyDescent="0.35">
      <c r="A575" s="183" t="s">
        <v>282</v>
      </c>
      <c r="B575" s="184">
        <v>2307</v>
      </c>
      <c r="C575" s="185">
        <v>81.59</v>
      </c>
      <c r="D575" s="186">
        <v>100</v>
      </c>
    </row>
    <row r="576" spans="1:4" hidden="1" x14ac:dyDescent="0.35">
      <c r="A576" s="183" t="s">
        <v>286</v>
      </c>
      <c r="B576" s="184">
        <v>2401</v>
      </c>
      <c r="C576" s="185">
        <v>118.1</v>
      </c>
      <c r="D576" s="186">
        <v>100</v>
      </c>
    </row>
    <row r="577" spans="1:4" ht="25" hidden="1" x14ac:dyDescent="0.35">
      <c r="A577" s="183" t="s">
        <v>287</v>
      </c>
      <c r="B577" s="184">
        <v>2403</v>
      </c>
      <c r="C577" s="185">
        <v>121.5</v>
      </c>
      <c r="D577" s="186">
        <v>100</v>
      </c>
    </row>
    <row r="578" spans="1:4" hidden="1" x14ac:dyDescent="0.35">
      <c r="A578" s="183" t="s">
        <v>289</v>
      </c>
      <c r="B578" s="184">
        <v>2501</v>
      </c>
      <c r="C578" s="185">
        <v>51.4</v>
      </c>
      <c r="D578" s="186">
        <v>102.73</v>
      </c>
    </row>
    <row r="579" spans="1:4" hidden="1" x14ac:dyDescent="0.35">
      <c r="A579" s="183" t="s">
        <v>291</v>
      </c>
      <c r="B579" s="184">
        <v>2601</v>
      </c>
      <c r="C579" s="185">
        <v>55.76</v>
      </c>
      <c r="D579" s="186">
        <v>104.9</v>
      </c>
    </row>
    <row r="580" spans="1:4" hidden="1" x14ac:dyDescent="0.35">
      <c r="A580" s="183" t="s">
        <v>292</v>
      </c>
      <c r="B580" s="184">
        <v>2603</v>
      </c>
      <c r="C580" s="185">
        <v>43.14</v>
      </c>
      <c r="D580" s="186">
        <v>108.45</v>
      </c>
    </row>
    <row r="581" spans="1:4" hidden="1" x14ac:dyDescent="0.35">
      <c r="A581" s="183" t="s">
        <v>293</v>
      </c>
      <c r="B581" s="184">
        <v>2604</v>
      </c>
      <c r="C581" s="185">
        <v>62.8</v>
      </c>
      <c r="D581" s="186">
        <v>106.79</v>
      </c>
    </row>
    <row r="582" spans="1:4" hidden="1" x14ac:dyDescent="0.35">
      <c r="A582" s="183" t="s">
        <v>294</v>
      </c>
      <c r="B582" s="184">
        <v>2605</v>
      </c>
      <c r="C582" s="185">
        <v>69.78</v>
      </c>
      <c r="D582" s="186">
        <v>100.91</v>
      </c>
    </row>
    <row r="583" spans="1:4" hidden="1" x14ac:dyDescent="0.35">
      <c r="A583" s="183" t="s">
        <v>296</v>
      </c>
      <c r="B583" s="184">
        <v>2621</v>
      </c>
      <c r="C583" s="185">
        <v>157.06</v>
      </c>
      <c r="D583" s="186">
        <v>94.94</v>
      </c>
    </row>
    <row r="584" spans="1:4" hidden="1" x14ac:dyDescent="0.35">
      <c r="A584" s="183" t="s">
        <v>297</v>
      </c>
      <c r="B584" s="184">
        <v>2623</v>
      </c>
      <c r="C584" s="185">
        <v>334.52</v>
      </c>
      <c r="D584" s="186">
        <v>97.55</v>
      </c>
    </row>
    <row r="585" spans="1:4" hidden="1" x14ac:dyDescent="0.35">
      <c r="A585" s="183" t="s">
        <v>303</v>
      </c>
      <c r="B585" s="184">
        <v>2701</v>
      </c>
      <c r="C585" s="185">
        <v>210.58</v>
      </c>
      <c r="D585" s="186">
        <v>100.13</v>
      </c>
    </row>
    <row r="586" spans="1:4" hidden="1" x14ac:dyDescent="0.35">
      <c r="A586" s="183" t="s">
        <v>308</v>
      </c>
      <c r="B586" s="184">
        <v>2711</v>
      </c>
      <c r="C586" s="185">
        <v>160.97999999999999</v>
      </c>
      <c r="D586" s="186">
        <v>98.15</v>
      </c>
    </row>
    <row r="587" spans="1:4" hidden="1" x14ac:dyDescent="0.35">
      <c r="A587" s="183" t="s">
        <v>314</v>
      </c>
      <c r="B587" s="184">
        <v>2812</v>
      </c>
      <c r="C587" s="185">
        <v>936.11</v>
      </c>
      <c r="D587" s="186">
        <v>101.24</v>
      </c>
    </row>
    <row r="588" spans="1:4" ht="25" hidden="1" x14ac:dyDescent="0.35">
      <c r="A588" s="183" t="s">
        <v>335</v>
      </c>
      <c r="B588" s="184">
        <v>3606</v>
      </c>
      <c r="C588" s="185">
        <v>441.23</v>
      </c>
      <c r="D588" s="186">
        <v>100.75</v>
      </c>
    </row>
    <row r="589" spans="1:4" ht="25" hidden="1" x14ac:dyDescent="0.35">
      <c r="A589" s="183" t="s">
        <v>377</v>
      </c>
      <c r="B589" s="184">
        <v>4155</v>
      </c>
      <c r="C589" s="185">
        <v>1992.22</v>
      </c>
      <c r="D589" s="186">
        <v>100</v>
      </c>
    </row>
    <row r="590" spans="1:4" hidden="1" x14ac:dyDescent="0.35">
      <c r="A590" s="183" t="s">
        <v>389</v>
      </c>
      <c r="B590" s="184">
        <v>4176</v>
      </c>
      <c r="C590" s="185">
        <v>319.42</v>
      </c>
      <c r="D590" s="186">
        <v>100</v>
      </c>
    </row>
    <row r="591" spans="1:4" ht="25" hidden="1" x14ac:dyDescent="0.35">
      <c r="A591" s="183" t="s">
        <v>404</v>
      </c>
      <c r="B591" s="184">
        <v>4404</v>
      </c>
      <c r="C591" s="185">
        <v>2585.33</v>
      </c>
      <c r="D591" s="186">
        <v>100</v>
      </c>
    </row>
    <row r="592" spans="1:4" hidden="1" x14ac:dyDescent="0.35">
      <c r="A592" s="183" t="s">
        <v>412</v>
      </c>
      <c r="B592" s="184">
        <v>4502</v>
      </c>
      <c r="C592" s="185">
        <v>621.05999999999995</v>
      </c>
      <c r="D592" s="186">
        <v>100</v>
      </c>
    </row>
    <row r="593" spans="1:4" hidden="1" x14ac:dyDescent="0.35">
      <c r="A593" s="183" t="s">
        <v>416</v>
      </c>
      <c r="B593" s="184">
        <v>4503</v>
      </c>
      <c r="C593" s="185">
        <v>478.79</v>
      </c>
      <c r="D593" s="186">
        <v>100</v>
      </c>
    </row>
    <row r="594" spans="1:4" hidden="1" x14ac:dyDescent="0.35">
      <c r="A594" s="183" t="s">
        <v>419</v>
      </c>
      <c r="B594" s="184">
        <v>4603</v>
      </c>
      <c r="C594" s="185">
        <v>116.73</v>
      </c>
      <c r="D594" s="186">
        <v>100</v>
      </c>
    </row>
    <row r="595" spans="1:4" hidden="1" x14ac:dyDescent="0.35">
      <c r="A595" s="183" t="s">
        <v>421</v>
      </c>
      <c r="B595" s="184">
        <v>4601</v>
      </c>
      <c r="C595" s="185">
        <v>304.16000000000003</v>
      </c>
      <c r="D595" s="186">
        <v>100</v>
      </c>
    </row>
    <row r="596" spans="1:4" hidden="1" x14ac:dyDescent="0.35">
      <c r="A596" s="183" t="s">
        <v>440</v>
      </c>
      <c r="B596" s="184">
        <v>4744</v>
      </c>
      <c r="C596" s="185">
        <v>1949.23</v>
      </c>
      <c r="D596" s="186">
        <v>100</v>
      </c>
    </row>
    <row r="597" spans="1:4" hidden="1" x14ac:dyDescent="0.35">
      <c r="A597" s="183" t="s">
        <v>445</v>
      </c>
      <c r="B597" s="184">
        <v>4773</v>
      </c>
      <c r="C597" s="185">
        <v>2998.57</v>
      </c>
      <c r="D597" s="186">
        <v>100</v>
      </c>
    </row>
    <row r="598" spans="1:4" hidden="1" x14ac:dyDescent="0.35">
      <c r="A598" s="183" t="s">
        <v>450</v>
      </c>
      <c r="B598" s="184">
        <v>5001</v>
      </c>
      <c r="C598" s="185">
        <v>69.489999999999995</v>
      </c>
      <c r="D598" s="186">
        <v>100</v>
      </c>
    </row>
    <row r="599" spans="1:4" hidden="1" x14ac:dyDescent="0.35">
      <c r="A599" s="183" t="s">
        <v>451</v>
      </c>
      <c r="B599" s="184">
        <v>5101</v>
      </c>
      <c r="C599" s="185">
        <v>248.01</v>
      </c>
      <c r="D599" s="186">
        <v>100</v>
      </c>
    </row>
    <row r="600" spans="1:4" hidden="1" x14ac:dyDescent="0.35">
      <c r="A600" s="183" t="s">
        <v>454</v>
      </c>
      <c r="B600" s="184">
        <v>5201</v>
      </c>
      <c r="C600" s="185">
        <v>72.790000000000006</v>
      </c>
      <c r="D600" s="186">
        <v>100</v>
      </c>
    </row>
    <row r="601" spans="1:4" hidden="1" x14ac:dyDescent="0.35">
      <c r="A601" s="183" t="s">
        <v>457</v>
      </c>
      <c r="B601" s="184">
        <v>5303</v>
      </c>
      <c r="C601" s="185">
        <v>252.7</v>
      </c>
      <c r="D601" s="186">
        <v>100</v>
      </c>
    </row>
    <row r="602" spans="1:4" hidden="1" x14ac:dyDescent="0.35">
      <c r="A602" s="183" t="s">
        <v>467</v>
      </c>
      <c r="B602" s="184">
        <v>5313</v>
      </c>
      <c r="C602" s="185">
        <v>204.38</v>
      </c>
      <c r="D602" s="186">
        <v>100</v>
      </c>
    </row>
    <row r="603" spans="1:4" hidden="1" x14ac:dyDescent="0.35">
      <c r="A603" s="183" t="s">
        <v>480</v>
      </c>
      <c r="B603" s="184">
        <v>5406</v>
      </c>
      <c r="C603" s="185">
        <v>174.2</v>
      </c>
      <c r="D603" s="186">
        <v>100</v>
      </c>
    </row>
    <row r="604" spans="1:4" hidden="1" x14ac:dyDescent="0.35">
      <c r="A604" s="183" t="s">
        <v>485</v>
      </c>
      <c r="B604" s="184">
        <v>5605</v>
      </c>
      <c r="C604" s="185">
        <v>205.17</v>
      </c>
      <c r="D604" s="186">
        <v>100</v>
      </c>
    </row>
    <row r="605" spans="1:4" hidden="1" x14ac:dyDescent="0.35">
      <c r="A605" s="183" t="s">
        <v>487</v>
      </c>
      <c r="B605" s="184">
        <v>5701</v>
      </c>
      <c r="C605" s="185">
        <v>3.6</v>
      </c>
      <c r="D605" s="186">
        <v>100</v>
      </c>
    </row>
    <row r="606" spans="1:4" hidden="1" x14ac:dyDescent="0.35">
      <c r="A606" s="183" t="s">
        <v>522</v>
      </c>
      <c r="B606" s="184">
        <v>6413</v>
      </c>
      <c r="C606" s="185">
        <v>10599.37</v>
      </c>
      <c r="D606" s="186">
        <v>100.81</v>
      </c>
    </row>
    <row r="607" spans="1:4" hidden="1" x14ac:dyDescent="0.35">
      <c r="A607" s="183" t="s">
        <v>541</v>
      </c>
      <c r="B607" s="184">
        <v>6502</v>
      </c>
      <c r="C607" s="185">
        <v>37.57</v>
      </c>
      <c r="D607" s="186">
        <v>100</v>
      </c>
    </row>
    <row r="608" spans="1:4" hidden="1" x14ac:dyDescent="0.35">
      <c r="A608" s="183" t="s">
        <v>542</v>
      </c>
      <c r="B608" s="184">
        <v>6504</v>
      </c>
      <c r="C608" s="185">
        <v>366.59</v>
      </c>
      <c r="D608" s="186">
        <v>101.37</v>
      </c>
    </row>
    <row r="609" spans="1:4" hidden="1" x14ac:dyDescent="0.35">
      <c r="A609" s="183" t="s">
        <v>546</v>
      </c>
      <c r="B609" s="184">
        <v>6508</v>
      </c>
      <c r="C609" s="185">
        <v>146.78</v>
      </c>
      <c r="D609" s="186">
        <v>100</v>
      </c>
    </row>
    <row r="610" spans="1:4" hidden="1" x14ac:dyDescent="0.35">
      <c r="A610" s="183" t="s">
        <v>560</v>
      </c>
      <c r="B610" s="184">
        <v>7007</v>
      </c>
      <c r="C610" s="185">
        <v>30020.99</v>
      </c>
      <c r="D610" s="186">
        <v>100</v>
      </c>
    </row>
    <row r="611" spans="1:4" hidden="1" x14ac:dyDescent="0.35">
      <c r="A611" s="183" t="s">
        <v>568</v>
      </c>
      <c r="B611" s="184">
        <v>7104</v>
      </c>
      <c r="C611" s="185">
        <v>17962.080000000002</v>
      </c>
      <c r="D611" s="186">
        <v>100</v>
      </c>
    </row>
    <row r="612" spans="1:4" hidden="1" x14ac:dyDescent="0.35">
      <c r="A612" s="183" t="s">
        <v>582</v>
      </c>
      <c r="B612" s="184">
        <v>7418</v>
      </c>
      <c r="C612" s="185">
        <v>18571.7</v>
      </c>
      <c r="D612" s="186">
        <v>100</v>
      </c>
    </row>
    <row r="613" spans="1:4" ht="25" hidden="1" x14ac:dyDescent="0.35">
      <c r="A613" s="183" t="s">
        <v>583</v>
      </c>
      <c r="B613" s="184">
        <v>7403</v>
      </c>
      <c r="C613" s="185">
        <v>394.89</v>
      </c>
      <c r="D613" s="186">
        <v>100</v>
      </c>
    </row>
    <row r="614" spans="1:4" hidden="1" x14ac:dyDescent="0.35">
      <c r="A614" s="214" t="s">
        <v>608</v>
      </c>
      <c r="B614" s="215">
        <v>7804</v>
      </c>
      <c r="C614" s="188">
        <v>80.790000000000006</v>
      </c>
      <c r="D614" s="216">
        <v>100</v>
      </c>
    </row>
    <row r="615" spans="1:4" hidden="1" x14ac:dyDescent="0.35">
      <c r="A615" s="183" t="s">
        <v>610</v>
      </c>
      <c r="B615" s="184">
        <v>7802</v>
      </c>
      <c r="C615" s="185">
        <v>62.84</v>
      </c>
      <c r="D615" s="186">
        <v>100.04</v>
      </c>
    </row>
    <row r="616" spans="1:4" hidden="1" x14ac:dyDescent="0.35">
      <c r="A616" s="183" t="s">
        <v>611</v>
      </c>
      <c r="B616" s="184">
        <v>7803</v>
      </c>
      <c r="C616" s="185">
        <v>66.900000000000006</v>
      </c>
      <c r="D616" s="186">
        <v>100.11</v>
      </c>
    </row>
    <row r="617" spans="1:4" hidden="1" x14ac:dyDescent="0.35">
      <c r="A617" s="183" t="s">
        <v>612</v>
      </c>
      <c r="B617" s="184">
        <v>7806</v>
      </c>
      <c r="C617" s="185">
        <v>88.1</v>
      </c>
      <c r="D617" s="186">
        <v>100</v>
      </c>
    </row>
    <row r="618" spans="1:4" hidden="1" x14ac:dyDescent="0.35">
      <c r="A618" s="183" t="s">
        <v>655</v>
      </c>
      <c r="B618" s="184">
        <v>7927</v>
      </c>
      <c r="C618" s="185">
        <v>62.16</v>
      </c>
      <c r="D618" s="186">
        <v>99.23</v>
      </c>
    </row>
    <row r="619" spans="1:4" hidden="1" x14ac:dyDescent="0.35">
      <c r="A619" s="183" t="s">
        <v>659</v>
      </c>
      <c r="B619" s="184">
        <v>8042</v>
      </c>
      <c r="C619" s="185">
        <v>298.14999999999998</v>
      </c>
      <c r="D619" s="186">
        <v>99.6</v>
      </c>
    </row>
    <row r="620" spans="1:4" hidden="1" x14ac:dyDescent="0.35">
      <c r="A620" s="183" t="s">
        <v>661</v>
      </c>
      <c r="B620" s="184">
        <v>7990</v>
      </c>
      <c r="C620" s="185">
        <v>141.08000000000001</v>
      </c>
      <c r="D620" s="186">
        <v>100</v>
      </c>
    </row>
    <row r="621" spans="1:4" hidden="1" x14ac:dyDescent="0.35">
      <c r="A621" s="183" t="s">
        <v>665</v>
      </c>
      <c r="B621" s="184">
        <v>7924</v>
      </c>
      <c r="C621" s="185">
        <v>48.23</v>
      </c>
      <c r="D621" s="186">
        <v>100.4</v>
      </c>
    </row>
    <row r="622" spans="1:4" hidden="1" x14ac:dyDescent="0.35">
      <c r="A622" s="183" t="s">
        <v>667</v>
      </c>
      <c r="B622" s="184">
        <v>7994</v>
      </c>
      <c r="C622" s="185">
        <v>308.14999999999998</v>
      </c>
      <c r="D622" s="186">
        <v>100.07</v>
      </c>
    </row>
    <row r="623" spans="1:4" hidden="1" x14ac:dyDescent="0.35">
      <c r="A623" s="183" t="s">
        <v>668</v>
      </c>
      <c r="B623" s="184">
        <v>7980</v>
      </c>
      <c r="C623" s="185">
        <v>79.25</v>
      </c>
      <c r="D623" s="186">
        <v>100</v>
      </c>
    </row>
    <row r="624" spans="1:4" hidden="1" x14ac:dyDescent="0.35">
      <c r="A624" s="183" t="s">
        <v>669</v>
      </c>
      <c r="B624" s="184">
        <v>7926</v>
      </c>
      <c r="C624" s="185">
        <v>51.84</v>
      </c>
      <c r="D624" s="186">
        <v>99.79</v>
      </c>
    </row>
    <row r="625" spans="1:4" hidden="1" x14ac:dyDescent="0.35">
      <c r="A625" s="183" t="s">
        <v>671</v>
      </c>
      <c r="B625" s="184">
        <v>7976</v>
      </c>
      <c r="C625" s="185">
        <v>26.33</v>
      </c>
      <c r="D625" s="186">
        <v>100.21</v>
      </c>
    </row>
    <row r="626" spans="1:4" hidden="1" x14ac:dyDescent="0.35">
      <c r="A626" s="183" t="s">
        <v>673</v>
      </c>
      <c r="B626" s="184">
        <v>8031</v>
      </c>
      <c r="C626" s="185">
        <v>422.3</v>
      </c>
      <c r="D626" s="186">
        <v>100</v>
      </c>
    </row>
    <row r="627" spans="1:4" hidden="1" x14ac:dyDescent="0.35">
      <c r="A627" s="183" t="s">
        <v>676</v>
      </c>
      <c r="B627" s="184">
        <v>8053</v>
      </c>
      <c r="C627" s="185">
        <v>56.29</v>
      </c>
      <c r="D627" s="186">
        <v>100</v>
      </c>
    </row>
    <row r="628" spans="1:4" hidden="1" x14ac:dyDescent="0.35">
      <c r="A628" s="183" t="s">
        <v>691</v>
      </c>
      <c r="B628" s="184">
        <v>8311</v>
      </c>
      <c r="C628" s="185">
        <v>424.68</v>
      </c>
      <c r="D628" s="186">
        <v>100</v>
      </c>
    </row>
    <row r="629" spans="1:4" hidden="1" x14ac:dyDescent="0.35">
      <c r="A629" s="183" t="s">
        <v>703</v>
      </c>
      <c r="B629" s="184">
        <v>9143</v>
      </c>
      <c r="C629" s="185">
        <v>950.35</v>
      </c>
      <c r="D629" s="186">
        <v>100</v>
      </c>
    </row>
    <row r="630" spans="1:4" hidden="1" x14ac:dyDescent="0.35">
      <c r="A630" s="183" t="s">
        <v>718</v>
      </c>
      <c r="B630" s="184">
        <v>9116</v>
      </c>
      <c r="C630" s="185">
        <v>526.61</v>
      </c>
      <c r="D630" s="186">
        <v>100</v>
      </c>
    </row>
    <row r="631" spans="1:4" hidden="1" x14ac:dyDescent="0.35">
      <c r="A631" s="183" t="s">
        <v>719</v>
      </c>
      <c r="B631" s="184">
        <v>9118</v>
      </c>
      <c r="C631" s="185">
        <v>504.46</v>
      </c>
      <c r="D631" s="186">
        <v>100</v>
      </c>
    </row>
    <row r="632" spans="1:4" hidden="1" x14ac:dyDescent="0.35">
      <c r="A632" s="183" t="s">
        <v>734</v>
      </c>
      <c r="B632" s="184">
        <v>9222</v>
      </c>
      <c r="C632" s="185">
        <v>41</v>
      </c>
      <c r="D632" s="186">
        <v>100</v>
      </c>
    </row>
    <row r="633" spans="1:4" ht="37.5" hidden="1" x14ac:dyDescent="0.35">
      <c r="A633" s="183" t="s">
        <v>1016</v>
      </c>
      <c r="B633" s="184">
        <v>9418</v>
      </c>
      <c r="C633" s="185">
        <v>41.86</v>
      </c>
      <c r="D633" s="186">
        <v>100</v>
      </c>
    </row>
    <row r="634" spans="1:4" ht="25" hidden="1" x14ac:dyDescent="0.35">
      <c r="A634" s="183" t="s">
        <v>1017</v>
      </c>
      <c r="B634" s="184">
        <v>9442</v>
      </c>
      <c r="C634" s="185">
        <v>1417.67</v>
      </c>
      <c r="D634" s="186">
        <v>100</v>
      </c>
    </row>
    <row r="635" spans="1:4" hidden="1" x14ac:dyDescent="0.35">
      <c r="A635" s="183" t="s">
        <v>788</v>
      </c>
      <c r="B635" s="184">
        <v>9457</v>
      </c>
      <c r="C635" s="185">
        <v>67.56</v>
      </c>
      <c r="D635" s="186">
        <v>100</v>
      </c>
    </row>
    <row r="636" spans="1:4" hidden="1" x14ac:dyDescent="0.35">
      <c r="A636" s="183" t="s">
        <v>789</v>
      </c>
      <c r="B636" s="184">
        <v>9458</v>
      </c>
      <c r="C636" s="185">
        <v>74.69</v>
      </c>
      <c r="D636" s="186">
        <v>100</v>
      </c>
    </row>
    <row r="637" spans="1:4" hidden="1" x14ac:dyDescent="0.35">
      <c r="A637" s="183" t="s">
        <v>1018</v>
      </c>
      <c r="B637" s="184">
        <v>9446</v>
      </c>
      <c r="C637" s="185">
        <v>779.44</v>
      </c>
      <c r="D637" s="186">
        <v>100</v>
      </c>
    </row>
    <row r="638" spans="1:4" hidden="1" x14ac:dyDescent="0.35">
      <c r="A638" s="183" t="s">
        <v>791</v>
      </c>
      <c r="B638" s="184">
        <v>9448</v>
      </c>
      <c r="C638" s="185">
        <v>221.18</v>
      </c>
      <c r="D638" s="186">
        <v>100</v>
      </c>
    </row>
    <row r="639" spans="1:4" hidden="1" x14ac:dyDescent="0.35">
      <c r="A639" s="183" t="s">
        <v>1019</v>
      </c>
      <c r="B639" s="184">
        <v>9445</v>
      </c>
      <c r="C639" s="185">
        <v>54.6</v>
      </c>
      <c r="D639" s="186">
        <v>100</v>
      </c>
    </row>
    <row r="640" spans="1:4" hidden="1" x14ac:dyDescent="0.35">
      <c r="A640" s="183" t="s">
        <v>792</v>
      </c>
      <c r="B640" s="184">
        <v>9449</v>
      </c>
      <c r="C640" s="185">
        <v>2736.73</v>
      </c>
      <c r="D640" s="186">
        <v>100</v>
      </c>
    </row>
    <row r="641" spans="1:4" ht="25" hidden="1" x14ac:dyDescent="0.35">
      <c r="A641" s="183" t="s">
        <v>1020</v>
      </c>
      <c r="B641" s="184">
        <v>9475</v>
      </c>
      <c r="C641" s="185">
        <v>423</v>
      </c>
      <c r="D641" s="186">
        <v>100</v>
      </c>
    </row>
    <row r="642" spans="1:4" ht="25" hidden="1" x14ac:dyDescent="0.35">
      <c r="A642" s="183" t="s">
        <v>809</v>
      </c>
      <c r="B642" s="184">
        <v>9462</v>
      </c>
      <c r="C642" s="185">
        <v>1118.03</v>
      </c>
      <c r="D642" s="186">
        <v>100</v>
      </c>
    </row>
    <row r="643" spans="1:4" hidden="1" x14ac:dyDescent="0.35">
      <c r="A643" s="183" t="s">
        <v>810</v>
      </c>
      <c r="B643" s="184">
        <v>9463</v>
      </c>
      <c r="C643" s="185">
        <v>1978.64</v>
      </c>
      <c r="D643" s="186">
        <v>100</v>
      </c>
    </row>
    <row r="644" spans="1:4" hidden="1" x14ac:dyDescent="0.35">
      <c r="A644" s="183" t="s">
        <v>811</v>
      </c>
      <c r="B644" s="184">
        <v>9464</v>
      </c>
      <c r="C644" s="185">
        <v>1500</v>
      </c>
      <c r="D644" s="186">
        <v>100</v>
      </c>
    </row>
    <row r="645" spans="1:4" hidden="1" x14ac:dyDescent="0.35">
      <c r="A645" s="183" t="s">
        <v>849</v>
      </c>
      <c r="B645" s="184">
        <v>9606</v>
      </c>
      <c r="C645" s="185">
        <v>4383.6899999999996</v>
      </c>
      <c r="D645" s="186">
        <v>100</v>
      </c>
    </row>
    <row r="646" spans="1:4" hidden="1" x14ac:dyDescent="0.35">
      <c r="A646" s="183" t="s">
        <v>850</v>
      </c>
      <c r="B646" s="184">
        <v>9607</v>
      </c>
      <c r="C646" s="185">
        <v>2360.11</v>
      </c>
      <c r="D646" s="186">
        <v>100</v>
      </c>
    </row>
    <row r="647" spans="1:4" hidden="1" x14ac:dyDescent="0.35">
      <c r="A647" s="183" t="s">
        <v>861</v>
      </c>
      <c r="B647" s="184">
        <v>9796</v>
      </c>
      <c r="C647" s="185">
        <v>5130.3900000000003</v>
      </c>
      <c r="D647" s="186">
        <v>100</v>
      </c>
    </row>
    <row r="648" spans="1:4" ht="15" hidden="1" customHeight="1" x14ac:dyDescent="0.35">
      <c r="A648" s="217" t="s">
        <v>1026</v>
      </c>
      <c r="B648" s="218"/>
      <c r="C648" s="218"/>
      <c r="D648" s="219"/>
    </row>
    <row r="649" spans="1:4" hidden="1" x14ac:dyDescent="0.35">
      <c r="A649" s="183" t="s">
        <v>144</v>
      </c>
      <c r="B649" s="184">
        <v>111</v>
      </c>
      <c r="C649" s="185">
        <v>778.42</v>
      </c>
      <c r="D649" s="186">
        <v>100</v>
      </c>
    </row>
    <row r="650" spans="1:4" hidden="1" x14ac:dyDescent="0.35">
      <c r="A650" s="183" t="s">
        <v>147</v>
      </c>
      <c r="B650" s="184">
        <v>113</v>
      </c>
      <c r="C650" s="185">
        <v>616.77</v>
      </c>
      <c r="D650" s="186">
        <v>100</v>
      </c>
    </row>
    <row r="651" spans="1:4" hidden="1" x14ac:dyDescent="0.35">
      <c r="A651" s="183" t="s">
        <v>149</v>
      </c>
      <c r="B651" s="184">
        <v>116</v>
      </c>
      <c r="C651" s="185">
        <v>952.12</v>
      </c>
      <c r="D651" s="186">
        <v>100</v>
      </c>
    </row>
    <row r="652" spans="1:4" hidden="1" x14ac:dyDescent="0.35">
      <c r="A652" s="183" t="s">
        <v>151</v>
      </c>
      <c r="B652" s="184">
        <v>114</v>
      </c>
      <c r="C652" s="185">
        <v>377.93</v>
      </c>
      <c r="D652" s="186">
        <v>100.62</v>
      </c>
    </row>
    <row r="653" spans="1:4" hidden="1" x14ac:dyDescent="0.35">
      <c r="A653" s="183" t="s">
        <v>162</v>
      </c>
      <c r="B653" s="184">
        <v>202</v>
      </c>
      <c r="C653" s="185">
        <v>760.66</v>
      </c>
      <c r="D653" s="186">
        <v>100</v>
      </c>
    </row>
    <row r="654" spans="1:4" hidden="1" x14ac:dyDescent="0.35">
      <c r="A654" s="183" t="s">
        <v>163</v>
      </c>
      <c r="B654" s="184">
        <v>204</v>
      </c>
      <c r="C654" s="185">
        <v>947.69</v>
      </c>
      <c r="D654" s="186">
        <v>100</v>
      </c>
    </row>
    <row r="655" spans="1:4" hidden="1" x14ac:dyDescent="0.35">
      <c r="A655" s="183" t="s">
        <v>166</v>
      </c>
      <c r="B655" s="184">
        <v>201</v>
      </c>
      <c r="C655" s="185">
        <v>815.26</v>
      </c>
      <c r="D655" s="186">
        <v>100</v>
      </c>
    </row>
    <row r="656" spans="1:4" hidden="1" x14ac:dyDescent="0.35">
      <c r="A656" s="183" t="s">
        <v>172</v>
      </c>
      <c r="B656" s="184">
        <v>302</v>
      </c>
      <c r="C656" s="185">
        <v>1961.59</v>
      </c>
      <c r="D656" s="186">
        <v>100</v>
      </c>
    </row>
    <row r="657" spans="1:4" hidden="1" x14ac:dyDescent="0.35">
      <c r="A657" s="183" t="s">
        <v>182</v>
      </c>
      <c r="B657" s="184">
        <v>411</v>
      </c>
      <c r="C657" s="185">
        <v>434.76</v>
      </c>
      <c r="D657" s="186">
        <v>100</v>
      </c>
    </row>
    <row r="658" spans="1:4" hidden="1" x14ac:dyDescent="0.35">
      <c r="A658" s="183" t="s">
        <v>194</v>
      </c>
      <c r="B658" s="184">
        <v>701</v>
      </c>
      <c r="C658" s="185">
        <v>1797.42</v>
      </c>
      <c r="D658" s="186">
        <v>97.89</v>
      </c>
    </row>
    <row r="659" spans="1:4" hidden="1" x14ac:dyDescent="0.35">
      <c r="A659" s="183" t="s">
        <v>195</v>
      </c>
      <c r="B659" s="184">
        <v>803</v>
      </c>
      <c r="C659" s="185">
        <v>220.74</v>
      </c>
      <c r="D659" s="186">
        <v>100</v>
      </c>
    </row>
    <row r="660" spans="1:4" hidden="1" x14ac:dyDescent="0.35">
      <c r="A660" s="183" t="s">
        <v>198</v>
      </c>
      <c r="B660" s="184">
        <v>1001</v>
      </c>
      <c r="C660" s="185">
        <v>480.9</v>
      </c>
      <c r="D660" s="186">
        <v>100</v>
      </c>
    </row>
    <row r="661" spans="1:4" ht="25" hidden="1" x14ac:dyDescent="0.35">
      <c r="A661" s="183" t="s">
        <v>205</v>
      </c>
      <c r="B661" s="184">
        <v>1131</v>
      </c>
      <c r="C661" s="185">
        <v>205</v>
      </c>
      <c r="D661" s="186">
        <v>104.33</v>
      </c>
    </row>
    <row r="662" spans="1:4" hidden="1" x14ac:dyDescent="0.35">
      <c r="A662" s="183" t="s">
        <v>207</v>
      </c>
      <c r="B662" s="184">
        <v>1102</v>
      </c>
      <c r="C662" s="185">
        <v>773.96</v>
      </c>
      <c r="D662" s="186">
        <v>100</v>
      </c>
    </row>
    <row r="663" spans="1:4" hidden="1" x14ac:dyDescent="0.35">
      <c r="A663" s="183" t="s">
        <v>208</v>
      </c>
      <c r="B663" s="184">
        <v>1132</v>
      </c>
      <c r="C663" s="185">
        <v>260.02999999999997</v>
      </c>
      <c r="D663" s="186">
        <v>100</v>
      </c>
    </row>
    <row r="664" spans="1:4" hidden="1" x14ac:dyDescent="0.35">
      <c r="A664" s="183" t="s">
        <v>213</v>
      </c>
      <c r="B664" s="184">
        <v>1124</v>
      </c>
      <c r="C664" s="185">
        <v>1074.9100000000001</v>
      </c>
      <c r="D664" s="186">
        <v>103.8</v>
      </c>
    </row>
    <row r="665" spans="1:4" hidden="1" x14ac:dyDescent="0.35">
      <c r="A665" s="183" t="s">
        <v>218</v>
      </c>
      <c r="B665" s="184">
        <v>1123</v>
      </c>
      <c r="C665" s="185">
        <v>2527.27</v>
      </c>
      <c r="D665" s="186">
        <v>100</v>
      </c>
    </row>
    <row r="666" spans="1:4" hidden="1" x14ac:dyDescent="0.35">
      <c r="A666" s="183" t="s">
        <v>220</v>
      </c>
      <c r="B666" s="184">
        <v>1204</v>
      </c>
      <c r="C666" s="185">
        <v>1311.99</v>
      </c>
      <c r="D666" s="186">
        <v>100</v>
      </c>
    </row>
    <row r="667" spans="1:4" hidden="1" x14ac:dyDescent="0.35">
      <c r="A667" s="183" t="s">
        <v>226</v>
      </c>
      <c r="B667" s="184">
        <v>1303</v>
      </c>
      <c r="C667" s="185">
        <v>1109.17</v>
      </c>
      <c r="D667" s="186">
        <v>100</v>
      </c>
    </row>
    <row r="668" spans="1:4" ht="25" hidden="1" x14ac:dyDescent="0.35">
      <c r="A668" s="183" t="s">
        <v>230</v>
      </c>
      <c r="B668" s="184">
        <v>1402</v>
      </c>
      <c r="C668" s="185">
        <v>938.51</v>
      </c>
      <c r="D668" s="186">
        <v>100</v>
      </c>
    </row>
    <row r="669" spans="1:4" hidden="1" x14ac:dyDescent="0.35">
      <c r="A669" s="183" t="s">
        <v>232</v>
      </c>
      <c r="B669" s="184">
        <v>1501</v>
      </c>
      <c r="C669" s="185">
        <v>180.81</v>
      </c>
      <c r="D669" s="186">
        <v>100</v>
      </c>
    </row>
    <row r="670" spans="1:4" hidden="1" x14ac:dyDescent="0.35">
      <c r="A670" s="183" t="s">
        <v>234</v>
      </c>
      <c r="B670" s="184">
        <v>1601</v>
      </c>
      <c r="C670" s="185">
        <v>100.89</v>
      </c>
      <c r="D670" s="186">
        <v>100</v>
      </c>
    </row>
    <row r="671" spans="1:4" hidden="1" x14ac:dyDescent="0.35">
      <c r="A671" s="183" t="s">
        <v>245</v>
      </c>
      <c r="B671" s="184">
        <v>1701</v>
      </c>
      <c r="C671" s="185">
        <v>577.83000000000004</v>
      </c>
      <c r="D671" s="186">
        <v>100</v>
      </c>
    </row>
    <row r="672" spans="1:4" hidden="1" x14ac:dyDescent="0.35">
      <c r="A672" s="183" t="s">
        <v>257</v>
      </c>
      <c r="B672" s="184">
        <v>1903</v>
      </c>
      <c r="C672" s="185">
        <v>2068.8200000000002</v>
      </c>
      <c r="D672" s="186">
        <v>100</v>
      </c>
    </row>
    <row r="673" spans="1:4" hidden="1" x14ac:dyDescent="0.35">
      <c r="A673" s="183" t="s">
        <v>264</v>
      </c>
      <c r="B673" s="184">
        <v>2002</v>
      </c>
      <c r="C673" s="185">
        <v>65.2</v>
      </c>
      <c r="D673" s="186">
        <v>100</v>
      </c>
    </row>
    <row r="674" spans="1:4" hidden="1" x14ac:dyDescent="0.35">
      <c r="A674" s="183" t="s">
        <v>268</v>
      </c>
      <c r="B674" s="184">
        <v>2101</v>
      </c>
      <c r="C674" s="185">
        <v>95.76</v>
      </c>
      <c r="D674" s="186">
        <v>100</v>
      </c>
    </row>
    <row r="675" spans="1:4" ht="25" hidden="1" x14ac:dyDescent="0.35">
      <c r="A675" s="183" t="s">
        <v>270</v>
      </c>
      <c r="B675" s="184">
        <v>2201</v>
      </c>
      <c r="C675" s="185">
        <v>206.35</v>
      </c>
      <c r="D675" s="186">
        <v>100</v>
      </c>
    </row>
    <row r="676" spans="1:4" ht="25" hidden="1" x14ac:dyDescent="0.35">
      <c r="A676" s="183" t="s">
        <v>272</v>
      </c>
      <c r="B676" s="184">
        <v>2207</v>
      </c>
      <c r="C676" s="185">
        <v>185.09</v>
      </c>
      <c r="D676" s="186">
        <v>100</v>
      </c>
    </row>
    <row r="677" spans="1:4" hidden="1" x14ac:dyDescent="0.35">
      <c r="A677" s="183" t="s">
        <v>278</v>
      </c>
      <c r="B677" s="184">
        <v>2301</v>
      </c>
      <c r="C677" s="185">
        <v>222.38</v>
      </c>
      <c r="D677" s="186">
        <v>100</v>
      </c>
    </row>
    <row r="678" spans="1:4" hidden="1" x14ac:dyDescent="0.35">
      <c r="A678" s="183" t="s">
        <v>280</v>
      </c>
      <c r="B678" s="184">
        <v>2303</v>
      </c>
      <c r="C678" s="185">
        <v>136.81</v>
      </c>
      <c r="D678" s="186">
        <v>100</v>
      </c>
    </row>
    <row r="679" spans="1:4" hidden="1" x14ac:dyDescent="0.35">
      <c r="A679" s="183" t="s">
        <v>282</v>
      </c>
      <c r="B679" s="184">
        <v>2307</v>
      </c>
      <c r="C679" s="185">
        <v>148.11000000000001</v>
      </c>
      <c r="D679" s="186">
        <v>106.37</v>
      </c>
    </row>
    <row r="680" spans="1:4" hidden="1" x14ac:dyDescent="0.35">
      <c r="A680" s="183" t="s">
        <v>286</v>
      </c>
      <c r="B680" s="184">
        <v>2401</v>
      </c>
      <c r="C680" s="185">
        <v>189.79</v>
      </c>
      <c r="D680" s="186">
        <v>101.5</v>
      </c>
    </row>
    <row r="681" spans="1:4" ht="25" hidden="1" x14ac:dyDescent="0.35">
      <c r="A681" s="183" t="s">
        <v>287</v>
      </c>
      <c r="B681" s="184">
        <v>2403</v>
      </c>
      <c r="C681" s="185">
        <v>151.94</v>
      </c>
      <c r="D681" s="186">
        <v>101.25</v>
      </c>
    </row>
    <row r="682" spans="1:4" hidden="1" x14ac:dyDescent="0.35">
      <c r="A682" s="183" t="s">
        <v>289</v>
      </c>
      <c r="B682" s="184">
        <v>2501</v>
      </c>
      <c r="C682" s="185">
        <v>104.43</v>
      </c>
      <c r="D682" s="186">
        <v>102.36</v>
      </c>
    </row>
    <row r="683" spans="1:4" hidden="1" x14ac:dyDescent="0.35">
      <c r="A683" s="183" t="s">
        <v>291</v>
      </c>
      <c r="B683" s="184">
        <v>2601</v>
      </c>
      <c r="C683" s="185">
        <v>127.19</v>
      </c>
      <c r="D683" s="186">
        <v>116.33</v>
      </c>
    </row>
    <row r="684" spans="1:4" hidden="1" x14ac:dyDescent="0.35">
      <c r="A684" s="183" t="s">
        <v>292</v>
      </c>
      <c r="B684" s="184">
        <v>2603</v>
      </c>
      <c r="C684" s="185">
        <v>88.64</v>
      </c>
      <c r="D684" s="186">
        <v>100.17</v>
      </c>
    </row>
    <row r="685" spans="1:4" hidden="1" x14ac:dyDescent="0.35">
      <c r="A685" s="183" t="s">
        <v>293</v>
      </c>
      <c r="B685" s="184">
        <v>2604</v>
      </c>
      <c r="C685" s="185">
        <v>114.34</v>
      </c>
      <c r="D685" s="186">
        <v>102.71</v>
      </c>
    </row>
    <row r="686" spans="1:4" hidden="1" x14ac:dyDescent="0.35">
      <c r="A686" s="183" t="s">
        <v>294</v>
      </c>
      <c r="B686" s="184">
        <v>2605</v>
      </c>
      <c r="C686" s="185">
        <v>115.27</v>
      </c>
      <c r="D686" s="186">
        <v>105.51</v>
      </c>
    </row>
    <row r="687" spans="1:4" hidden="1" x14ac:dyDescent="0.35">
      <c r="A687" s="183" t="s">
        <v>296</v>
      </c>
      <c r="B687" s="184">
        <v>2621</v>
      </c>
      <c r="C687" s="185">
        <v>877.8</v>
      </c>
      <c r="D687" s="186">
        <v>99.53</v>
      </c>
    </row>
    <row r="688" spans="1:4" hidden="1" x14ac:dyDescent="0.35">
      <c r="A688" s="183" t="s">
        <v>297</v>
      </c>
      <c r="B688" s="184">
        <v>2623</v>
      </c>
      <c r="C688" s="185">
        <v>585.23</v>
      </c>
      <c r="D688" s="186">
        <v>89.63</v>
      </c>
    </row>
    <row r="689" spans="1:4" hidden="1" x14ac:dyDescent="0.35">
      <c r="A689" s="183" t="s">
        <v>303</v>
      </c>
      <c r="B689" s="184">
        <v>2701</v>
      </c>
      <c r="C689" s="185">
        <v>351.61</v>
      </c>
      <c r="D689" s="186">
        <v>97.75</v>
      </c>
    </row>
    <row r="690" spans="1:4" hidden="1" x14ac:dyDescent="0.35">
      <c r="A690" s="183" t="s">
        <v>308</v>
      </c>
      <c r="B690" s="184">
        <v>2711</v>
      </c>
      <c r="C690" s="185">
        <v>298.04000000000002</v>
      </c>
      <c r="D690" s="186">
        <v>100</v>
      </c>
    </row>
    <row r="691" spans="1:4" hidden="1" x14ac:dyDescent="0.35">
      <c r="A691" s="183" t="s">
        <v>314</v>
      </c>
      <c r="B691" s="184">
        <v>2812</v>
      </c>
      <c r="C691" s="185">
        <v>1274.95</v>
      </c>
      <c r="D691" s="186">
        <v>100</v>
      </c>
    </row>
    <row r="692" spans="1:4" ht="25" hidden="1" x14ac:dyDescent="0.35">
      <c r="A692" s="183" t="s">
        <v>335</v>
      </c>
      <c r="B692" s="184">
        <v>3606</v>
      </c>
      <c r="C692" s="185">
        <v>875.41</v>
      </c>
      <c r="D692" s="186">
        <v>99.7</v>
      </c>
    </row>
    <row r="693" spans="1:4" ht="25" hidden="1" x14ac:dyDescent="0.35">
      <c r="A693" s="183" t="s">
        <v>377</v>
      </c>
      <c r="B693" s="184">
        <v>4155</v>
      </c>
      <c r="C693" s="185">
        <v>2289.3000000000002</v>
      </c>
      <c r="D693" s="186">
        <v>100.75</v>
      </c>
    </row>
    <row r="694" spans="1:4" hidden="1" x14ac:dyDescent="0.35">
      <c r="A694" s="183" t="s">
        <v>389</v>
      </c>
      <c r="B694" s="184">
        <v>4176</v>
      </c>
      <c r="C694" s="185">
        <v>474.16</v>
      </c>
      <c r="D694" s="186">
        <v>102.72</v>
      </c>
    </row>
    <row r="695" spans="1:4" ht="25" hidden="1" x14ac:dyDescent="0.35">
      <c r="A695" s="183" t="s">
        <v>404</v>
      </c>
      <c r="B695" s="184">
        <v>4404</v>
      </c>
      <c r="C695" s="185">
        <v>3378.03</v>
      </c>
      <c r="D695" s="186">
        <v>99.98</v>
      </c>
    </row>
    <row r="696" spans="1:4" hidden="1" x14ac:dyDescent="0.35">
      <c r="A696" s="183" t="s">
        <v>412</v>
      </c>
      <c r="B696" s="184">
        <v>4502</v>
      </c>
      <c r="C696" s="185">
        <v>828.96</v>
      </c>
      <c r="D696" s="186">
        <v>104.15</v>
      </c>
    </row>
    <row r="697" spans="1:4" hidden="1" x14ac:dyDescent="0.35">
      <c r="A697" s="183" t="s">
        <v>416</v>
      </c>
      <c r="B697" s="184">
        <v>4503</v>
      </c>
      <c r="C697" s="185">
        <v>659.38</v>
      </c>
      <c r="D697" s="186">
        <v>100</v>
      </c>
    </row>
    <row r="698" spans="1:4" hidden="1" x14ac:dyDescent="0.35">
      <c r="A698" s="183" t="s">
        <v>419</v>
      </c>
      <c r="B698" s="184">
        <v>4603</v>
      </c>
      <c r="C698" s="185">
        <v>148.44</v>
      </c>
      <c r="D698" s="186">
        <v>100</v>
      </c>
    </row>
    <row r="699" spans="1:4" hidden="1" x14ac:dyDescent="0.35">
      <c r="A699" s="183" t="s">
        <v>421</v>
      </c>
      <c r="B699" s="184">
        <v>4601</v>
      </c>
      <c r="C699" s="185">
        <v>477.83</v>
      </c>
      <c r="D699" s="186">
        <v>105.12</v>
      </c>
    </row>
    <row r="700" spans="1:4" hidden="1" x14ac:dyDescent="0.35">
      <c r="A700" s="183" t="s">
        <v>440</v>
      </c>
      <c r="B700" s="184">
        <v>4744</v>
      </c>
      <c r="C700" s="185">
        <v>2485.31</v>
      </c>
      <c r="D700" s="186">
        <v>100</v>
      </c>
    </row>
    <row r="701" spans="1:4" hidden="1" x14ac:dyDescent="0.35">
      <c r="A701" s="183" t="s">
        <v>445</v>
      </c>
      <c r="B701" s="184">
        <v>4773</v>
      </c>
      <c r="C701" s="185">
        <v>4066.05</v>
      </c>
      <c r="D701" s="186">
        <v>99.45</v>
      </c>
    </row>
    <row r="702" spans="1:4" hidden="1" x14ac:dyDescent="0.35">
      <c r="A702" s="183" t="s">
        <v>450</v>
      </c>
      <c r="B702" s="184">
        <v>5001</v>
      </c>
      <c r="C702" s="185">
        <v>113.68</v>
      </c>
      <c r="D702" s="186">
        <v>100</v>
      </c>
    </row>
    <row r="703" spans="1:4" hidden="1" x14ac:dyDescent="0.35">
      <c r="A703" s="183" t="s">
        <v>451</v>
      </c>
      <c r="B703" s="184">
        <v>5101</v>
      </c>
      <c r="C703" s="185">
        <v>294.81</v>
      </c>
      <c r="D703" s="186">
        <v>92.35</v>
      </c>
    </row>
    <row r="704" spans="1:4" hidden="1" x14ac:dyDescent="0.35">
      <c r="A704" s="183" t="s">
        <v>454</v>
      </c>
      <c r="B704" s="184">
        <v>5201</v>
      </c>
      <c r="C704" s="185">
        <v>113.66</v>
      </c>
      <c r="D704" s="186">
        <v>100</v>
      </c>
    </row>
    <row r="705" spans="1:4" hidden="1" x14ac:dyDescent="0.35">
      <c r="A705" s="183" t="s">
        <v>457</v>
      </c>
      <c r="B705" s="184">
        <v>5303</v>
      </c>
      <c r="C705" s="185">
        <v>335.8</v>
      </c>
      <c r="D705" s="186">
        <v>100</v>
      </c>
    </row>
    <row r="706" spans="1:4" hidden="1" x14ac:dyDescent="0.35">
      <c r="A706" s="183" t="s">
        <v>467</v>
      </c>
      <c r="B706" s="184">
        <v>5313</v>
      </c>
      <c r="C706" s="185">
        <v>300.83999999999997</v>
      </c>
      <c r="D706" s="186">
        <v>100</v>
      </c>
    </row>
    <row r="707" spans="1:4" hidden="1" x14ac:dyDescent="0.35">
      <c r="A707" s="183" t="s">
        <v>480</v>
      </c>
      <c r="B707" s="184">
        <v>5406</v>
      </c>
      <c r="C707" s="185">
        <v>212.47</v>
      </c>
      <c r="D707" s="186">
        <v>100</v>
      </c>
    </row>
    <row r="708" spans="1:4" hidden="1" x14ac:dyDescent="0.35">
      <c r="A708" s="183" t="s">
        <v>485</v>
      </c>
      <c r="B708" s="184">
        <v>5605</v>
      </c>
      <c r="C708" s="185">
        <v>217.59</v>
      </c>
      <c r="D708" s="186">
        <v>101.19</v>
      </c>
    </row>
    <row r="709" spans="1:4" hidden="1" x14ac:dyDescent="0.35">
      <c r="A709" s="183" t="s">
        <v>487</v>
      </c>
      <c r="B709" s="184">
        <v>5701</v>
      </c>
      <c r="C709" s="185">
        <v>6.85</v>
      </c>
      <c r="D709" s="186">
        <v>100</v>
      </c>
    </row>
    <row r="710" spans="1:4" hidden="1" x14ac:dyDescent="0.35">
      <c r="A710" s="183" t="s">
        <v>522</v>
      </c>
      <c r="B710" s="184">
        <v>6413</v>
      </c>
      <c r="C710" s="185">
        <v>17274.73</v>
      </c>
      <c r="D710" s="186">
        <v>102.21</v>
      </c>
    </row>
    <row r="711" spans="1:4" hidden="1" x14ac:dyDescent="0.35">
      <c r="A711" s="183" t="s">
        <v>541</v>
      </c>
      <c r="B711" s="184">
        <v>6502</v>
      </c>
      <c r="C711" s="185">
        <v>47.43</v>
      </c>
      <c r="D711" s="186">
        <v>102.98</v>
      </c>
    </row>
    <row r="712" spans="1:4" hidden="1" x14ac:dyDescent="0.35">
      <c r="A712" s="183" t="s">
        <v>542</v>
      </c>
      <c r="B712" s="184">
        <v>6504</v>
      </c>
      <c r="C712" s="185">
        <v>420.47</v>
      </c>
      <c r="D712" s="186">
        <v>100</v>
      </c>
    </row>
    <row r="713" spans="1:4" hidden="1" x14ac:dyDescent="0.35">
      <c r="A713" s="183" t="s">
        <v>546</v>
      </c>
      <c r="B713" s="184">
        <v>6508</v>
      </c>
      <c r="C713" s="185">
        <v>154.56</v>
      </c>
      <c r="D713" s="186">
        <v>100</v>
      </c>
    </row>
    <row r="714" spans="1:4" hidden="1" x14ac:dyDescent="0.35">
      <c r="A714" s="183" t="s">
        <v>560</v>
      </c>
      <c r="B714" s="184">
        <v>7007</v>
      </c>
      <c r="C714" s="185">
        <v>36371.82</v>
      </c>
      <c r="D714" s="186">
        <v>97.84</v>
      </c>
    </row>
    <row r="715" spans="1:4" hidden="1" x14ac:dyDescent="0.35">
      <c r="A715" s="183" t="s">
        <v>568</v>
      </c>
      <c r="B715" s="184">
        <v>7104</v>
      </c>
      <c r="C715" s="185">
        <v>20212.73</v>
      </c>
      <c r="D715" s="186">
        <v>101.47</v>
      </c>
    </row>
    <row r="716" spans="1:4" hidden="1" x14ac:dyDescent="0.35">
      <c r="A716" s="183" t="s">
        <v>582</v>
      </c>
      <c r="B716" s="184">
        <v>7418</v>
      </c>
      <c r="C716" s="185">
        <v>45360.81</v>
      </c>
      <c r="D716" s="186">
        <v>100</v>
      </c>
    </row>
    <row r="717" spans="1:4" ht="25" hidden="1" x14ac:dyDescent="0.35">
      <c r="A717" s="183" t="s">
        <v>583</v>
      </c>
      <c r="B717" s="184">
        <v>7403</v>
      </c>
      <c r="C717" s="185">
        <v>832.05</v>
      </c>
      <c r="D717" s="186">
        <v>100</v>
      </c>
    </row>
    <row r="718" spans="1:4" hidden="1" x14ac:dyDescent="0.35">
      <c r="A718" s="214" t="s">
        <v>608</v>
      </c>
      <c r="B718" s="215">
        <v>7804</v>
      </c>
      <c r="C718" s="188">
        <v>99.93</v>
      </c>
      <c r="D718" s="216">
        <v>100</v>
      </c>
    </row>
    <row r="719" spans="1:4" hidden="1" x14ac:dyDescent="0.35">
      <c r="A719" s="183" t="s">
        <v>610</v>
      </c>
      <c r="B719" s="184">
        <v>7802</v>
      </c>
      <c r="C719" s="185">
        <v>80.87</v>
      </c>
      <c r="D719" s="186">
        <v>100</v>
      </c>
    </row>
    <row r="720" spans="1:4" hidden="1" x14ac:dyDescent="0.35">
      <c r="A720" s="183" t="s">
        <v>611</v>
      </c>
      <c r="B720" s="184">
        <v>7803</v>
      </c>
      <c r="C720" s="185">
        <v>87.01</v>
      </c>
      <c r="D720" s="186">
        <v>100</v>
      </c>
    </row>
    <row r="721" spans="1:4" hidden="1" x14ac:dyDescent="0.35">
      <c r="A721" s="183" t="s">
        <v>612</v>
      </c>
      <c r="B721" s="184">
        <v>7806</v>
      </c>
      <c r="C721" s="185">
        <v>110</v>
      </c>
      <c r="D721" s="186">
        <v>100</v>
      </c>
    </row>
    <row r="722" spans="1:4" hidden="1" x14ac:dyDescent="0.35">
      <c r="A722" s="183" t="s">
        <v>655</v>
      </c>
      <c r="B722" s="184">
        <v>7927</v>
      </c>
      <c r="C722" s="185">
        <v>63.89</v>
      </c>
      <c r="D722" s="186">
        <v>100.93</v>
      </c>
    </row>
    <row r="723" spans="1:4" hidden="1" x14ac:dyDescent="0.35">
      <c r="A723" s="183" t="s">
        <v>659</v>
      </c>
      <c r="B723" s="184">
        <v>8042</v>
      </c>
      <c r="C723" s="185">
        <v>416.28</v>
      </c>
      <c r="D723" s="186">
        <v>100</v>
      </c>
    </row>
    <row r="724" spans="1:4" hidden="1" x14ac:dyDescent="0.35">
      <c r="A724" s="183" t="s">
        <v>661</v>
      </c>
      <c r="B724" s="184">
        <v>7990</v>
      </c>
      <c r="C724" s="185">
        <v>209.13</v>
      </c>
      <c r="D724" s="186">
        <v>100.55</v>
      </c>
    </row>
    <row r="725" spans="1:4" hidden="1" x14ac:dyDescent="0.35">
      <c r="A725" s="183" t="s">
        <v>665</v>
      </c>
      <c r="B725" s="184">
        <v>7924</v>
      </c>
      <c r="C725" s="185">
        <v>79.05</v>
      </c>
      <c r="D725" s="186">
        <v>100</v>
      </c>
    </row>
    <row r="726" spans="1:4" hidden="1" x14ac:dyDescent="0.35">
      <c r="A726" s="183" t="s">
        <v>667</v>
      </c>
      <c r="B726" s="184">
        <v>7994</v>
      </c>
      <c r="C726" s="185">
        <v>364.39</v>
      </c>
      <c r="D726" s="186">
        <v>98.78</v>
      </c>
    </row>
    <row r="727" spans="1:4" hidden="1" x14ac:dyDescent="0.35">
      <c r="A727" s="183" t="s">
        <v>668</v>
      </c>
      <c r="B727" s="184">
        <v>7980</v>
      </c>
      <c r="C727" s="185">
        <v>115.65</v>
      </c>
      <c r="D727" s="186">
        <v>106.75</v>
      </c>
    </row>
    <row r="728" spans="1:4" hidden="1" x14ac:dyDescent="0.35">
      <c r="A728" s="183" t="s">
        <v>669</v>
      </c>
      <c r="B728" s="184">
        <v>7926</v>
      </c>
      <c r="C728" s="185">
        <v>76.739999999999995</v>
      </c>
      <c r="D728" s="186">
        <v>102.84</v>
      </c>
    </row>
    <row r="729" spans="1:4" hidden="1" x14ac:dyDescent="0.35">
      <c r="A729" s="183" t="s">
        <v>671</v>
      </c>
      <c r="B729" s="184">
        <v>7976</v>
      </c>
      <c r="C729" s="185">
        <v>34.6</v>
      </c>
      <c r="D729" s="186">
        <v>100</v>
      </c>
    </row>
    <row r="730" spans="1:4" hidden="1" x14ac:dyDescent="0.35">
      <c r="A730" s="183" t="s">
        <v>673</v>
      </c>
      <c r="B730" s="184">
        <v>8031</v>
      </c>
      <c r="C730" s="185">
        <v>450.93</v>
      </c>
      <c r="D730" s="186">
        <v>100</v>
      </c>
    </row>
    <row r="731" spans="1:4" hidden="1" x14ac:dyDescent="0.35">
      <c r="A731" s="183" t="s">
        <v>676</v>
      </c>
      <c r="B731" s="184">
        <v>8053</v>
      </c>
      <c r="C731" s="185">
        <v>89.46</v>
      </c>
      <c r="D731" s="186">
        <v>100.35</v>
      </c>
    </row>
    <row r="732" spans="1:4" hidden="1" x14ac:dyDescent="0.35">
      <c r="A732" s="183" t="s">
        <v>691</v>
      </c>
      <c r="B732" s="184">
        <v>8311</v>
      </c>
      <c r="C732" s="185">
        <v>569.02</v>
      </c>
      <c r="D732" s="186">
        <v>100.13</v>
      </c>
    </row>
    <row r="733" spans="1:4" hidden="1" x14ac:dyDescent="0.35">
      <c r="A733" s="183" t="s">
        <v>703</v>
      </c>
      <c r="B733" s="184">
        <v>9143</v>
      </c>
      <c r="C733" s="185">
        <v>1221.44</v>
      </c>
      <c r="D733" s="186">
        <v>104.38</v>
      </c>
    </row>
    <row r="734" spans="1:4" hidden="1" x14ac:dyDescent="0.35">
      <c r="A734" s="183" t="s">
        <v>718</v>
      </c>
      <c r="B734" s="184">
        <v>9116</v>
      </c>
      <c r="C734" s="185">
        <v>1541.53</v>
      </c>
      <c r="D734" s="186">
        <v>100</v>
      </c>
    </row>
    <row r="735" spans="1:4" hidden="1" x14ac:dyDescent="0.35">
      <c r="A735" s="183" t="s">
        <v>719</v>
      </c>
      <c r="B735" s="184">
        <v>9118</v>
      </c>
      <c r="C735" s="185">
        <v>1031.9000000000001</v>
      </c>
      <c r="D735" s="186">
        <v>100</v>
      </c>
    </row>
    <row r="736" spans="1:4" hidden="1" x14ac:dyDescent="0.35">
      <c r="A736" s="183" t="s">
        <v>734</v>
      </c>
      <c r="B736" s="184">
        <v>9222</v>
      </c>
      <c r="C736" s="185">
        <v>54.96</v>
      </c>
      <c r="D736" s="186">
        <v>100</v>
      </c>
    </row>
    <row r="737" spans="1:4" ht="37.5" hidden="1" x14ac:dyDescent="0.35">
      <c r="A737" s="183" t="s">
        <v>1016</v>
      </c>
      <c r="B737" s="184">
        <v>9418</v>
      </c>
      <c r="C737" s="185">
        <v>100.2</v>
      </c>
      <c r="D737" s="186">
        <v>111.06</v>
      </c>
    </row>
    <row r="738" spans="1:4" ht="25" hidden="1" x14ac:dyDescent="0.35">
      <c r="A738" s="183" t="s">
        <v>1017</v>
      </c>
      <c r="B738" s="184">
        <v>9442</v>
      </c>
      <c r="C738" s="185">
        <v>1481.8</v>
      </c>
      <c r="D738" s="186">
        <v>100</v>
      </c>
    </row>
    <row r="739" spans="1:4" hidden="1" x14ac:dyDescent="0.35">
      <c r="A739" s="183" t="s">
        <v>788</v>
      </c>
      <c r="B739" s="184">
        <v>9457</v>
      </c>
      <c r="C739" s="185">
        <v>76.349999999999994</v>
      </c>
      <c r="D739" s="186">
        <v>100</v>
      </c>
    </row>
    <row r="740" spans="1:4" hidden="1" x14ac:dyDescent="0.35">
      <c r="A740" s="183" t="s">
        <v>789</v>
      </c>
      <c r="B740" s="184">
        <v>9458</v>
      </c>
      <c r="C740" s="185">
        <v>68.5</v>
      </c>
      <c r="D740" s="186">
        <v>100</v>
      </c>
    </row>
    <row r="741" spans="1:4" hidden="1" x14ac:dyDescent="0.35">
      <c r="A741" s="183" t="s">
        <v>1018</v>
      </c>
      <c r="B741" s="184">
        <v>9446</v>
      </c>
      <c r="C741" s="185">
        <v>545.4</v>
      </c>
      <c r="D741" s="186">
        <v>100</v>
      </c>
    </row>
    <row r="742" spans="1:4" hidden="1" x14ac:dyDescent="0.35">
      <c r="A742" s="183" t="s">
        <v>791</v>
      </c>
      <c r="B742" s="184">
        <v>9448</v>
      </c>
      <c r="C742" s="185">
        <v>157.83000000000001</v>
      </c>
      <c r="D742" s="186">
        <v>100</v>
      </c>
    </row>
    <row r="743" spans="1:4" hidden="1" x14ac:dyDescent="0.35">
      <c r="A743" s="183" t="s">
        <v>1019</v>
      </c>
      <c r="B743" s="184">
        <v>9445</v>
      </c>
      <c r="C743" s="185">
        <v>54.64</v>
      </c>
      <c r="D743" s="186">
        <v>100</v>
      </c>
    </row>
    <row r="744" spans="1:4" hidden="1" x14ac:dyDescent="0.35">
      <c r="A744" s="183" t="s">
        <v>792</v>
      </c>
      <c r="B744" s="184">
        <v>9449</v>
      </c>
      <c r="C744" s="185">
        <v>1978.91</v>
      </c>
      <c r="D744" s="186">
        <v>100</v>
      </c>
    </row>
    <row r="745" spans="1:4" ht="25" hidden="1" x14ac:dyDescent="0.35">
      <c r="A745" s="183" t="s">
        <v>1020</v>
      </c>
      <c r="B745" s="184">
        <v>9475</v>
      </c>
      <c r="C745" s="185">
        <v>289</v>
      </c>
      <c r="D745" s="186">
        <v>100</v>
      </c>
    </row>
    <row r="746" spans="1:4" ht="25" hidden="1" x14ac:dyDescent="0.35">
      <c r="A746" s="183" t="s">
        <v>809</v>
      </c>
      <c r="B746" s="184">
        <v>9462</v>
      </c>
      <c r="C746" s="185">
        <v>4313.8500000000004</v>
      </c>
      <c r="D746" s="186">
        <v>100</v>
      </c>
    </row>
    <row r="747" spans="1:4" hidden="1" x14ac:dyDescent="0.35">
      <c r="A747" s="183" t="s">
        <v>811</v>
      </c>
      <c r="B747" s="184">
        <v>9464</v>
      </c>
      <c r="C747" s="185">
        <v>6980.21</v>
      </c>
      <c r="D747" s="186">
        <v>100</v>
      </c>
    </row>
    <row r="748" spans="1:4" hidden="1" x14ac:dyDescent="0.35">
      <c r="A748" s="183" t="s">
        <v>812</v>
      </c>
      <c r="B748" s="184">
        <v>9465</v>
      </c>
      <c r="C748" s="185">
        <v>7339.17</v>
      </c>
      <c r="D748" s="186">
        <v>100</v>
      </c>
    </row>
    <row r="749" spans="1:4" hidden="1" x14ac:dyDescent="0.35">
      <c r="A749" s="183" t="s">
        <v>813</v>
      </c>
      <c r="B749" s="184">
        <v>9466</v>
      </c>
      <c r="C749" s="185">
        <v>1891.63</v>
      </c>
      <c r="D749" s="186">
        <v>100</v>
      </c>
    </row>
    <row r="750" spans="1:4" ht="25" hidden="1" x14ac:dyDescent="0.35">
      <c r="A750" s="183" t="s">
        <v>846</v>
      </c>
      <c r="B750" s="184">
        <v>9536</v>
      </c>
      <c r="C750" s="185">
        <v>88254.31</v>
      </c>
      <c r="D750" s="186">
        <v>99.98</v>
      </c>
    </row>
    <row r="751" spans="1:4" hidden="1" x14ac:dyDescent="0.35">
      <c r="A751" s="183" t="s">
        <v>849</v>
      </c>
      <c r="B751" s="184">
        <v>9606</v>
      </c>
      <c r="C751" s="185">
        <v>6118.64</v>
      </c>
      <c r="D751" s="186">
        <v>100</v>
      </c>
    </row>
    <row r="752" spans="1:4" hidden="1" x14ac:dyDescent="0.35">
      <c r="A752" s="183" t="s">
        <v>850</v>
      </c>
      <c r="B752" s="184">
        <v>9607</v>
      </c>
      <c r="C752" s="185">
        <v>6464.01</v>
      </c>
      <c r="D752" s="186">
        <v>100</v>
      </c>
    </row>
    <row r="753" spans="1:4" hidden="1" x14ac:dyDescent="0.35">
      <c r="A753" s="221" t="s">
        <v>861</v>
      </c>
      <c r="B753" s="222">
        <v>9796</v>
      </c>
      <c r="C753" s="223">
        <v>6399.84</v>
      </c>
      <c r="D753" s="224">
        <v>100</v>
      </c>
    </row>
    <row r="754" spans="1:4" ht="30" customHeight="1" x14ac:dyDescent="0.35">
      <c r="A754" s="295" t="s">
        <v>1027</v>
      </c>
      <c r="B754" s="295"/>
      <c r="C754" s="295"/>
      <c r="D754" s="295"/>
    </row>
    <row r="755" spans="1:4" x14ac:dyDescent="0.35">
      <c r="A755" s="296" t="s">
        <v>947</v>
      </c>
      <c r="B755" s="296"/>
      <c r="C755" s="296"/>
      <c r="D755" s="296"/>
    </row>
    <row r="756" spans="1:4" x14ac:dyDescent="0.35">
      <c r="A756" s="296" t="s">
        <v>948</v>
      </c>
      <c r="B756" s="296"/>
      <c r="C756" s="296"/>
      <c r="D756" s="296"/>
    </row>
    <row r="757" spans="1:4" x14ac:dyDescent="0.35">
      <c r="A757" s="297">
        <v>46157</v>
      </c>
      <c r="B757" s="297"/>
      <c r="C757" s="297"/>
      <c r="D757" s="297"/>
    </row>
    <row r="758" spans="1:4" x14ac:dyDescent="0.35">
      <c r="A758" s="225"/>
      <c r="B758" s="225"/>
      <c r="C758" s="225"/>
      <c r="D758" s="225"/>
    </row>
  </sheetData>
  <autoFilter ref="A2:D757"/>
  <mergeCells count="5">
    <mergeCell ref="A1:D1"/>
    <mergeCell ref="A754:D754"/>
    <mergeCell ref="A755:D755"/>
    <mergeCell ref="A756:D756"/>
    <mergeCell ref="A757:D75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7"/>
  <sheetViews>
    <sheetView view="pageBreakPreview" zoomScale="90" zoomScaleNormal="90" zoomScaleSheetLayoutView="90" workbookViewId="0">
      <selection activeCell="R775" sqref="R775"/>
    </sheetView>
  </sheetViews>
  <sheetFormatPr defaultColWidth="9.1796875" defaultRowHeight="14.5" x14ac:dyDescent="0.35"/>
  <cols>
    <col min="1" max="1" width="43" style="208" customWidth="1"/>
    <col min="2" max="2" width="10.453125" style="208" customWidth="1"/>
    <col min="3" max="3" width="14.1796875" style="208" customWidth="1"/>
    <col min="4" max="4" width="19" style="208" customWidth="1"/>
    <col min="5" max="5" width="12.7265625" style="208" bestFit="1" customWidth="1"/>
    <col min="6" max="16384" width="9.1796875" style="208"/>
  </cols>
  <sheetData>
    <row r="1" spans="1:6" ht="60" customHeight="1" x14ac:dyDescent="0.35">
      <c r="A1" s="294" t="s">
        <v>1034</v>
      </c>
      <c r="B1" s="294"/>
      <c r="C1" s="294"/>
      <c r="D1" s="294"/>
    </row>
    <row r="2" spans="1:6" ht="56.25" customHeight="1" x14ac:dyDescent="0.35">
      <c r="A2" s="174" t="s">
        <v>1010</v>
      </c>
      <c r="B2" s="174" t="s">
        <v>1011</v>
      </c>
      <c r="C2" s="209" t="s">
        <v>1012</v>
      </c>
      <c r="D2" s="209" t="s">
        <v>1035</v>
      </c>
    </row>
    <row r="3" spans="1:6" ht="15" customHeight="1" x14ac:dyDescent="0.35">
      <c r="A3" s="210" t="s">
        <v>1014</v>
      </c>
      <c r="B3" s="211"/>
      <c r="C3" s="211"/>
      <c r="D3" s="212"/>
    </row>
    <row r="4" spans="1:6" hidden="1" x14ac:dyDescent="0.35">
      <c r="A4" s="183" t="s">
        <v>144</v>
      </c>
      <c r="B4" s="184">
        <v>111</v>
      </c>
      <c r="C4" s="185">
        <v>747.39</v>
      </c>
      <c r="D4" s="186">
        <v>99.71</v>
      </c>
      <c r="F4" s="213"/>
    </row>
    <row r="5" spans="1:6" hidden="1" x14ac:dyDescent="0.35">
      <c r="A5" s="183" t="s">
        <v>147</v>
      </c>
      <c r="B5" s="184">
        <v>113</v>
      </c>
      <c r="C5" s="185">
        <v>466.42</v>
      </c>
      <c r="D5" s="186">
        <v>100.47</v>
      </c>
      <c r="F5" s="213"/>
    </row>
    <row r="6" spans="1:6" hidden="1" x14ac:dyDescent="0.35">
      <c r="A6" s="183" t="s">
        <v>149</v>
      </c>
      <c r="B6" s="184">
        <v>116</v>
      </c>
      <c r="C6" s="185">
        <v>839.3</v>
      </c>
      <c r="D6" s="186">
        <v>99.8</v>
      </c>
      <c r="F6" s="213"/>
    </row>
    <row r="7" spans="1:6" hidden="1" x14ac:dyDescent="0.35">
      <c r="A7" s="183" t="s">
        <v>151</v>
      </c>
      <c r="B7" s="184">
        <v>114</v>
      </c>
      <c r="C7" s="185">
        <v>260.57</v>
      </c>
      <c r="D7" s="186">
        <v>99.62</v>
      </c>
      <c r="F7" s="213"/>
    </row>
    <row r="8" spans="1:6" hidden="1" x14ac:dyDescent="0.35">
      <c r="A8" s="183" t="s">
        <v>162</v>
      </c>
      <c r="B8" s="184">
        <v>202</v>
      </c>
      <c r="C8" s="185">
        <v>571.65</v>
      </c>
      <c r="D8" s="186">
        <v>100.26</v>
      </c>
      <c r="F8" s="213"/>
    </row>
    <row r="9" spans="1:6" hidden="1" x14ac:dyDescent="0.35">
      <c r="A9" s="183" t="s">
        <v>163</v>
      </c>
      <c r="B9" s="184">
        <v>204</v>
      </c>
      <c r="C9" s="185">
        <v>811.31</v>
      </c>
      <c r="D9" s="186">
        <v>100.41</v>
      </c>
      <c r="F9" s="213"/>
    </row>
    <row r="10" spans="1:6" hidden="1" x14ac:dyDescent="0.35">
      <c r="A10" s="183" t="s">
        <v>166</v>
      </c>
      <c r="B10" s="184">
        <v>201</v>
      </c>
      <c r="C10" s="185">
        <v>594.15</v>
      </c>
      <c r="D10" s="186">
        <v>100.08</v>
      </c>
      <c r="F10" s="213"/>
    </row>
    <row r="11" spans="1:6" hidden="1" x14ac:dyDescent="0.35">
      <c r="A11" s="183" t="s">
        <v>172</v>
      </c>
      <c r="B11" s="184">
        <v>302</v>
      </c>
      <c r="C11" s="185">
        <v>1496.19</v>
      </c>
      <c r="D11" s="186">
        <v>99.9</v>
      </c>
      <c r="F11" s="213"/>
    </row>
    <row r="12" spans="1:6" hidden="1" x14ac:dyDescent="0.35">
      <c r="A12" s="183" t="s">
        <v>182</v>
      </c>
      <c r="B12" s="184">
        <v>411</v>
      </c>
      <c r="C12" s="185">
        <v>412.87</v>
      </c>
      <c r="D12" s="186">
        <v>100.17</v>
      </c>
      <c r="F12" s="213"/>
    </row>
    <row r="13" spans="1:6" hidden="1" x14ac:dyDescent="0.35">
      <c r="A13" s="183" t="s">
        <v>194</v>
      </c>
      <c r="B13" s="184">
        <v>701</v>
      </c>
      <c r="C13" s="185">
        <v>1347.55</v>
      </c>
      <c r="D13" s="186">
        <v>99.79</v>
      </c>
      <c r="F13" s="213"/>
    </row>
    <row r="14" spans="1:6" hidden="1" x14ac:dyDescent="0.35">
      <c r="A14" s="183" t="s">
        <v>195</v>
      </c>
      <c r="B14" s="184">
        <v>803</v>
      </c>
      <c r="C14" s="185">
        <v>170.78</v>
      </c>
      <c r="D14" s="186">
        <v>99.6</v>
      </c>
      <c r="F14" s="213"/>
    </row>
    <row r="15" spans="1:6" hidden="1" x14ac:dyDescent="0.35">
      <c r="A15" s="183" t="s">
        <v>198</v>
      </c>
      <c r="B15" s="184">
        <v>1001</v>
      </c>
      <c r="C15" s="185">
        <v>326.97000000000003</v>
      </c>
      <c r="D15" s="186">
        <v>100</v>
      </c>
      <c r="F15" s="213"/>
    </row>
    <row r="16" spans="1:6" ht="25" hidden="1" x14ac:dyDescent="0.35">
      <c r="A16" s="183" t="s">
        <v>204</v>
      </c>
      <c r="B16" s="184">
        <v>1111</v>
      </c>
      <c r="C16" s="185">
        <v>105.71</v>
      </c>
      <c r="D16" s="186">
        <v>100</v>
      </c>
      <c r="F16" s="213"/>
    </row>
    <row r="17" spans="1:6" ht="25" hidden="1" x14ac:dyDescent="0.35">
      <c r="A17" s="183" t="s">
        <v>205</v>
      </c>
      <c r="B17" s="184">
        <v>1131</v>
      </c>
      <c r="C17" s="185">
        <v>146.11000000000001</v>
      </c>
      <c r="D17" s="186">
        <v>99.37</v>
      </c>
      <c r="F17" s="213"/>
    </row>
    <row r="18" spans="1:6" hidden="1" x14ac:dyDescent="0.35">
      <c r="A18" s="183" t="s">
        <v>207</v>
      </c>
      <c r="B18" s="184">
        <v>1102</v>
      </c>
      <c r="C18" s="185">
        <v>407.84</v>
      </c>
      <c r="D18" s="186">
        <v>100</v>
      </c>
      <c r="F18" s="213"/>
    </row>
    <row r="19" spans="1:6" hidden="1" x14ac:dyDescent="0.35">
      <c r="A19" s="183" t="s">
        <v>208</v>
      </c>
      <c r="B19" s="184">
        <v>1132</v>
      </c>
      <c r="C19" s="185">
        <v>128.16999999999999</v>
      </c>
      <c r="D19" s="186">
        <v>99.59</v>
      </c>
      <c r="F19" s="213"/>
    </row>
    <row r="20" spans="1:6" hidden="1" x14ac:dyDescent="0.35">
      <c r="A20" s="183" t="s">
        <v>213</v>
      </c>
      <c r="B20" s="184">
        <v>1124</v>
      </c>
      <c r="C20" s="185">
        <v>602.16</v>
      </c>
      <c r="D20" s="186">
        <v>100.11</v>
      </c>
      <c r="F20" s="213"/>
    </row>
    <row r="21" spans="1:6" hidden="1" x14ac:dyDescent="0.35">
      <c r="A21" s="183" t="s">
        <v>218</v>
      </c>
      <c r="B21" s="184">
        <v>1123</v>
      </c>
      <c r="C21" s="185">
        <v>1618.49</v>
      </c>
      <c r="D21" s="186">
        <v>100</v>
      </c>
      <c r="F21" s="213"/>
    </row>
    <row r="22" spans="1:6" hidden="1" x14ac:dyDescent="0.35">
      <c r="A22" s="183" t="s">
        <v>220</v>
      </c>
      <c r="B22" s="184">
        <v>1204</v>
      </c>
      <c r="C22" s="185">
        <v>1055.6500000000001</v>
      </c>
      <c r="D22" s="186">
        <v>100</v>
      </c>
      <c r="F22" s="213"/>
    </row>
    <row r="23" spans="1:6" hidden="1" x14ac:dyDescent="0.35">
      <c r="A23" s="183" t="s">
        <v>226</v>
      </c>
      <c r="B23" s="184">
        <v>1303</v>
      </c>
      <c r="C23" s="185">
        <v>836.27</v>
      </c>
      <c r="D23" s="186">
        <v>101.03</v>
      </c>
      <c r="F23" s="213"/>
    </row>
    <row r="24" spans="1:6" ht="25" hidden="1" x14ac:dyDescent="0.35">
      <c r="A24" s="183" t="s">
        <v>230</v>
      </c>
      <c r="B24" s="184">
        <v>1402</v>
      </c>
      <c r="C24" s="185">
        <v>763.28</v>
      </c>
      <c r="D24" s="186">
        <v>101.25</v>
      </c>
      <c r="F24" s="213"/>
    </row>
    <row r="25" spans="1:6" hidden="1" x14ac:dyDescent="0.35">
      <c r="A25" s="183" t="s">
        <v>232</v>
      </c>
      <c r="B25" s="184">
        <v>1501</v>
      </c>
      <c r="C25" s="185">
        <v>117.12</v>
      </c>
      <c r="D25" s="186">
        <v>99.18</v>
      </c>
      <c r="F25" s="213"/>
    </row>
    <row r="26" spans="1:6" hidden="1" x14ac:dyDescent="0.35">
      <c r="A26" s="183" t="s">
        <v>234</v>
      </c>
      <c r="B26" s="184">
        <v>1601</v>
      </c>
      <c r="C26" s="185">
        <v>79.3</v>
      </c>
      <c r="D26" s="186">
        <v>99.91</v>
      </c>
      <c r="F26" s="213"/>
    </row>
    <row r="27" spans="1:6" hidden="1" x14ac:dyDescent="0.35">
      <c r="A27" s="183" t="s">
        <v>245</v>
      </c>
      <c r="B27" s="184">
        <v>1701</v>
      </c>
      <c r="C27" s="185">
        <v>360.22</v>
      </c>
      <c r="D27" s="186">
        <v>100.61</v>
      </c>
      <c r="F27" s="213"/>
    </row>
    <row r="28" spans="1:6" hidden="1" x14ac:dyDescent="0.35">
      <c r="A28" s="183" t="s">
        <v>257</v>
      </c>
      <c r="B28" s="184">
        <v>1903</v>
      </c>
      <c r="C28" s="185">
        <v>1382.73</v>
      </c>
      <c r="D28" s="186">
        <v>99.85</v>
      </c>
      <c r="F28" s="213"/>
    </row>
    <row r="29" spans="1:6" hidden="1" x14ac:dyDescent="0.35">
      <c r="A29" s="183" t="s">
        <v>264</v>
      </c>
      <c r="B29" s="184">
        <v>2002</v>
      </c>
      <c r="C29" s="185">
        <v>39.29</v>
      </c>
      <c r="D29" s="186">
        <v>100</v>
      </c>
      <c r="F29" s="213"/>
    </row>
    <row r="30" spans="1:6" hidden="1" x14ac:dyDescent="0.35">
      <c r="A30" s="183" t="s">
        <v>268</v>
      </c>
      <c r="B30" s="184">
        <v>2101</v>
      </c>
      <c r="C30" s="185">
        <v>63.3</v>
      </c>
      <c r="D30" s="186">
        <v>98.32</v>
      </c>
      <c r="F30" s="213"/>
    </row>
    <row r="31" spans="1:6" ht="25" hidden="1" x14ac:dyDescent="0.35">
      <c r="A31" s="183" t="s">
        <v>270</v>
      </c>
      <c r="B31" s="184">
        <v>2201</v>
      </c>
      <c r="C31" s="185">
        <v>144.21</v>
      </c>
      <c r="D31" s="186">
        <v>100</v>
      </c>
      <c r="F31" s="213"/>
    </row>
    <row r="32" spans="1:6" ht="25" hidden="1" x14ac:dyDescent="0.35">
      <c r="A32" s="183" t="s">
        <v>272</v>
      </c>
      <c r="B32" s="184">
        <v>2207</v>
      </c>
      <c r="C32" s="185">
        <v>142.76</v>
      </c>
      <c r="D32" s="186">
        <v>99.88</v>
      </c>
      <c r="F32" s="213"/>
    </row>
    <row r="33" spans="1:6" hidden="1" x14ac:dyDescent="0.35">
      <c r="A33" s="183" t="s">
        <v>278</v>
      </c>
      <c r="B33" s="184">
        <v>2301</v>
      </c>
      <c r="C33" s="185">
        <v>144.44999999999999</v>
      </c>
      <c r="D33" s="186">
        <v>99.46</v>
      </c>
      <c r="F33" s="213"/>
    </row>
    <row r="34" spans="1:6" hidden="1" x14ac:dyDescent="0.35">
      <c r="A34" s="183" t="s">
        <v>280</v>
      </c>
      <c r="B34" s="184">
        <v>2303</v>
      </c>
      <c r="C34" s="185">
        <v>90.14</v>
      </c>
      <c r="D34" s="186">
        <v>100</v>
      </c>
      <c r="F34" s="213"/>
    </row>
    <row r="35" spans="1:6" hidden="1" x14ac:dyDescent="0.35">
      <c r="A35" s="183" t="s">
        <v>282</v>
      </c>
      <c r="B35" s="184">
        <v>2307</v>
      </c>
      <c r="C35" s="185">
        <v>93.66</v>
      </c>
      <c r="D35" s="186">
        <v>101.84</v>
      </c>
      <c r="F35" s="213"/>
    </row>
    <row r="36" spans="1:6" hidden="1" x14ac:dyDescent="0.35">
      <c r="A36" s="183" t="s">
        <v>286</v>
      </c>
      <c r="B36" s="184">
        <v>2401</v>
      </c>
      <c r="C36" s="185">
        <v>130.26</v>
      </c>
      <c r="D36" s="186">
        <v>100.56</v>
      </c>
      <c r="F36" s="213"/>
    </row>
    <row r="37" spans="1:6" ht="25" hidden="1" x14ac:dyDescent="0.35">
      <c r="A37" s="183" t="s">
        <v>287</v>
      </c>
      <c r="B37" s="184">
        <v>2403</v>
      </c>
      <c r="C37" s="185">
        <v>124.94</v>
      </c>
      <c r="D37" s="186">
        <v>100.08</v>
      </c>
      <c r="F37" s="213"/>
    </row>
    <row r="38" spans="1:6" hidden="1" x14ac:dyDescent="0.35">
      <c r="A38" s="183" t="s">
        <v>289</v>
      </c>
      <c r="B38" s="184">
        <v>2501</v>
      </c>
      <c r="C38" s="185">
        <v>56.66</v>
      </c>
      <c r="D38" s="186">
        <v>100.96</v>
      </c>
      <c r="F38" s="213"/>
    </row>
    <row r="39" spans="1:6" hidden="1" x14ac:dyDescent="0.35">
      <c r="A39" s="183" t="s">
        <v>291</v>
      </c>
      <c r="B39" s="184">
        <v>2601</v>
      </c>
      <c r="C39" s="185">
        <v>58.56</v>
      </c>
      <c r="D39" s="186">
        <v>100.76</v>
      </c>
      <c r="F39" s="213"/>
    </row>
    <row r="40" spans="1:6" hidden="1" x14ac:dyDescent="0.35">
      <c r="A40" s="183" t="s">
        <v>292</v>
      </c>
      <c r="B40" s="184">
        <v>2603</v>
      </c>
      <c r="C40" s="185">
        <v>45.29</v>
      </c>
      <c r="D40" s="186">
        <v>103.08</v>
      </c>
      <c r="F40" s="213"/>
    </row>
    <row r="41" spans="1:6" hidden="1" x14ac:dyDescent="0.35">
      <c r="A41" s="183" t="s">
        <v>293</v>
      </c>
      <c r="B41" s="184">
        <v>2604</v>
      </c>
      <c r="C41" s="185">
        <v>69.56</v>
      </c>
      <c r="D41" s="186">
        <v>100.1</v>
      </c>
      <c r="F41" s="213"/>
    </row>
    <row r="42" spans="1:6" hidden="1" x14ac:dyDescent="0.35">
      <c r="A42" s="183" t="s">
        <v>294</v>
      </c>
      <c r="B42" s="184">
        <v>2605</v>
      </c>
      <c r="C42" s="185">
        <v>75.400000000000006</v>
      </c>
      <c r="D42" s="186">
        <v>100.5</v>
      </c>
      <c r="F42" s="213"/>
    </row>
    <row r="43" spans="1:6" hidden="1" x14ac:dyDescent="0.35">
      <c r="A43" s="183" t="s">
        <v>296</v>
      </c>
      <c r="B43" s="184">
        <v>2621</v>
      </c>
      <c r="C43" s="185">
        <v>242.78</v>
      </c>
      <c r="D43" s="186">
        <v>93.84</v>
      </c>
      <c r="F43" s="213"/>
    </row>
    <row r="44" spans="1:6" hidden="1" x14ac:dyDescent="0.35">
      <c r="A44" s="183" t="s">
        <v>297</v>
      </c>
      <c r="B44" s="184">
        <v>2623</v>
      </c>
      <c r="C44" s="185">
        <v>378.88</v>
      </c>
      <c r="D44" s="186">
        <v>93.62</v>
      </c>
      <c r="F44" s="213"/>
    </row>
    <row r="45" spans="1:6" hidden="1" x14ac:dyDescent="0.35">
      <c r="A45" s="183" t="s">
        <v>303</v>
      </c>
      <c r="B45" s="184">
        <v>2701</v>
      </c>
      <c r="C45" s="185">
        <v>229.02</v>
      </c>
      <c r="D45" s="186">
        <v>101.86</v>
      </c>
      <c r="F45" s="213"/>
    </row>
    <row r="46" spans="1:6" hidden="1" x14ac:dyDescent="0.35">
      <c r="A46" s="183" t="s">
        <v>308</v>
      </c>
      <c r="B46" s="184">
        <v>2711</v>
      </c>
      <c r="C46" s="185">
        <v>176.77</v>
      </c>
      <c r="D46" s="186">
        <v>97.68</v>
      </c>
      <c r="F46" s="213"/>
    </row>
    <row r="47" spans="1:6" hidden="1" x14ac:dyDescent="0.35">
      <c r="A47" s="183" t="s">
        <v>314</v>
      </c>
      <c r="B47" s="184">
        <v>2812</v>
      </c>
      <c r="C47" s="185">
        <v>1007.16</v>
      </c>
      <c r="D47" s="186">
        <v>100.07</v>
      </c>
      <c r="F47" s="213"/>
    </row>
    <row r="48" spans="1:6" ht="25" hidden="1" x14ac:dyDescent="0.35">
      <c r="A48" s="183" t="s">
        <v>335</v>
      </c>
      <c r="B48" s="184">
        <v>3606</v>
      </c>
      <c r="C48" s="185">
        <v>571.45000000000005</v>
      </c>
      <c r="D48" s="186">
        <v>100</v>
      </c>
      <c r="F48" s="213"/>
    </row>
    <row r="49" spans="1:6" ht="25" hidden="1" x14ac:dyDescent="0.35">
      <c r="A49" s="183" t="s">
        <v>377</v>
      </c>
      <c r="B49" s="184">
        <v>4155</v>
      </c>
      <c r="C49" s="185">
        <v>1873.1</v>
      </c>
      <c r="D49" s="186">
        <v>99.96</v>
      </c>
      <c r="F49" s="213"/>
    </row>
    <row r="50" spans="1:6" hidden="1" x14ac:dyDescent="0.35">
      <c r="A50" s="183" t="s">
        <v>389</v>
      </c>
      <c r="B50" s="184">
        <v>4176</v>
      </c>
      <c r="C50" s="185">
        <v>381.41</v>
      </c>
      <c r="D50" s="186">
        <v>100.28</v>
      </c>
      <c r="F50" s="213"/>
    </row>
    <row r="51" spans="1:6" ht="25" hidden="1" x14ac:dyDescent="0.35">
      <c r="A51" s="183" t="s">
        <v>404</v>
      </c>
      <c r="B51" s="184">
        <v>4404</v>
      </c>
      <c r="C51" s="185">
        <v>2720.98</v>
      </c>
      <c r="D51" s="186">
        <v>100.13</v>
      </c>
      <c r="F51" s="213"/>
    </row>
    <row r="52" spans="1:6" hidden="1" x14ac:dyDescent="0.35">
      <c r="A52" s="183" t="s">
        <v>412</v>
      </c>
      <c r="B52" s="184">
        <v>4502</v>
      </c>
      <c r="C52" s="185">
        <v>591.70000000000005</v>
      </c>
      <c r="D52" s="186">
        <v>99.95</v>
      </c>
      <c r="F52" s="213"/>
    </row>
    <row r="53" spans="1:6" hidden="1" x14ac:dyDescent="0.35">
      <c r="A53" s="183" t="s">
        <v>416</v>
      </c>
      <c r="B53" s="184">
        <v>4503</v>
      </c>
      <c r="C53" s="185">
        <v>504.04</v>
      </c>
      <c r="D53" s="186">
        <v>100</v>
      </c>
      <c r="F53" s="213"/>
    </row>
    <row r="54" spans="1:6" hidden="1" x14ac:dyDescent="0.35">
      <c r="A54" s="183" t="s">
        <v>419</v>
      </c>
      <c r="B54" s="184">
        <v>4603</v>
      </c>
      <c r="C54" s="185">
        <v>142.1</v>
      </c>
      <c r="D54" s="186">
        <v>100.05</v>
      </c>
      <c r="F54" s="213"/>
    </row>
    <row r="55" spans="1:6" hidden="1" x14ac:dyDescent="0.35">
      <c r="A55" s="183" t="s">
        <v>421</v>
      </c>
      <c r="B55" s="184">
        <v>4601</v>
      </c>
      <c r="C55" s="185">
        <v>323.87</v>
      </c>
      <c r="D55" s="186">
        <v>100.13</v>
      </c>
      <c r="F55" s="213"/>
    </row>
    <row r="56" spans="1:6" hidden="1" x14ac:dyDescent="0.35">
      <c r="A56" s="183" t="s">
        <v>440</v>
      </c>
      <c r="B56" s="184">
        <v>4744</v>
      </c>
      <c r="C56" s="185">
        <v>1957.18</v>
      </c>
      <c r="D56" s="186">
        <v>99.37</v>
      </c>
      <c r="F56" s="213"/>
    </row>
    <row r="57" spans="1:6" hidden="1" x14ac:dyDescent="0.35">
      <c r="A57" s="183" t="s">
        <v>445</v>
      </c>
      <c r="B57" s="184">
        <v>4773</v>
      </c>
      <c r="C57" s="185">
        <v>3696.83</v>
      </c>
      <c r="D57" s="186">
        <v>100.05</v>
      </c>
      <c r="F57" s="213"/>
    </row>
    <row r="58" spans="1:6" hidden="1" x14ac:dyDescent="0.35">
      <c r="A58" s="183" t="s">
        <v>450</v>
      </c>
      <c r="B58" s="184">
        <v>5001</v>
      </c>
      <c r="C58" s="185">
        <v>82</v>
      </c>
      <c r="D58" s="186">
        <v>98.24</v>
      </c>
      <c r="F58" s="213"/>
    </row>
    <row r="59" spans="1:6" hidden="1" x14ac:dyDescent="0.35">
      <c r="A59" s="183" t="s">
        <v>451</v>
      </c>
      <c r="B59" s="184">
        <v>5101</v>
      </c>
      <c r="C59" s="185">
        <v>243.44</v>
      </c>
      <c r="D59" s="186">
        <v>100.74</v>
      </c>
      <c r="F59" s="213"/>
    </row>
    <row r="60" spans="1:6" hidden="1" x14ac:dyDescent="0.35">
      <c r="A60" s="183" t="s">
        <v>454</v>
      </c>
      <c r="B60" s="184">
        <v>5201</v>
      </c>
      <c r="C60" s="185">
        <v>85.04</v>
      </c>
      <c r="D60" s="186">
        <v>100.87</v>
      </c>
      <c r="F60" s="213"/>
    </row>
    <row r="61" spans="1:6" hidden="1" x14ac:dyDescent="0.35">
      <c r="A61" s="183" t="s">
        <v>457</v>
      </c>
      <c r="B61" s="184">
        <v>5303</v>
      </c>
      <c r="C61" s="185">
        <v>261.31</v>
      </c>
      <c r="D61" s="186">
        <v>99.61</v>
      </c>
      <c r="F61" s="213"/>
    </row>
    <row r="62" spans="1:6" hidden="1" x14ac:dyDescent="0.35">
      <c r="A62" s="183" t="s">
        <v>467</v>
      </c>
      <c r="B62" s="184">
        <v>5313</v>
      </c>
      <c r="C62" s="185">
        <v>202.43</v>
      </c>
      <c r="D62" s="186">
        <v>98.89</v>
      </c>
      <c r="F62" s="213"/>
    </row>
    <row r="63" spans="1:6" hidden="1" x14ac:dyDescent="0.35">
      <c r="A63" s="183" t="s">
        <v>480</v>
      </c>
      <c r="B63" s="184">
        <v>5406</v>
      </c>
      <c r="C63" s="185">
        <v>167.07</v>
      </c>
      <c r="D63" s="186">
        <v>99.44</v>
      </c>
      <c r="F63" s="213"/>
    </row>
    <row r="64" spans="1:6" hidden="1" x14ac:dyDescent="0.35">
      <c r="A64" s="183" t="s">
        <v>485</v>
      </c>
      <c r="B64" s="184">
        <v>5605</v>
      </c>
      <c r="C64" s="185">
        <v>212.5</v>
      </c>
      <c r="D64" s="186">
        <v>100</v>
      </c>
      <c r="F64" s="213"/>
    </row>
    <row r="65" spans="1:6" hidden="1" x14ac:dyDescent="0.35">
      <c r="A65" s="183" t="s">
        <v>487</v>
      </c>
      <c r="B65" s="184">
        <v>5701</v>
      </c>
      <c r="C65" s="185">
        <v>4.17</v>
      </c>
      <c r="D65" s="186">
        <v>100.36</v>
      </c>
      <c r="F65" s="213"/>
    </row>
    <row r="66" spans="1:6" hidden="1" x14ac:dyDescent="0.35">
      <c r="A66" s="183" t="s">
        <v>522</v>
      </c>
      <c r="B66" s="184">
        <v>6413</v>
      </c>
      <c r="C66" s="185">
        <v>10338.83</v>
      </c>
      <c r="D66" s="186">
        <v>100.12</v>
      </c>
      <c r="F66" s="213"/>
    </row>
    <row r="67" spans="1:6" hidden="1" x14ac:dyDescent="0.35">
      <c r="A67" s="183" t="s">
        <v>541</v>
      </c>
      <c r="B67" s="184">
        <v>6502</v>
      </c>
      <c r="C67" s="185">
        <v>34.06</v>
      </c>
      <c r="D67" s="186">
        <v>100</v>
      </c>
      <c r="F67" s="213"/>
    </row>
    <row r="68" spans="1:6" hidden="1" x14ac:dyDescent="0.35">
      <c r="A68" s="183" t="s">
        <v>542</v>
      </c>
      <c r="B68" s="184">
        <v>6504</v>
      </c>
      <c r="C68" s="185">
        <v>315.12</v>
      </c>
      <c r="D68" s="186">
        <v>99.51</v>
      </c>
      <c r="F68" s="213"/>
    </row>
    <row r="69" spans="1:6" hidden="1" x14ac:dyDescent="0.35">
      <c r="A69" s="183" t="s">
        <v>546</v>
      </c>
      <c r="B69" s="184">
        <v>6508</v>
      </c>
      <c r="C69" s="185">
        <v>139.94999999999999</v>
      </c>
      <c r="D69" s="186">
        <v>101.33</v>
      </c>
      <c r="F69" s="213"/>
    </row>
    <row r="70" spans="1:6" hidden="1" x14ac:dyDescent="0.35">
      <c r="A70" s="183" t="s">
        <v>560</v>
      </c>
      <c r="B70" s="184">
        <v>7007</v>
      </c>
      <c r="C70" s="185">
        <v>37376.51</v>
      </c>
      <c r="D70" s="186">
        <v>100.06</v>
      </c>
      <c r="F70" s="213"/>
    </row>
    <row r="71" spans="1:6" hidden="1" x14ac:dyDescent="0.35">
      <c r="A71" s="183" t="s">
        <v>568</v>
      </c>
      <c r="B71" s="184">
        <v>7104</v>
      </c>
      <c r="C71" s="185">
        <v>20857.060000000001</v>
      </c>
      <c r="D71" s="186">
        <v>100.73</v>
      </c>
      <c r="F71" s="213"/>
    </row>
    <row r="72" spans="1:6" hidden="1" x14ac:dyDescent="0.35">
      <c r="A72" s="183" t="s">
        <v>582</v>
      </c>
      <c r="B72" s="184">
        <v>7418</v>
      </c>
      <c r="C72" s="185">
        <v>21880.71</v>
      </c>
      <c r="D72" s="186">
        <v>100.1</v>
      </c>
      <c r="F72" s="213"/>
    </row>
    <row r="73" spans="1:6" ht="25" hidden="1" x14ac:dyDescent="0.35">
      <c r="A73" s="183" t="s">
        <v>583</v>
      </c>
      <c r="B73" s="184">
        <v>7403</v>
      </c>
      <c r="C73" s="185">
        <v>503.42</v>
      </c>
      <c r="D73" s="186">
        <v>100</v>
      </c>
      <c r="F73" s="213"/>
    </row>
    <row r="74" spans="1:6" hidden="1" x14ac:dyDescent="0.35">
      <c r="A74" s="183" t="s">
        <v>601</v>
      </c>
      <c r="B74" s="184">
        <v>7703</v>
      </c>
      <c r="C74" s="185">
        <v>1463813.17</v>
      </c>
      <c r="D74" s="186">
        <v>100</v>
      </c>
      <c r="F74" s="213"/>
    </row>
    <row r="75" spans="1:6" ht="25" hidden="1" x14ac:dyDescent="0.35">
      <c r="A75" s="183" t="s">
        <v>602</v>
      </c>
      <c r="B75" s="184">
        <v>7708</v>
      </c>
      <c r="C75" s="185">
        <v>2427458.4700000002</v>
      </c>
      <c r="D75" s="186">
        <v>100</v>
      </c>
      <c r="F75" s="213"/>
    </row>
    <row r="76" spans="1:6" x14ac:dyDescent="0.35">
      <c r="A76" s="214" t="s">
        <v>608</v>
      </c>
      <c r="B76" s="215">
        <v>7804</v>
      </c>
      <c r="C76" s="188">
        <v>82.55</v>
      </c>
      <c r="D76" s="216">
        <v>100</v>
      </c>
      <c r="F76" s="213"/>
    </row>
    <row r="77" spans="1:6" hidden="1" x14ac:dyDescent="0.35">
      <c r="A77" s="183" t="s">
        <v>1015</v>
      </c>
      <c r="B77" s="184">
        <v>7800</v>
      </c>
      <c r="C77" s="185">
        <v>66.83</v>
      </c>
      <c r="D77" s="186">
        <v>100.06</v>
      </c>
      <c r="F77" s="213"/>
    </row>
    <row r="78" spans="1:6" hidden="1" x14ac:dyDescent="0.35">
      <c r="A78" s="183" t="s">
        <v>610</v>
      </c>
      <c r="B78" s="184">
        <v>7802</v>
      </c>
      <c r="C78" s="185">
        <v>63.86</v>
      </c>
      <c r="D78" s="186">
        <v>100.04</v>
      </c>
      <c r="F78" s="213"/>
    </row>
    <row r="79" spans="1:6" hidden="1" x14ac:dyDescent="0.35">
      <c r="A79" s="183" t="s">
        <v>611</v>
      </c>
      <c r="B79" s="184">
        <v>7803</v>
      </c>
      <c r="C79" s="185">
        <v>68.099999999999994</v>
      </c>
      <c r="D79" s="186">
        <v>100.06</v>
      </c>
      <c r="F79" s="213"/>
    </row>
    <row r="80" spans="1:6" hidden="1" x14ac:dyDescent="0.35">
      <c r="A80" s="183" t="s">
        <v>612</v>
      </c>
      <c r="B80" s="184">
        <v>7806</v>
      </c>
      <c r="C80" s="185">
        <v>90.93</v>
      </c>
      <c r="D80" s="186">
        <v>100.23</v>
      </c>
      <c r="F80" s="213"/>
    </row>
    <row r="81" spans="1:6" hidden="1" x14ac:dyDescent="0.35">
      <c r="A81" s="183" t="s">
        <v>655</v>
      </c>
      <c r="B81" s="184">
        <v>7927</v>
      </c>
      <c r="C81" s="185">
        <v>63.29</v>
      </c>
      <c r="D81" s="186">
        <v>99.52</v>
      </c>
      <c r="F81" s="213"/>
    </row>
    <row r="82" spans="1:6" hidden="1" x14ac:dyDescent="0.35">
      <c r="A82" s="183" t="s">
        <v>659</v>
      </c>
      <c r="B82" s="184">
        <v>8042</v>
      </c>
      <c r="C82" s="185">
        <v>299.45999999999998</v>
      </c>
      <c r="D82" s="186">
        <v>99.54</v>
      </c>
      <c r="F82" s="213"/>
    </row>
    <row r="83" spans="1:6" hidden="1" x14ac:dyDescent="0.35">
      <c r="A83" s="183" t="s">
        <v>661</v>
      </c>
      <c r="B83" s="184">
        <v>7990</v>
      </c>
      <c r="C83" s="185">
        <v>163.57</v>
      </c>
      <c r="D83" s="186">
        <v>99.78</v>
      </c>
      <c r="F83" s="213"/>
    </row>
    <row r="84" spans="1:6" hidden="1" x14ac:dyDescent="0.35">
      <c r="A84" s="183" t="s">
        <v>665</v>
      </c>
      <c r="B84" s="184">
        <v>7924</v>
      </c>
      <c r="C84" s="185">
        <v>60.81</v>
      </c>
      <c r="D84" s="186">
        <v>99.8</v>
      </c>
      <c r="F84" s="213"/>
    </row>
    <row r="85" spans="1:6" hidden="1" x14ac:dyDescent="0.35">
      <c r="A85" s="183" t="s">
        <v>667</v>
      </c>
      <c r="B85" s="184">
        <v>7994</v>
      </c>
      <c r="C85" s="185">
        <v>299.02</v>
      </c>
      <c r="D85" s="186">
        <v>99.84</v>
      </c>
      <c r="F85" s="213"/>
    </row>
    <row r="86" spans="1:6" hidden="1" x14ac:dyDescent="0.35">
      <c r="A86" s="183" t="s">
        <v>668</v>
      </c>
      <c r="B86" s="184">
        <v>7980</v>
      </c>
      <c r="C86" s="185">
        <v>89.3</v>
      </c>
      <c r="D86" s="186">
        <v>99.54</v>
      </c>
      <c r="F86" s="213"/>
    </row>
    <row r="87" spans="1:6" hidden="1" x14ac:dyDescent="0.35">
      <c r="A87" s="183" t="s">
        <v>669</v>
      </c>
      <c r="B87" s="184">
        <v>7926</v>
      </c>
      <c r="C87" s="185">
        <v>55.73</v>
      </c>
      <c r="D87" s="186">
        <v>99.16</v>
      </c>
      <c r="F87" s="213"/>
    </row>
    <row r="88" spans="1:6" hidden="1" x14ac:dyDescent="0.35">
      <c r="A88" s="183" t="s">
        <v>671</v>
      </c>
      <c r="B88" s="184">
        <v>7976</v>
      </c>
      <c r="C88" s="185">
        <v>27.48</v>
      </c>
      <c r="D88" s="186">
        <v>98.94</v>
      </c>
      <c r="F88" s="213"/>
    </row>
    <row r="89" spans="1:6" hidden="1" x14ac:dyDescent="0.35">
      <c r="A89" s="183" t="s">
        <v>673</v>
      </c>
      <c r="B89" s="184">
        <v>8031</v>
      </c>
      <c r="C89" s="185">
        <v>399.15</v>
      </c>
      <c r="D89" s="186">
        <v>100.13</v>
      </c>
      <c r="F89" s="213"/>
    </row>
    <row r="90" spans="1:6" hidden="1" x14ac:dyDescent="0.35">
      <c r="A90" s="183" t="s">
        <v>676</v>
      </c>
      <c r="B90" s="184">
        <v>8053</v>
      </c>
      <c r="C90" s="185">
        <v>77.88</v>
      </c>
      <c r="D90" s="186">
        <v>100.49</v>
      </c>
      <c r="F90" s="213"/>
    </row>
    <row r="91" spans="1:6" hidden="1" x14ac:dyDescent="0.35">
      <c r="A91" s="183" t="s">
        <v>691</v>
      </c>
      <c r="B91" s="184">
        <v>8311</v>
      </c>
      <c r="C91" s="185">
        <v>414.26</v>
      </c>
      <c r="D91" s="186">
        <v>100.46</v>
      </c>
      <c r="F91" s="213"/>
    </row>
    <row r="92" spans="1:6" hidden="1" x14ac:dyDescent="0.35">
      <c r="A92" s="183" t="s">
        <v>703</v>
      </c>
      <c r="B92" s="184">
        <v>9143</v>
      </c>
      <c r="C92" s="185">
        <v>933.68</v>
      </c>
      <c r="D92" s="186">
        <v>100</v>
      </c>
      <c r="F92" s="213"/>
    </row>
    <row r="93" spans="1:6" hidden="1" x14ac:dyDescent="0.35">
      <c r="A93" s="183" t="s">
        <v>718</v>
      </c>
      <c r="B93" s="184">
        <v>9116</v>
      </c>
      <c r="C93" s="185">
        <v>904.79</v>
      </c>
      <c r="D93" s="186">
        <v>100</v>
      </c>
      <c r="F93" s="213"/>
    </row>
    <row r="94" spans="1:6" hidden="1" x14ac:dyDescent="0.35">
      <c r="A94" s="183" t="s">
        <v>719</v>
      </c>
      <c r="B94" s="184">
        <v>9118</v>
      </c>
      <c r="C94" s="185">
        <v>717</v>
      </c>
      <c r="D94" s="186">
        <v>100</v>
      </c>
      <c r="F94" s="213"/>
    </row>
    <row r="95" spans="1:6" hidden="1" x14ac:dyDescent="0.35">
      <c r="A95" s="183" t="s">
        <v>734</v>
      </c>
      <c r="B95" s="184">
        <v>9222</v>
      </c>
      <c r="C95" s="185">
        <v>45.49</v>
      </c>
      <c r="D95" s="186">
        <v>100</v>
      </c>
      <c r="F95" s="213"/>
    </row>
    <row r="96" spans="1:6" hidden="1" x14ac:dyDescent="0.35">
      <c r="A96" s="183" t="s">
        <v>738</v>
      </c>
      <c r="B96" s="184">
        <v>9212</v>
      </c>
      <c r="C96" s="185">
        <v>44.18</v>
      </c>
      <c r="D96" s="186">
        <v>100</v>
      </c>
      <c r="F96" s="213"/>
    </row>
    <row r="97" spans="1:6" hidden="1" x14ac:dyDescent="0.35">
      <c r="A97" s="183" t="s">
        <v>739</v>
      </c>
      <c r="B97" s="184">
        <v>9213</v>
      </c>
      <c r="C97" s="185">
        <v>46</v>
      </c>
      <c r="D97" s="186">
        <v>100</v>
      </c>
      <c r="F97" s="213"/>
    </row>
    <row r="98" spans="1:6" ht="37.5" hidden="1" x14ac:dyDescent="0.35">
      <c r="A98" s="183" t="s">
        <v>1016</v>
      </c>
      <c r="B98" s="184">
        <v>9418</v>
      </c>
      <c r="C98" s="185">
        <v>48.2</v>
      </c>
      <c r="D98" s="186">
        <v>100</v>
      </c>
      <c r="F98" s="213"/>
    </row>
    <row r="99" spans="1:6" ht="25" hidden="1" x14ac:dyDescent="0.35">
      <c r="A99" s="183" t="s">
        <v>1017</v>
      </c>
      <c r="B99" s="184">
        <v>9442</v>
      </c>
      <c r="C99" s="185">
        <v>1000.78</v>
      </c>
      <c r="D99" s="186">
        <v>100</v>
      </c>
      <c r="F99" s="213"/>
    </row>
    <row r="100" spans="1:6" hidden="1" x14ac:dyDescent="0.35">
      <c r="A100" s="183" t="s">
        <v>788</v>
      </c>
      <c r="B100" s="184">
        <v>9457</v>
      </c>
      <c r="C100" s="185">
        <v>51.97</v>
      </c>
      <c r="D100" s="186">
        <v>100</v>
      </c>
      <c r="F100" s="213"/>
    </row>
    <row r="101" spans="1:6" hidden="1" x14ac:dyDescent="0.35">
      <c r="A101" s="183" t="s">
        <v>789</v>
      </c>
      <c r="B101" s="184">
        <v>9458</v>
      </c>
      <c r="C101" s="185">
        <v>45.53</v>
      </c>
      <c r="D101" s="186">
        <v>100</v>
      </c>
      <c r="F101" s="213"/>
    </row>
    <row r="102" spans="1:6" hidden="1" x14ac:dyDescent="0.35">
      <c r="A102" s="183" t="s">
        <v>1018</v>
      </c>
      <c r="B102" s="184">
        <v>9446</v>
      </c>
      <c r="C102" s="185">
        <v>728.98</v>
      </c>
      <c r="D102" s="186">
        <v>100</v>
      </c>
      <c r="F102" s="213"/>
    </row>
    <row r="103" spans="1:6" hidden="1" x14ac:dyDescent="0.35">
      <c r="A103" s="183" t="s">
        <v>791</v>
      </c>
      <c r="B103" s="184">
        <v>9448</v>
      </c>
      <c r="C103" s="185">
        <v>210.11</v>
      </c>
      <c r="D103" s="186">
        <v>100</v>
      </c>
      <c r="F103" s="213"/>
    </row>
    <row r="104" spans="1:6" hidden="1" x14ac:dyDescent="0.35">
      <c r="A104" s="183" t="s">
        <v>1019</v>
      </c>
      <c r="B104" s="184">
        <v>9445</v>
      </c>
      <c r="C104" s="185">
        <v>60.98</v>
      </c>
      <c r="D104" s="186">
        <v>100</v>
      </c>
      <c r="F104" s="213"/>
    </row>
    <row r="105" spans="1:6" hidden="1" x14ac:dyDescent="0.35">
      <c r="A105" s="183" t="s">
        <v>792</v>
      </c>
      <c r="B105" s="184">
        <v>9449</v>
      </c>
      <c r="C105" s="185">
        <v>2734.85</v>
      </c>
      <c r="D105" s="186">
        <v>100</v>
      </c>
      <c r="F105" s="213"/>
    </row>
    <row r="106" spans="1:6" ht="25" hidden="1" x14ac:dyDescent="0.35">
      <c r="A106" s="183" t="s">
        <v>1020</v>
      </c>
      <c r="B106" s="184">
        <v>9475</v>
      </c>
      <c r="C106" s="185">
        <v>408.76</v>
      </c>
      <c r="D106" s="186">
        <v>100</v>
      </c>
      <c r="F106" s="213"/>
    </row>
    <row r="107" spans="1:6" ht="25" hidden="1" x14ac:dyDescent="0.35">
      <c r="A107" s="183" t="s">
        <v>809</v>
      </c>
      <c r="B107" s="184">
        <v>9462</v>
      </c>
      <c r="C107" s="185">
        <v>1773.02</v>
      </c>
      <c r="D107" s="186">
        <v>100</v>
      </c>
      <c r="F107" s="213"/>
    </row>
    <row r="108" spans="1:6" hidden="1" x14ac:dyDescent="0.35">
      <c r="A108" s="183" t="s">
        <v>810</v>
      </c>
      <c r="B108" s="184">
        <v>9463</v>
      </c>
      <c r="C108" s="185">
        <v>2053.87</v>
      </c>
      <c r="D108" s="186">
        <v>100</v>
      </c>
      <c r="F108" s="213"/>
    </row>
    <row r="109" spans="1:6" hidden="1" x14ac:dyDescent="0.35">
      <c r="A109" s="183" t="s">
        <v>811</v>
      </c>
      <c r="B109" s="184">
        <v>9464</v>
      </c>
      <c r="C109" s="185">
        <v>3412.05</v>
      </c>
      <c r="D109" s="186">
        <v>99.56</v>
      </c>
      <c r="F109" s="213"/>
    </row>
    <row r="110" spans="1:6" hidden="1" x14ac:dyDescent="0.35">
      <c r="A110" s="183" t="s">
        <v>812</v>
      </c>
      <c r="B110" s="184">
        <v>9465</v>
      </c>
      <c r="C110" s="185">
        <v>4769.59</v>
      </c>
      <c r="D110" s="186">
        <v>100.38</v>
      </c>
      <c r="F110" s="213"/>
    </row>
    <row r="111" spans="1:6" hidden="1" x14ac:dyDescent="0.35">
      <c r="A111" s="183" t="s">
        <v>813</v>
      </c>
      <c r="B111" s="184">
        <v>9466</v>
      </c>
      <c r="C111" s="185">
        <v>1203.53</v>
      </c>
      <c r="D111" s="186">
        <v>100</v>
      </c>
      <c r="F111" s="213"/>
    </row>
    <row r="112" spans="1:6" ht="25" hidden="1" x14ac:dyDescent="0.35">
      <c r="A112" s="183" t="s">
        <v>842</v>
      </c>
      <c r="B112" s="184">
        <v>9559</v>
      </c>
      <c r="C112" s="185">
        <v>74070.429999999993</v>
      </c>
      <c r="D112" s="186">
        <v>101.17</v>
      </c>
      <c r="F112" s="213"/>
    </row>
    <row r="113" spans="1:6" ht="25" hidden="1" x14ac:dyDescent="0.35">
      <c r="A113" s="183" t="s">
        <v>846</v>
      </c>
      <c r="B113" s="184">
        <v>9536</v>
      </c>
      <c r="C113" s="185">
        <v>60791.21</v>
      </c>
      <c r="D113" s="186">
        <v>114.32</v>
      </c>
      <c r="F113" s="213"/>
    </row>
    <row r="114" spans="1:6" hidden="1" x14ac:dyDescent="0.35">
      <c r="A114" s="183" t="s">
        <v>849</v>
      </c>
      <c r="B114" s="184">
        <v>9606</v>
      </c>
      <c r="C114" s="185">
        <v>5678.91</v>
      </c>
      <c r="D114" s="186">
        <v>101.99</v>
      </c>
      <c r="F114" s="213"/>
    </row>
    <row r="115" spans="1:6" hidden="1" x14ac:dyDescent="0.35">
      <c r="A115" s="183" t="s">
        <v>850</v>
      </c>
      <c r="B115" s="184">
        <v>9607</v>
      </c>
      <c r="C115" s="185">
        <v>3636.41</v>
      </c>
      <c r="D115" s="186">
        <v>101.94</v>
      </c>
      <c r="F115" s="213"/>
    </row>
    <row r="116" spans="1:6" hidden="1" x14ac:dyDescent="0.35">
      <c r="A116" s="183" t="s">
        <v>861</v>
      </c>
      <c r="B116" s="184">
        <v>9796</v>
      </c>
      <c r="C116" s="185">
        <v>6140.52</v>
      </c>
      <c r="D116" s="186">
        <v>100</v>
      </c>
      <c r="F116" s="213"/>
    </row>
    <row r="117" spans="1:6" ht="15" hidden="1" customHeight="1" x14ac:dyDescent="0.35">
      <c r="A117" s="217" t="s">
        <v>1021</v>
      </c>
      <c r="B117" s="218"/>
      <c r="C117" s="218"/>
      <c r="D117" s="219"/>
      <c r="F117" s="213"/>
    </row>
    <row r="118" spans="1:6" hidden="1" x14ac:dyDescent="0.35">
      <c r="A118" s="183" t="s">
        <v>144</v>
      </c>
      <c r="B118" s="184">
        <v>111</v>
      </c>
      <c r="C118" s="185">
        <v>734.33</v>
      </c>
      <c r="D118" s="186">
        <v>100</v>
      </c>
      <c r="E118" s="220"/>
      <c r="F118" s="213"/>
    </row>
    <row r="119" spans="1:6" hidden="1" x14ac:dyDescent="0.35">
      <c r="A119" s="183" t="s">
        <v>147</v>
      </c>
      <c r="B119" s="184">
        <v>113</v>
      </c>
      <c r="C119" s="185">
        <v>435.58</v>
      </c>
      <c r="D119" s="186">
        <v>100.61</v>
      </c>
      <c r="E119" s="220"/>
      <c r="F119" s="213"/>
    </row>
    <row r="120" spans="1:6" hidden="1" x14ac:dyDescent="0.35">
      <c r="A120" s="183" t="s">
        <v>149</v>
      </c>
      <c r="B120" s="184">
        <v>116</v>
      </c>
      <c r="C120" s="185">
        <v>847.11</v>
      </c>
      <c r="D120" s="186">
        <v>100</v>
      </c>
      <c r="E120" s="220"/>
      <c r="F120" s="213"/>
    </row>
    <row r="121" spans="1:6" hidden="1" x14ac:dyDescent="0.35">
      <c r="A121" s="183" t="s">
        <v>151</v>
      </c>
      <c r="B121" s="184">
        <v>114</v>
      </c>
      <c r="C121" s="185">
        <v>252.3</v>
      </c>
      <c r="D121" s="186">
        <v>99.28</v>
      </c>
      <c r="E121" s="220"/>
      <c r="F121" s="213"/>
    </row>
    <row r="122" spans="1:6" hidden="1" x14ac:dyDescent="0.35">
      <c r="A122" s="183" t="s">
        <v>162</v>
      </c>
      <c r="B122" s="184">
        <v>202</v>
      </c>
      <c r="C122" s="185">
        <v>564.37</v>
      </c>
      <c r="D122" s="186">
        <v>100</v>
      </c>
      <c r="E122" s="220"/>
      <c r="F122" s="213"/>
    </row>
    <row r="123" spans="1:6" hidden="1" x14ac:dyDescent="0.35">
      <c r="A123" s="183" t="s">
        <v>163</v>
      </c>
      <c r="B123" s="184">
        <v>204</v>
      </c>
      <c r="C123" s="185">
        <v>819.18</v>
      </c>
      <c r="D123" s="186">
        <v>100.48</v>
      </c>
      <c r="E123" s="220"/>
      <c r="F123" s="213"/>
    </row>
    <row r="124" spans="1:6" hidden="1" x14ac:dyDescent="0.35">
      <c r="A124" s="183" t="s">
        <v>166</v>
      </c>
      <c r="B124" s="184">
        <v>201</v>
      </c>
      <c r="C124" s="185">
        <v>569.34</v>
      </c>
      <c r="D124" s="186">
        <v>100.51</v>
      </c>
      <c r="E124" s="220"/>
      <c r="F124" s="213"/>
    </row>
    <row r="125" spans="1:6" hidden="1" x14ac:dyDescent="0.35">
      <c r="A125" s="183" t="s">
        <v>172</v>
      </c>
      <c r="B125" s="184">
        <v>302</v>
      </c>
      <c r="C125" s="185">
        <v>1503.26</v>
      </c>
      <c r="D125" s="186">
        <v>100</v>
      </c>
      <c r="E125" s="220"/>
      <c r="F125" s="213"/>
    </row>
    <row r="126" spans="1:6" hidden="1" x14ac:dyDescent="0.35">
      <c r="A126" s="183" t="s">
        <v>182</v>
      </c>
      <c r="B126" s="184">
        <v>411</v>
      </c>
      <c r="C126" s="185">
        <v>418.96</v>
      </c>
      <c r="D126" s="186">
        <v>100</v>
      </c>
      <c r="E126" s="220"/>
      <c r="F126" s="213"/>
    </row>
    <row r="127" spans="1:6" hidden="1" x14ac:dyDescent="0.35">
      <c r="A127" s="183" t="s">
        <v>194</v>
      </c>
      <c r="B127" s="184">
        <v>701</v>
      </c>
      <c r="C127" s="185">
        <v>1261.8</v>
      </c>
      <c r="D127" s="186">
        <v>98.91</v>
      </c>
      <c r="E127" s="220"/>
      <c r="F127" s="213"/>
    </row>
    <row r="128" spans="1:6" hidden="1" x14ac:dyDescent="0.35">
      <c r="A128" s="183" t="s">
        <v>195</v>
      </c>
      <c r="B128" s="184">
        <v>803</v>
      </c>
      <c r="C128" s="185">
        <v>165.25</v>
      </c>
      <c r="D128" s="186">
        <v>100</v>
      </c>
      <c r="E128" s="220"/>
      <c r="F128" s="213"/>
    </row>
    <row r="129" spans="1:6" hidden="1" x14ac:dyDescent="0.35">
      <c r="A129" s="183" t="s">
        <v>198</v>
      </c>
      <c r="B129" s="184">
        <v>1001</v>
      </c>
      <c r="C129" s="185">
        <v>316.87</v>
      </c>
      <c r="D129" s="186">
        <v>100</v>
      </c>
      <c r="E129" s="220"/>
      <c r="F129" s="213"/>
    </row>
    <row r="130" spans="1:6" ht="25" hidden="1" x14ac:dyDescent="0.35">
      <c r="A130" s="183" t="s">
        <v>204</v>
      </c>
      <c r="B130" s="184">
        <v>1111</v>
      </c>
      <c r="C130" s="185">
        <v>104.57</v>
      </c>
      <c r="D130" s="186">
        <v>100</v>
      </c>
      <c r="E130" s="220"/>
      <c r="F130" s="213"/>
    </row>
    <row r="131" spans="1:6" ht="25" hidden="1" x14ac:dyDescent="0.35">
      <c r="A131" s="183" t="s">
        <v>205</v>
      </c>
      <c r="B131" s="184">
        <v>1131</v>
      </c>
      <c r="C131" s="185">
        <v>143.86000000000001</v>
      </c>
      <c r="D131" s="186">
        <v>99.42</v>
      </c>
      <c r="E131" s="220"/>
      <c r="F131" s="213"/>
    </row>
    <row r="132" spans="1:6" hidden="1" x14ac:dyDescent="0.35">
      <c r="A132" s="183" t="s">
        <v>207</v>
      </c>
      <c r="B132" s="184">
        <v>1102</v>
      </c>
      <c r="C132" s="185">
        <v>369.07</v>
      </c>
      <c r="D132" s="186">
        <v>100</v>
      </c>
      <c r="E132" s="220"/>
      <c r="F132" s="213"/>
    </row>
    <row r="133" spans="1:6" hidden="1" x14ac:dyDescent="0.35">
      <c r="A133" s="183" t="s">
        <v>208</v>
      </c>
      <c r="B133" s="184">
        <v>1132</v>
      </c>
      <c r="C133" s="185">
        <v>120.89</v>
      </c>
      <c r="D133" s="186">
        <v>100</v>
      </c>
      <c r="E133" s="220"/>
      <c r="F133" s="213"/>
    </row>
    <row r="134" spans="1:6" hidden="1" x14ac:dyDescent="0.35">
      <c r="A134" s="183" t="s">
        <v>213</v>
      </c>
      <c r="B134" s="184">
        <v>1124</v>
      </c>
      <c r="C134" s="185">
        <v>531.82000000000005</v>
      </c>
      <c r="D134" s="186">
        <v>100</v>
      </c>
      <c r="E134" s="220"/>
      <c r="F134" s="213"/>
    </row>
    <row r="135" spans="1:6" hidden="1" x14ac:dyDescent="0.35">
      <c r="A135" s="183" t="s">
        <v>218</v>
      </c>
      <c r="B135" s="184">
        <v>1123</v>
      </c>
      <c r="C135" s="185">
        <v>1505.52</v>
      </c>
      <c r="D135" s="186">
        <v>100</v>
      </c>
      <c r="E135" s="220"/>
      <c r="F135" s="213"/>
    </row>
    <row r="136" spans="1:6" hidden="1" x14ac:dyDescent="0.35">
      <c r="A136" s="183" t="s">
        <v>220</v>
      </c>
      <c r="B136" s="184">
        <v>1204</v>
      </c>
      <c r="C136" s="185">
        <v>1051.92</v>
      </c>
      <c r="D136" s="186">
        <v>100</v>
      </c>
      <c r="E136" s="220"/>
      <c r="F136" s="213"/>
    </row>
    <row r="137" spans="1:6" hidden="1" x14ac:dyDescent="0.35">
      <c r="A137" s="183" t="s">
        <v>226</v>
      </c>
      <c r="B137" s="184">
        <v>1303</v>
      </c>
      <c r="C137" s="185">
        <v>798.03</v>
      </c>
      <c r="D137" s="186">
        <v>100</v>
      </c>
      <c r="E137" s="220"/>
      <c r="F137" s="213"/>
    </row>
    <row r="138" spans="1:6" ht="25" hidden="1" x14ac:dyDescent="0.35">
      <c r="A138" s="183" t="s">
        <v>230</v>
      </c>
      <c r="B138" s="184">
        <v>1402</v>
      </c>
      <c r="C138" s="185">
        <v>716.24</v>
      </c>
      <c r="D138" s="186">
        <v>100</v>
      </c>
      <c r="E138" s="220"/>
      <c r="F138" s="213"/>
    </row>
    <row r="139" spans="1:6" hidden="1" x14ac:dyDescent="0.35">
      <c r="A139" s="183" t="s">
        <v>232</v>
      </c>
      <c r="B139" s="184">
        <v>1501</v>
      </c>
      <c r="C139" s="185">
        <v>107.44</v>
      </c>
      <c r="D139" s="186">
        <v>97.19</v>
      </c>
      <c r="E139" s="220"/>
      <c r="F139" s="213"/>
    </row>
    <row r="140" spans="1:6" hidden="1" x14ac:dyDescent="0.35">
      <c r="A140" s="183" t="s">
        <v>234</v>
      </c>
      <c r="B140" s="184">
        <v>1601</v>
      </c>
      <c r="C140" s="185">
        <v>74.930000000000007</v>
      </c>
      <c r="D140" s="186">
        <v>100</v>
      </c>
      <c r="E140" s="220"/>
      <c r="F140" s="213"/>
    </row>
    <row r="141" spans="1:6" hidden="1" x14ac:dyDescent="0.35">
      <c r="A141" s="183" t="s">
        <v>245</v>
      </c>
      <c r="B141" s="184">
        <v>1701</v>
      </c>
      <c r="C141" s="185">
        <v>337.29</v>
      </c>
      <c r="D141" s="186">
        <v>100.7</v>
      </c>
      <c r="E141" s="220"/>
      <c r="F141" s="213"/>
    </row>
    <row r="142" spans="1:6" hidden="1" x14ac:dyDescent="0.35">
      <c r="A142" s="183" t="s">
        <v>257</v>
      </c>
      <c r="B142" s="184">
        <v>1903</v>
      </c>
      <c r="C142" s="185">
        <v>1340.27</v>
      </c>
      <c r="D142" s="186">
        <v>100</v>
      </c>
      <c r="E142" s="220"/>
      <c r="F142" s="213"/>
    </row>
    <row r="143" spans="1:6" hidden="1" x14ac:dyDescent="0.35">
      <c r="A143" s="183" t="s">
        <v>264</v>
      </c>
      <c r="B143" s="184">
        <v>2002</v>
      </c>
      <c r="C143" s="185">
        <v>38.65</v>
      </c>
      <c r="D143" s="186">
        <v>100</v>
      </c>
      <c r="E143" s="220"/>
      <c r="F143" s="213"/>
    </row>
    <row r="144" spans="1:6" hidden="1" x14ac:dyDescent="0.35">
      <c r="A144" s="183" t="s">
        <v>268</v>
      </c>
      <c r="B144" s="184">
        <v>2101</v>
      </c>
      <c r="C144" s="185">
        <v>61.12</v>
      </c>
      <c r="D144" s="186">
        <v>97.15</v>
      </c>
      <c r="E144" s="220"/>
      <c r="F144" s="213"/>
    </row>
    <row r="145" spans="1:6" ht="25" hidden="1" x14ac:dyDescent="0.35">
      <c r="A145" s="183" t="s">
        <v>270</v>
      </c>
      <c r="B145" s="184">
        <v>2201</v>
      </c>
      <c r="C145" s="185">
        <v>140.03</v>
      </c>
      <c r="D145" s="186">
        <v>100</v>
      </c>
      <c r="E145" s="220"/>
      <c r="F145" s="213"/>
    </row>
    <row r="146" spans="1:6" ht="25" hidden="1" x14ac:dyDescent="0.35">
      <c r="A146" s="183" t="s">
        <v>272</v>
      </c>
      <c r="B146" s="184">
        <v>2207</v>
      </c>
      <c r="C146" s="185">
        <v>138.9</v>
      </c>
      <c r="D146" s="186">
        <v>100</v>
      </c>
      <c r="E146" s="220"/>
      <c r="F146" s="213"/>
    </row>
    <row r="147" spans="1:6" hidden="1" x14ac:dyDescent="0.35">
      <c r="A147" s="183" t="s">
        <v>278</v>
      </c>
      <c r="B147" s="184">
        <v>2301</v>
      </c>
      <c r="C147" s="185">
        <v>142.41999999999999</v>
      </c>
      <c r="D147" s="186">
        <v>100</v>
      </c>
      <c r="E147" s="220"/>
      <c r="F147" s="213"/>
    </row>
    <row r="148" spans="1:6" hidden="1" x14ac:dyDescent="0.35">
      <c r="A148" s="183" t="s">
        <v>280</v>
      </c>
      <c r="B148" s="184">
        <v>2303</v>
      </c>
      <c r="C148" s="185">
        <v>92.13</v>
      </c>
      <c r="D148" s="186">
        <v>100</v>
      </c>
      <c r="E148" s="220"/>
      <c r="F148" s="213"/>
    </row>
    <row r="149" spans="1:6" hidden="1" x14ac:dyDescent="0.35">
      <c r="A149" s="183" t="s">
        <v>282</v>
      </c>
      <c r="B149" s="184">
        <v>2307</v>
      </c>
      <c r="C149" s="185">
        <v>93.06</v>
      </c>
      <c r="D149" s="186">
        <v>102.68</v>
      </c>
      <c r="E149" s="220"/>
      <c r="F149" s="213"/>
    </row>
    <row r="150" spans="1:6" hidden="1" x14ac:dyDescent="0.35">
      <c r="A150" s="183" t="s">
        <v>286</v>
      </c>
      <c r="B150" s="184">
        <v>2401</v>
      </c>
      <c r="C150" s="185">
        <v>126.42</v>
      </c>
      <c r="D150" s="186">
        <v>101.48</v>
      </c>
      <c r="E150" s="220"/>
      <c r="F150" s="213"/>
    </row>
    <row r="151" spans="1:6" ht="25" hidden="1" x14ac:dyDescent="0.35">
      <c r="A151" s="183" t="s">
        <v>287</v>
      </c>
      <c r="B151" s="184">
        <v>2403</v>
      </c>
      <c r="C151" s="185">
        <v>119.06</v>
      </c>
      <c r="D151" s="186">
        <v>100</v>
      </c>
      <c r="E151" s="220"/>
      <c r="F151" s="213"/>
    </row>
    <row r="152" spans="1:6" hidden="1" x14ac:dyDescent="0.35">
      <c r="A152" s="183" t="s">
        <v>289</v>
      </c>
      <c r="B152" s="184">
        <v>2501</v>
      </c>
      <c r="C152" s="185">
        <v>55.72</v>
      </c>
      <c r="D152" s="186">
        <v>100</v>
      </c>
      <c r="E152" s="220"/>
      <c r="F152" s="213"/>
    </row>
    <row r="153" spans="1:6" hidden="1" x14ac:dyDescent="0.35">
      <c r="A153" s="183" t="s">
        <v>291</v>
      </c>
      <c r="B153" s="184">
        <v>2601</v>
      </c>
      <c r="C153" s="185">
        <v>52.38</v>
      </c>
      <c r="D153" s="186">
        <v>102.86</v>
      </c>
      <c r="E153" s="220"/>
      <c r="F153" s="213"/>
    </row>
    <row r="154" spans="1:6" hidden="1" x14ac:dyDescent="0.35">
      <c r="A154" s="183" t="s">
        <v>292</v>
      </c>
      <c r="B154" s="184">
        <v>2603</v>
      </c>
      <c r="C154" s="185">
        <v>42.38</v>
      </c>
      <c r="D154" s="186">
        <v>105.81</v>
      </c>
      <c r="E154" s="220"/>
      <c r="F154" s="213"/>
    </row>
    <row r="155" spans="1:6" hidden="1" x14ac:dyDescent="0.35">
      <c r="A155" s="183" t="s">
        <v>293</v>
      </c>
      <c r="B155" s="184">
        <v>2604</v>
      </c>
      <c r="C155" s="185">
        <v>68.25</v>
      </c>
      <c r="D155" s="186">
        <v>99</v>
      </c>
      <c r="E155" s="220"/>
      <c r="F155" s="213"/>
    </row>
    <row r="156" spans="1:6" hidden="1" x14ac:dyDescent="0.35">
      <c r="A156" s="183" t="s">
        <v>294</v>
      </c>
      <c r="B156" s="184">
        <v>2605</v>
      </c>
      <c r="C156" s="185">
        <v>72.95</v>
      </c>
      <c r="D156" s="186">
        <v>101.58</v>
      </c>
      <c r="E156" s="220"/>
      <c r="F156" s="213"/>
    </row>
    <row r="157" spans="1:6" hidden="1" x14ac:dyDescent="0.35">
      <c r="A157" s="183" t="s">
        <v>296</v>
      </c>
      <c r="B157" s="184">
        <v>2621</v>
      </c>
      <c r="C157" s="185">
        <v>185.49</v>
      </c>
      <c r="D157" s="186">
        <v>101.07</v>
      </c>
      <c r="E157" s="220"/>
      <c r="F157" s="213"/>
    </row>
    <row r="158" spans="1:6" hidden="1" x14ac:dyDescent="0.35">
      <c r="A158" s="183" t="s">
        <v>297</v>
      </c>
      <c r="B158" s="184">
        <v>2623</v>
      </c>
      <c r="C158" s="185">
        <v>363.16</v>
      </c>
      <c r="D158" s="186">
        <v>92.75</v>
      </c>
      <c r="E158" s="220"/>
      <c r="F158" s="213"/>
    </row>
    <row r="159" spans="1:6" hidden="1" x14ac:dyDescent="0.35">
      <c r="A159" s="183" t="s">
        <v>303</v>
      </c>
      <c r="B159" s="184">
        <v>2701</v>
      </c>
      <c r="C159" s="185">
        <v>223.71</v>
      </c>
      <c r="D159" s="186">
        <v>103.64</v>
      </c>
      <c r="E159" s="220"/>
      <c r="F159" s="213"/>
    </row>
    <row r="160" spans="1:6" hidden="1" x14ac:dyDescent="0.35">
      <c r="A160" s="183" t="s">
        <v>308</v>
      </c>
      <c r="B160" s="184">
        <v>2711</v>
      </c>
      <c r="C160" s="185">
        <v>161.37</v>
      </c>
      <c r="D160" s="186">
        <v>96.01</v>
      </c>
      <c r="E160" s="220"/>
      <c r="F160" s="213"/>
    </row>
    <row r="161" spans="1:6" hidden="1" x14ac:dyDescent="0.35">
      <c r="A161" s="183" t="s">
        <v>314</v>
      </c>
      <c r="B161" s="184">
        <v>2812</v>
      </c>
      <c r="C161" s="185">
        <v>1003.46</v>
      </c>
      <c r="D161" s="186">
        <v>100</v>
      </c>
      <c r="E161" s="220"/>
      <c r="F161" s="213"/>
    </row>
    <row r="162" spans="1:6" ht="25" hidden="1" x14ac:dyDescent="0.35">
      <c r="A162" s="183" t="s">
        <v>335</v>
      </c>
      <c r="B162" s="184">
        <v>3606</v>
      </c>
      <c r="C162" s="185">
        <v>606.78</v>
      </c>
      <c r="D162" s="186">
        <v>100</v>
      </c>
      <c r="E162" s="220"/>
      <c r="F162" s="213"/>
    </row>
    <row r="163" spans="1:6" ht="25" hidden="1" x14ac:dyDescent="0.35">
      <c r="A163" s="183" t="s">
        <v>377</v>
      </c>
      <c r="B163" s="184">
        <v>4155</v>
      </c>
      <c r="C163" s="185">
        <v>1674.21</v>
      </c>
      <c r="D163" s="186">
        <v>100</v>
      </c>
      <c r="E163" s="220"/>
      <c r="F163" s="213"/>
    </row>
    <row r="164" spans="1:6" hidden="1" x14ac:dyDescent="0.35">
      <c r="A164" s="183" t="s">
        <v>389</v>
      </c>
      <c r="B164" s="184">
        <v>4176</v>
      </c>
      <c r="C164" s="185">
        <v>408.11</v>
      </c>
      <c r="D164" s="186">
        <v>100.41</v>
      </c>
      <c r="E164" s="220"/>
      <c r="F164" s="213"/>
    </row>
    <row r="165" spans="1:6" ht="25" hidden="1" x14ac:dyDescent="0.35">
      <c r="A165" s="183" t="s">
        <v>404</v>
      </c>
      <c r="B165" s="184">
        <v>4404</v>
      </c>
      <c r="C165" s="185">
        <v>2569.0500000000002</v>
      </c>
      <c r="D165" s="186">
        <v>100</v>
      </c>
      <c r="E165" s="220"/>
      <c r="F165" s="213"/>
    </row>
    <row r="166" spans="1:6" hidden="1" x14ac:dyDescent="0.35">
      <c r="A166" s="183" t="s">
        <v>412</v>
      </c>
      <c r="B166" s="184">
        <v>4502</v>
      </c>
      <c r="C166" s="185">
        <v>519.33000000000004</v>
      </c>
      <c r="D166" s="186">
        <v>100</v>
      </c>
      <c r="E166" s="220"/>
      <c r="F166" s="213"/>
    </row>
    <row r="167" spans="1:6" hidden="1" x14ac:dyDescent="0.35">
      <c r="A167" s="183" t="s">
        <v>416</v>
      </c>
      <c r="B167" s="184">
        <v>4503</v>
      </c>
      <c r="C167" s="185">
        <v>464.45</v>
      </c>
      <c r="D167" s="186">
        <v>100</v>
      </c>
      <c r="E167" s="220"/>
      <c r="F167" s="213"/>
    </row>
    <row r="168" spans="1:6" hidden="1" x14ac:dyDescent="0.35">
      <c r="A168" s="183" t="s">
        <v>419</v>
      </c>
      <c r="B168" s="184">
        <v>4603</v>
      </c>
      <c r="C168" s="185">
        <v>151.94</v>
      </c>
      <c r="D168" s="186">
        <v>100</v>
      </c>
      <c r="E168" s="220"/>
      <c r="F168" s="213"/>
    </row>
    <row r="169" spans="1:6" hidden="1" x14ac:dyDescent="0.35">
      <c r="A169" s="183" t="s">
        <v>421</v>
      </c>
      <c r="B169" s="184">
        <v>4601</v>
      </c>
      <c r="C169" s="185">
        <v>305.72000000000003</v>
      </c>
      <c r="D169" s="186">
        <v>100.32</v>
      </c>
      <c r="E169" s="220"/>
      <c r="F169" s="213"/>
    </row>
    <row r="170" spans="1:6" hidden="1" x14ac:dyDescent="0.35">
      <c r="A170" s="183" t="s">
        <v>440</v>
      </c>
      <c r="B170" s="184">
        <v>4744</v>
      </c>
      <c r="C170" s="185">
        <v>1823.72</v>
      </c>
      <c r="D170" s="186">
        <v>98.52</v>
      </c>
      <c r="E170" s="220"/>
      <c r="F170" s="213"/>
    </row>
    <row r="171" spans="1:6" hidden="1" x14ac:dyDescent="0.35">
      <c r="A171" s="183" t="s">
        <v>445</v>
      </c>
      <c r="B171" s="184">
        <v>4773</v>
      </c>
      <c r="C171" s="185">
        <v>3965.74</v>
      </c>
      <c r="D171" s="186">
        <v>100</v>
      </c>
      <c r="E171" s="220"/>
      <c r="F171" s="213"/>
    </row>
    <row r="172" spans="1:6" hidden="1" x14ac:dyDescent="0.35">
      <c r="A172" s="183" t="s">
        <v>450</v>
      </c>
      <c r="B172" s="184">
        <v>5001</v>
      </c>
      <c r="C172" s="185">
        <v>77.87</v>
      </c>
      <c r="D172" s="186">
        <v>96.47</v>
      </c>
      <c r="E172" s="220"/>
      <c r="F172" s="213"/>
    </row>
    <row r="173" spans="1:6" hidden="1" x14ac:dyDescent="0.35">
      <c r="A173" s="183" t="s">
        <v>451</v>
      </c>
      <c r="B173" s="184">
        <v>5101</v>
      </c>
      <c r="C173" s="185">
        <v>230.66</v>
      </c>
      <c r="D173" s="186">
        <v>100.69</v>
      </c>
      <c r="E173" s="220"/>
      <c r="F173" s="213"/>
    </row>
    <row r="174" spans="1:6" hidden="1" x14ac:dyDescent="0.35">
      <c r="A174" s="183" t="s">
        <v>454</v>
      </c>
      <c r="B174" s="184">
        <v>5201</v>
      </c>
      <c r="C174" s="185">
        <v>87.18</v>
      </c>
      <c r="D174" s="186">
        <v>102.83</v>
      </c>
      <c r="E174" s="220"/>
      <c r="F174" s="213"/>
    </row>
    <row r="175" spans="1:6" hidden="1" x14ac:dyDescent="0.35">
      <c r="A175" s="183" t="s">
        <v>457</v>
      </c>
      <c r="B175" s="184">
        <v>5303</v>
      </c>
      <c r="C175" s="185">
        <v>245.01</v>
      </c>
      <c r="D175" s="186">
        <v>99.16</v>
      </c>
      <c r="E175" s="220"/>
      <c r="F175" s="213"/>
    </row>
    <row r="176" spans="1:6" hidden="1" x14ac:dyDescent="0.35">
      <c r="A176" s="183" t="s">
        <v>467</v>
      </c>
      <c r="B176" s="184">
        <v>5313</v>
      </c>
      <c r="C176" s="185">
        <v>190.02</v>
      </c>
      <c r="D176" s="186">
        <v>100</v>
      </c>
      <c r="E176" s="220"/>
      <c r="F176" s="213"/>
    </row>
    <row r="177" spans="1:6" hidden="1" x14ac:dyDescent="0.35">
      <c r="A177" s="183" t="s">
        <v>480</v>
      </c>
      <c r="B177" s="184">
        <v>5406</v>
      </c>
      <c r="C177" s="185">
        <v>161.93</v>
      </c>
      <c r="D177" s="186">
        <v>100</v>
      </c>
      <c r="E177" s="220"/>
      <c r="F177" s="213"/>
    </row>
    <row r="178" spans="1:6" hidden="1" x14ac:dyDescent="0.35">
      <c r="A178" s="183" t="s">
        <v>485</v>
      </c>
      <c r="B178" s="184">
        <v>5605</v>
      </c>
      <c r="C178" s="185">
        <v>215.22</v>
      </c>
      <c r="D178" s="186">
        <v>100</v>
      </c>
      <c r="E178" s="220"/>
      <c r="F178" s="213"/>
    </row>
    <row r="179" spans="1:6" hidden="1" x14ac:dyDescent="0.35">
      <c r="A179" s="183" t="s">
        <v>487</v>
      </c>
      <c r="B179" s="184">
        <v>5701</v>
      </c>
      <c r="C179" s="185">
        <v>4.04</v>
      </c>
      <c r="D179" s="186">
        <v>100</v>
      </c>
      <c r="E179" s="220"/>
      <c r="F179" s="213"/>
    </row>
    <row r="180" spans="1:6" hidden="1" x14ac:dyDescent="0.35">
      <c r="A180" s="183" t="s">
        <v>522</v>
      </c>
      <c r="B180" s="184">
        <v>6413</v>
      </c>
      <c r="C180" s="185">
        <v>10130.73</v>
      </c>
      <c r="D180" s="186">
        <v>100</v>
      </c>
      <c r="E180" s="220"/>
      <c r="F180" s="213"/>
    </row>
    <row r="181" spans="1:6" hidden="1" x14ac:dyDescent="0.35">
      <c r="A181" s="183" t="s">
        <v>541</v>
      </c>
      <c r="B181" s="184">
        <v>6502</v>
      </c>
      <c r="C181" s="185">
        <v>32.03</v>
      </c>
      <c r="D181" s="186">
        <v>100</v>
      </c>
      <c r="E181" s="220"/>
      <c r="F181" s="213"/>
    </row>
    <row r="182" spans="1:6" hidden="1" x14ac:dyDescent="0.35">
      <c r="A182" s="183" t="s">
        <v>542</v>
      </c>
      <c r="B182" s="184">
        <v>6504</v>
      </c>
      <c r="C182" s="185">
        <v>301.89999999999998</v>
      </c>
      <c r="D182" s="186">
        <v>100</v>
      </c>
      <c r="E182" s="220"/>
      <c r="F182" s="213"/>
    </row>
    <row r="183" spans="1:6" hidden="1" x14ac:dyDescent="0.35">
      <c r="A183" s="183" t="s">
        <v>546</v>
      </c>
      <c r="B183" s="184">
        <v>6508</v>
      </c>
      <c r="C183" s="185">
        <v>134.13999999999999</v>
      </c>
      <c r="D183" s="186">
        <v>102.83</v>
      </c>
      <c r="E183" s="220"/>
      <c r="F183" s="213"/>
    </row>
    <row r="184" spans="1:6" hidden="1" x14ac:dyDescent="0.35">
      <c r="A184" s="183" t="s">
        <v>560</v>
      </c>
      <c r="B184" s="184">
        <v>7007</v>
      </c>
      <c r="C184" s="185">
        <v>42401.03</v>
      </c>
      <c r="D184" s="186">
        <v>100</v>
      </c>
      <c r="E184" s="220"/>
      <c r="F184" s="213"/>
    </row>
    <row r="185" spans="1:6" hidden="1" x14ac:dyDescent="0.35">
      <c r="A185" s="183" t="s">
        <v>568</v>
      </c>
      <c r="B185" s="184">
        <v>7104</v>
      </c>
      <c r="C185" s="185">
        <v>21886.12</v>
      </c>
      <c r="D185" s="186">
        <v>100</v>
      </c>
      <c r="E185" s="220"/>
      <c r="F185" s="213"/>
    </row>
    <row r="186" spans="1:6" hidden="1" x14ac:dyDescent="0.35">
      <c r="A186" s="183" t="s">
        <v>582</v>
      </c>
      <c r="B186" s="184">
        <v>7418</v>
      </c>
      <c r="C186" s="185">
        <v>20419.87</v>
      </c>
      <c r="D186" s="186">
        <v>100</v>
      </c>
      <c r="E186" s="220"/>
      <c r="F186" s="213"/>
    </row>
    <row r="187" spans="1:6" ht="25" hidden="1" x14ac:dyDescent="0.35">
      <c r="A187" s="183" t="s">
        <v>583</v>
      </c>
      <c r="B187" s="184">
        <v>7403</v>
      </c>
      <c r="C187" s="185">
        <v>496.49</v>
      </c>
      <c r="D187" s="186">
        <v>100</v>
      </c>
      <c r="E187" s="220"/>
      <c r="F187" s="213"/>
    </row>
    <row r="188" spans="1:6" hidden="1" x14ac:dyDescent="0.35">
      <c r="A188" s="183" t="s">
        <v>601</v>
      </c>
      <c r="B188" s="184">
        <v>7703</v>
      </c>
      <c r="C188" s="185">
        <v>1463813.17</v>
      </c>
      <c r="D188" s="186">
        <v>100</v>
      </c>
      <c r="E188" s="220"/>
      <c r="F188" s="213"/>
    </row>
    <row r="189" spans="1:6" ht="25" hidden="1" x14ac:dyDescent="0.35">
      <c r="A189" s="183" t="s">
        <v>602</v>
      </c>
      <c r="B189" s="184">
        <v>7708</v>
      </c>
      <c r="C189" s="185">
        <v>2427458.4700000002</v>
      </c>
      <c r="D189" s="186">
        <v>100</v>
      </c>
      <c r="E189" s="220"/>
      <c r="F189" s="213"/>
    </row>
    <row r="190" spans="1:6" hidden="1" x14ac:dyDescent="0.35">
      <c r="A190" s="214" t="s">
        <v>608</v>
      </c>
      <c r="B190" s="215">
        <v>7804</v>
      </c>
      <c r="C190" s="188">
        <v>81.510000000000005</v>
      </c>
      <c r="D190" s="216">
        <v>100</v>
      </c>
      <c r="E190" s="220"/>
      <c r="F190" s="213"/>
    </row>
    <row r="191" spans="1:6" hidden="1" x14ac:dyDescent="0.35">
      <c r="A191" s="183" t="s">
        <v>610</v>
      </c>
      <c r="B191" s="184">
        <v>7802</v>
      </c>
      <c r="C191" s="185">
        <v>62.36</v>
      </c>
      <c r="D191" s="186">
        <v>100</v>
      </c>
      <c r="E191" s="220"/>
      <c r="F191" s="213"/>
    </row>
    <row r="192" spans="1:6" hidden="1" x14ac:dyDescent="0.35">
      <c r="A192" s="183" t="s">
        <v>611</v>
      </c>
      <c r="B192" s="184">
        <v>7803</v>
      </c>
      <c r="C192" s="185">
        <v>66.33</v>
      </c>
      <c r="D192" s="186">
        <v>100</v>
      </c>
      <c r="E192" s="220"/>
      <c r="F192" s="213"/>
    </row>
    <row r="193" spans="1:6" hidden="1" x14ac:dyDescent="0.35">
      <c r="A193" s="183" t="s">
        <v>612</v>
      </c>
      <c r="B193" s="184">
        <v>7806</v>
      </c>
      <c r="C193" s="185">
        <v>89.7</v>
      </c>
      <c r="D193" s="186">
        <v>100</v>
      </c>
      <c r="E193" s="220"/>
      <c r="F193" s="213"/>
    </row>
    <row r="194" spans="1:6" hidden="1" x14ac:dyDescent="0.35">
      <c r="A194" s="183" t="s">
        <v>655</v>
      </c>
      <c r="B194" s="184">
        <v>7927</v>
      </c>
      <c r="C194" s="185">
        <v>65.63</v>
      </c>
      <c r="D194" s="186">
        <v>99.78</v>
      </c>
      <c r="E194" s="220"/>
      <c r="F194" s="213"/>
    </row>
    <row r="195" spans="1:6" hidden="1" x14ac:dyDescent="0.35">
      <c r="A195" s="183" t="s">
        <v>659</v>
      </c>
      <c r="B195" s="184">
        <v>8042</v>
      </c>
      <c r="C195" s="185">
        <v>280.48</v>
      </c>
      <c r="D195" s="186">
        <v>99.17</v>
      </c>
      <c r="E195" s="220"/>
      <c r="F195" s="213"/>
    </row>
    <row r="196" spans="1:6" hidden="1" x14ac:dyDescent="0.35">
      <c r="A196" s="183" t="s">
        <v>661</v>
      </c>
      <c r="B196" s="184">
        <v>7990</v>
      </c>
      <c r="C196" s="185">
        <v>158.22</v>
      </c>
      <c r="D196" s="186">
        <v>99.59</v>
      </c>
      <c r="E196" s="220"/>
      <c r="F196" s="213"/>
    </row>
    <row r="197" spans="1:6" hidden="1" x14ac:dyDescent="0.35">
      <c r="A197" s="183" t="s">
        <v>665</v>
      </c>
      <c r="B197" s="184">
        <v>7924</v>
      </c>
      <c r="C197" s="185">
        <v>60.65</v>
      </c>
      <c r="D197" s="186">
        <v>100</v>
      </c>
      <c r="E197" s="220"/>
      <c r="F197" s="213"/>
    </row>
    <row r="198" spans="1:6" hidden="1" x14ac:dyDescent="0.35">
      <c r="A198" s="183" t="s">
        <v>667</v>
      </c>
      <c r="B198" s="184">
        <v>7994</v>
      </c>
      <c r="C198" s="185">
        <v>279.55</v>
      </c>
      <c r="D198" s="186">
        <v>100.16</v>
      </c>
      <c r="E198" s="220"/>
      <c r="F198" s="213"/>
    </row>
    <row r="199" spans="1:6" hidden="1" x14ac:dyDescent="0.35">
      <c r="A199" s="183" t="s">
        <v>668</v>
      </c>
      <c r="B199" s="184">
        <v>7980</v>
      </c>
      <c r="C199" s="185">
        <v>85.5</v>
      </c>
      <c r="D199" s="186">
        <v>100</v>
      </c>
      <c r="E199" s="220"/>
      <c r="F199" s="213"/>
    </row>
    <row r="200" spans="1:6" hidden="1" x14ac:dyDescent="0.35">
      <c r="A200" s="183" t="s">
        <v>669</v>
      </c>
      <c r="B200" s="184">
        <v>7926</v>
      </c>
      <c r="C200" s="185">
        <v>56.16</v>
      </c>
      <c r="D200" s="186">
        <v>99.53</v>
      </c>
      <c r="E200" s="220"/>
      <c r="F200" s="213"/>
    </row>
    <row r="201" spans="1:6" hidden="1" x14ac:dyDescent="0.35">
      <c r="A201" s="183" t="s">
        <v>671</v>
      </c>
      <c r="B201" s="184">
        <v>7976</v>
      </c>
      <c r="C201" s="185">
        <v>27.43</v>
      </c>
      <c r="D201" s="186">
        <v>100</v>
      </c>
      <c r="E201" s="220"/>
      <c r="F201" s="213"/>
    </row>
    <row r="202" spans="1:6" hidden="1" x14ac:dyDescent="0.35">
      <c r="A202" s="183" t="s">
        <v>673</v>
      </c>
      <c r="B202" s="184">
        <v>8031</v>
      </c>
      <c r="C202" s="185">
        <v>378.89</v>
      </c>
      <c r="D202" s="186">
        <v>100.14</v>
      </c>
      <c r="E202" s="220"/>
      <c r="F202" s="213"/>
    </row>
    <row r="203" spans="1:6" hidden="1" x14ac:dyDescent="0.35">
      <c r="A203" s="183" t="s">
        <v>676</v>
      </c>
      <c r="B203" s="184">
        <v>8053</v>
      </c>
      <c r="C203" s="185">
        <v>87.61</v>
      </c>
      <c r="D203" s="186">
        <v>100.86</v>
      </c>
      <c r="E203" s="220"/>
      <c r="F203" s="213"/>
    </row>
    <row r="204" spans="1:6" hidden="1" x14ac:dyDescent="0.35">
      <c r="A204" s="183" t="s">
        <v>691</v>
      </c>
      <c r="B204" s="184">
        <v>8311</v>
      </c>
      <c r="C204" s="185">
        <v>396.75</v>
      </c>
      <c r="D204" s="186">
        <v>100.97</v>
      </c>
      <c r="E204" s="220"/>
      <c r="F204" s="213"/>
    </row>
    <row r="205" spans="1:6" hidden="1" x14ac:dyDescent="0.35">
      <c r="A205" s="183" t="s">
        <v>703</v>
      </c>
      <c r="B205" s="184">
        <v>9143</v>
      </c>
      <c r="C205" s="185">
        <v>983.9</v>
      </c>
      <c r="D205" s="186">
        <v>100</v>
      </c>
      <c r="E205" s="220"/>
      <c r="F205" s="213"/>
    </row>
    <row r="206" spans="1:6" hidden="1" x14ac:dyDescent="0.35">
      <c r="A206" s="183" t="s">
        <v>718</v>
      </c>
      <c r="B206" s="184">
        <v>9116</v>
      </c>
      <c r="C206" s="185">
        <v>904.32</v>
      </c>
      <c r="D206" s="186">
        <v>100</v>
      </c>
      <c r="E206" s="220"/>
      <c r="F206" s="213"/>
    </row>
    <row r="207" spans="1:6" hidden="1" x14ac:dyDescent="0.35">
      <c r="A207" s="183" t="s">
        <v>719</v>
      </c>
      <c r="B207" s="184">
        <v>9118</v>
      </c>
      <c r="C207" s="185">
        <v>773.27</v>
      </c>
      <c r="D207" s="186">
        <v>100</v>
      </c>
      <c r="E207" s="220"/>
      <c r="F207" s="213"/>
    </row>
    <row r="208" spans="1:6" hidden="1" x14ac:dyDescent="0.35">
      <c r="A208" s="183" t="s">
        <v>734</v>
      </c>
      <c r="B208" s="184">
        <v>9222</v>
      </c>
      <c r="C208" s="185">
        <v>47.59</v>
      </c>
      <c r="D208" s="186">
        <v>100</v>
      </c>
      <c r="E208" s="220"/>
      <c r="F208" s="213"/>
    </row>
    <row r="209" spans="1:6" hidden="1" x14ac:dyDescent="0.35">
      <c r="A209" s="183" t="s">
        <v>738</v>
      </c>
      <c r="B209" s="184">
        <v>9212</v>
      </c>
      <c r="C209" s="185">
        <v>46</v>
      </c>
      <c r="D209" s="186">
        <v>100</v>
      </c>
      <c r="E209" s="220"/>
      <c r="F209" s="213"/>
    </row>
    <row r="210" spans="1:6" hidden="1" x14ac:dyDescent="0.35">
      <c r="A210" s="183" t="s">
        <v>739</v>
      </c>
      <c r="B210" s="184">
        <v>9213</v>
      </c>
      <c r="C210" s="185">
        <v>46</v>
      </c>
      <c r="D210" s="186">
        <v>100</v>
      </c>
      <c r="E210" s="220"/>
      <c r="F210" s="213"/>
    </row>
    <row r="211" spans="1:6" ht="37.5" hidden="1" x14ac:dyDescent="0.35">
      <c r="A211" s="183" t="s">
        <v>1016</v>
      </c>
      <c r="B211" s="184">
        <v>9418</v>
      </c>
      <c r="C211" s="185">
        <v>42.96</v>
      </c>
      <c r="D211" s="186">
        <v>100</v>
      </c>
      <c r="E211" s="220"/>
      <c r="F211" s="213"/>
    </row>
    <row r="212" spans="1:6" ht="25" hidden="1" x14ac:dyDescent="0.35">
      <c r="A212" s="183" t="s">
        <v>1017</v>
      </c>
      <c r="B212" s="184">
        <v>9442</v>
      </c>
      <c r="C212" s="185">
        <v>680.58</v>
      </c>
      <c r="D212" s="186">
        <v>100</v>
      </c>
      <c r="E212" s="220"/>
      <c r="F212" s="213"/>
    </row>
    <row r="213" spans="1:6" hidden="1" x14ac:dyDescent="0.35">
      <c r="A213" s="183" t="s">
        <v>788</v>
      </c>
      <c r="B213" s="184">
        <v>9457</v>
      </c>
      <c r="C213" s="185">
        <v>38.700000000000003</v>
      </c>
      <c r="D213" s="186">
        <v>100</v>
      </c>
      <c r="E213" s="220"/>
      <c r="F213" s="213"/>
    </row>
    <row r="214" spans="1:6" hidden="1" x14ac:dyDescent="0.35">
      <c r="A214" s="183" t="s">
        <v>789</v>
      </c>
      <c r="B214" s="184">
        <v>9458</v>
      </c>
      <c r="C214" s="185">
        <v>25.13</v>
      </c>
      <c r="D214" s="186">
        <v>100</v>
      </c>
      <c r="E214" s="220"/>
      <c r="F214" s="213"/>
    </row>
    <row r="215" spans="1:6" hidden="1" x14ac:dyDescent="0.35">
      <c r="A215" s="183" t="s">
        <v>1018</v>
      </c>
      <c r="B215" s="184">
        <v>9446</v>
      </c>
      <c r="C215" s="185">
        <v>713.79</v>
      </c>
      <c r="D215" s="186">
        <v>100</v>
      </c>
      <c r="E215" s="220"/>
      <c r="F215" s="213"/>
    </row>
    <row r="216" spans="1:6" hidden="1" x14ac:dyDescent="0.35">
      <c r="A216" s="183" t="s">
        <v>791</v>
      </c>
      <c r="B216" s="184">
        <v>9448</v>
      </c>
      <c r="C216" s="185">
        <v>209.23</v>
      </c>
      <c r="D216" s="186">
        <v>100</v>
      </c>
      <c r="E216" s="220"/>
      <c r="F216" s="213"/>
    </row>
    <row r="217" spans="1:6" hidden="1" x14ac:dyDescent="0.35">
      <c r="A217" s="183" t="s">
        <v>1019</v>
      </c>
      <c r="B217" s="184">
        <v>9445</v>
      </c>
      <c r="C217" s="185">
        <v>62.37</v>
      </c>
      <c r="D217" s="186">
        <v>100</v>
      </c>
      <c r="E217" s="220"/>
      <c r="F217" s="213"/>
    </row>
    <row r="218" spans="1:6" hidden="1" x14ac:dyDescent="0.35">
      <c r="A218" s="183" t="s">
        <v>792</v>
      </c>
      <c r="B218" s="184">
        <v>9449</v>
      </c>
      <c r="C218" s="185">
        <v>2916.73</v>
      </c>
      <c r="D218" s="186">
        <v>100</v>
      </c>
      <c r="E218" s="220"/>
      <c r="F218" s="213"/>
    </row>
    <row r="219" spans="1:6" ht="25" hidden="1" x14ac:dyDescent="0.35">
      <c r="A219" s="183" t="s">
        <v>1020</v>
      </c>
      <c r="B219" s="184">
        <v>9475</v>
      </c>
      <c r="C219" s="185">
        <v>423</v>
      </c>
      <c r="D219" s="186">
        <v>100</v>
      </c>
      <c r="E219" s="220"/>
      <c r="F219" s="213"/>
    </row>
    <row r="220" spans="1:6" ht="25" hidden="1" x14ac:dyDescent="0.35">
      <c r="A220" s="183" t="s">
        <v>809</v>
      </c>
      <c r="B220" s="184">
        <v>9462</v>
      </c>
      <c r="C220" s="185">
        <v>1533.68</v>
      </c>
      <c r="D220" s="186">
        <v>100</v>
      </c>
      <c r="E220" s="220"/>
      <c r="F220" s="213"/>
    </row>
    <row r="221" spans="1:6" hidden="1" x14ac:dyDescent="0.35">
      <c r="A221" s="183" t="s">
        <v>810</v>
      </c>
      <c r="B221" s="184">
        <v>9463</v>
      </c>
      <c r="C221" s="185">
        <v>1997.75</v>
      </c>
      <c r="D221" s="186">
        <v>100</v>
      </c>
      <c r="E221" s="220"/>
      <c r="F221" s="213"/>
    </row>
    <row r="222" spans="1:6" hidden="1" x14ac:dyDescent="0.35">
      <c r="A222" s="183" t="s">
        <v>811</v>
      </c>
      <c r="B222" s="184">
        <v>9464</v>
      </c>
      <c r="C222" s="185">
        <v>3534.51</v>
      </c>
      <c r="D222" s="186">
        <v>99.23</v>
      </c>
      <c r="E222" s="220"/>
      <c r="F222" s="213"/>
    </row>
    <row r="223" spans="1:6" hidden="1" x14ac:dyDescent="0.35">
      <c r="A223" s="183" t="s">
        <v>812</v>
      </c>
      <c r="B223" s="184">
        <v>9465</v>
      </c>
      <c r="C223" s="185">
        <v>4700.78</v>
      </c>
      <c r="D223" s="186">
        <v>100.55</v>
      </c>
      <c r="E223" s="220"/>
      <c r="F223" s="213"/>
    </row>
    <row r="224" spans="1:6" hidden="1" x14ac:dyDescent="0.35">
      <c r="A224" s="183" t="s">
        <v>813</v>
      </c>
      <c r="B224" s="184">
        <v>9466</v>
      </c>
      <c r="C224" s="185">
        <v>1074.9100000000001</v>
      </c>
      <c r="D224" s="186">
        <v>100</v>
      </c>
      <c r="E224" s="220"/>
      <c r="F224" s="213"/>
    </row>
    <row r="225" spans="1:6" ht="25" hidden="1" x14ac:dyDescent="0.35">
      <c r="A225" s="183" t="s">
        <v>842</v>
      </c>
      <c r="B225" s="184">
        <v>9559</v>
      </c>
      <c r="C225" s="185">
        <v>74070.429999999993</v>
      </c>
      <c r="D225" s="186">
        <v>101.17</v>
      </c>
      <c r="E225" s="220"/>
      <c r="F225" s="213"/>
    </row>
    <row r="226" spans="1:6" ht="25" hidden="1" x14ac:dyDescent="0.35">
      <c r="A226" s="183" t="s">
        <v>846</v>
      </c>
      <c r="B226" s="184">
        <v>9536</v>
      </c>
      <c r="C226" s="185">
        <v>55654.27</v>
      </c>
      <c r="D226" s="186">
        <v>116.2</v>
      </c>
      <c r="E226" s="220"/>
      <c r="F226" s="213"/>
    </row>
    <row r="227" spans="1:6" hidden="1" x14ac:dyDescent="0.35">
      <c r="A227" s="183" t="s">
        <v>849</v>
      </c>
      <c r="B227" s="184">
        <v>9606</v>
      </c>
      <c r="C227" s="185">
        <v>6061.48</v>
      </c>
      <c r="D227" s="186">
        <v>100</v>
      </c>
      <c r="E227" s="220"/>
      <c r="F227" s="213"/>
    </row>
    <row r="228" spans="1:6" hidden="1" x14ac:dyDescent="0.35">
      <c r="A228" s="183" t="s">
        <v>850</v>
      </c>
      <c r="B228" s="184">
        <v>9607</v>
      </c>
      <c r="C228" s="185">
        <v>3749.45</v>
      </c>
      <c r="D228" s="186">
        <v>100</v>
      </c>
      <c r="E228" s="220"/>
      <c r="F228" s="213"/>
    </row>
    <row r="229" spans="1:6" hidden="1" x14ac:dyDescent="0.35">
      <c r="A229" s="183" t="s">
        <v>861</v>
      </c>
      <c r="B229" s="184">
        <v>9796</v>
      </c>
      <c r="C229" s="185">
        <v>6671.98</v>
      </c>
      <c r="D229" s="186">
        <v>100</v>
      </c>
      <c r="E229" s="220"/>
      <c r="F229" s="213"/>
    </row>
    <row r="230" spans="1:6" ht="15" hidden="1" customHeight="1" x14ac:dyDescent="0.35">
      <c r="A230" s="217" t="s">
        <v>1022</v>
      </c>
      <c r="B230" s="218"/>
      <c r="C230" s="218"/>
      <c r="D230" s="219"/>
      <c r="E230" s="220"/>
      <c r="F230" s="213"/>
    </row>
    <row r="231" spans="1:6" hidden="1" x14ac:dyDescent="0.35">
      <c r="A231" s="183" t="s">
        <v>144</v>
      </c>
      <c r="B231" s="184">
        <v>111</v>
      </c>
      <c r="C231" s="185">
        <v>725.72</v>
      </c>
      <c r="D231" s="186">
        <v>100</v>
      </c>
      <c r="E231" s="213"/>
      <c r="F231" s="213"/>
    </row>
    <row r="232" spans="1:6" hidden="1" x14ac:dyDescent="0.35">
      <c r="A232" s="183" t="s">
        <v>147</v>
      </c>
      <c r="B232" s="184">
        <v>113</v>
      </c>
      <c r="C232" s="185">
        <v>450.86</v>
      </c>
      <c r="D232" s="186">
        <v>100</v>
      </c>
      <c r="E232" s="213"/>
      <c r="F232" s="213"/>
    </row>
    <row r="233" spans="1:6" hidden="1" x14ac:dyDescent="0.35">
      <c r="A233" s="183" t="s">
        <v>149</v>
      </c>
      <c r="B233" s="184">
        <v>116</v>
      </c>
      <c r="C233" s="185">
        <v>829.64</v>
      </c>
      <c r="D233" s="186">
        <v>100</v>
      </c>
      <c r="E233" s="213"/>
      <c r="F233" s="213"/>
    </row>
    <row r="234" spans="1:6" hidden="1" x14ac:dyDescent="0.35">
      <c r="A234" s="183" t="s">
        <v>151</v>
      </c>
      <c r="B234" s="184">
        <v>114</v>
      </c>
      <c r="C234" s="185">
        <v>251.5</v>
      </c>
      <c r="D234" s="186">
        <v>99.57</v>
      </c>
      <c r="E234" s="213"/>
      <c r="F234" s="213"/>
    </row>
    <row r="235" spans="1:6" hidden="1" x14ac:dyDescent="0.35">
      <c r="A235" s="183" t="s">
        <v>162</v>
      </c>
      <c r="B235" s="184">
        <v>202</v>
      </c>
      <c r="C235" s="185">
        <v>551.30999999999995</v>
      </c>
      <c r="D235" s="186">
        <v>100.4</v>
      </c>
      <c r="E235" s="213"/>
      <c r="F235" s="213"/>
    </row>
    <row r="236" spans="1:6" hidden="1" x14ac:dyDescent="0.35">
      <c r="A236" s="183" t="s">
        <v>163</v>
      </c>
      <c r="B236" s="184">
        <v>204</v>
      </c>
      <c r="C236" s="185">
        <v>768.77</v>
      </c>
      <c r="D236" s="186">
        <v>100</v>
      </c>
      <c r="E236" s="213"/>
      <c r="F236" s="213"/>
    </row>
    <row r="237" spans="1:6" hidden="1" x14ac:dyDescent="0.35">
      <c r="A237" s="183" t="s">
        <v>166</v>
      </c>
      <c r="B237" s="184">
        <v>201</v>
      </c>
      <c r="C237" s="185">
        <v>582.71</v>
      </c>
      <c r="D237" s="186">
        <v>100</v>
      </c>
      <c r="E237" s="213"/>
      <c r="F237" s="213"/>
    </row>
    <row r="238" spans="1:6" hidden="1" x14ac:dyDescent="0.35">
      <c r="A238" s="183" t="s">
        <v>172</v>
      </c>
      <c r="B238" s="184">
        <v>302</v>
      </c>
      <c r="C238" s="185">
        <v>1344.78</v>
      </c>
      <c r="D238" s="186">
        <v>95.64</v>
      </c>
      <c r="E238" s="213"/>
      <c r="F238" s="213"/>
    </row>
    <row r="239" spans="1:6" hidden="1" x14ac:dyDescent="0.35">
      <c r="A239" s="183" t="s">
        <v>182</v>
      </c>
      <c r="B239" s="184">
        <v>411</v>
      </c>
      <c r="C239" s="185">
        <v>383.86</v>
      </c>
      <c r="D239" s="186">
        <v>100.12</v>
      </c>
      <c r="E239" s="213"/>
      <c r="F239" s="213"/>
    </row>
    <row r="240" spans="1:6" hidden="1" x14ac:dyDescent="0.35">
      <c r="A240" s="183" t="s">
        <v>194</v>
      </c>
      <c r="B240" s="184">
        <v>701</v>
      </c>
      <c r="C240" s="185">
        <v>1276.98</v>
      </c>
      <c r="D240" s="186">
        <v>100.33</v>
      </c>
      <c r="E240" s="213"/>
      <c r="F240" s="213"/>
    </row>
    <row r="241" spans="1:6" hidden="1" x14ac:dyDescent="0.35">
      <c r="A241" s="183" t="s">
        <v>195</v>
      </c>
      <c r="B241" s="184">
        <v>803</v>
      </c>
      <c r="C241" s="185">
        <v>164.7</v>
      </c>
      <c r="D241" s="186">
        <v>100</v>
      </c>
      <c r="E241" s="213"/>
      <c r="F241" s="213"/>
    </row>
    <row r="242" spans="1:6" hidden="1" x14ac:dyDescent="0.35">
      <c r="A242" s="183" t="s">
        <v>198</v>
      </c>
      <c r="B242" s="184">
        <v>1001</v>
      </c>
      <c r="C242" s="185">
        <v>305.42</v>
      </c>
      <c r="D242" s="186">
        <v>100</v>
      </c>
      <c r="E242" s="213"/>
      <c r="F242" s="213"/>
    </row>
    <row r="243" spans="1:6" ht="25" hidden="1" x14ac:dyDescent="0.35">
      <c r="A243" s="183" t="s">
        <v>204</v>
      </c>
      <c r="B243" s="184">
        <v>1111</v>
      </c>
      <c r="C243" s="185">
        <v>104.97</v>
      </c>
      <c r="D243" s="186">
        <v>100</v>
      </c>
      <c r="E243" s="213"/>
      <c r="F243" s="213"/>
    </row>
    <row r="244" spans="1:6" ht="25" hidden="1" x14ac:dyDescent="0.35">
      <c r="A244" s="183" t="s">
        <v>205</v>
      </c>
      <c r="B244" s="184">
        <v>1131</v>
      </c>
      <c r="C244" s="185">
        <v>145.61000000000001</v>
      </c>
      <c r="D244" s="186">
        <v>100.76</v>
      </c>
      <c r="E244" s="213"/>
      <c r="F244" s="213"/>
    </row>
    <row r="245" spans="1:6" hidden="1" x14ac:dyDescent="0.35">
      <c r="A245" s="183" t="s">
        <v>207</v>
      </c>
      <c r="B245" s="184">
        <v>1102</v>
      </c>
      <c r="C245" s="185">
        <v>383.32</v>
      </c>
      <c r="D245" s="186">
        <v>100</v>
      </c>
      <c r="E245" s="213"/>
      <c r="F245" s="213"/>
    </row>
    <row r="246" spans="1:6" hidden="1" x14ac:dyDescent="0.35">
      <c r="A246" s="183" t="s">
        <v>208</v>
      </c>
      <c r="B246" s="184">
        <v>1132</v>
      </c>
      <c r="C246" s="185">
        <v>112.04</v>
      </c>
      <c r="D246" s="186">
        <v>100</v>
      </c>
      <c r="E246" s="213"/>
      <c r="F246" s="213"/>
    </row>
    <row r="247" spans="1:6" hidden="1" x14ac:dyDescent="0.35">
      <c r="A247" s="183" t="s">
        <v>213</v>
      </c>
      <c r="B247" s="184">
        <v>1124</v>
      </c>
      <c r="C247" s="185">
        <v>548.42999999999995</v>
      </c>
      <c r="D247" s="186">
        <v>101.05</v>
      </c>
      <c r="E247" s="213"/>
      <c r="F247" s="213"/>
    </row>
    <row r="248" spans="1:6" hidden="1" x14ac:dyDescent="0.35">
      <c r="A248" s="183" t="s">
        <v>218</v>
      </c>
      <c r="B248" s="184">
        <v>1123</v>
      </c>
      <c r="C248" s="185">
        <v>1574.68</v>
      </c>
      <c r="D248" s="186">
        <v>100</v>
      </c>
      <c r="E248" s="213"/>
      <c r="F248" s="213"/>
    </row>
    <row r="249" spans="1:6" hidden="1" x14ac:dyDescent="0.35">
      <c r="A249" s="183" t="s">
        <v>220</v>
      </c>
      <c r="B249" s="184">
        <v>1204</v>
      </c>
      <c r="C249" s="185">
        <v>996.67</v>
      </c>
      <c r="D249" s="186">
        <v>100</v>
      </c>
      <c r="E249" s="213"/>
      <c r="F249" s="213"/>
    </row>
    <row r="250" spans="1:6" hidden="1" x14ac:dyDescent="0.35">
      <c r="A250" s="183" t="s">
        <v>226</v>
      </c>
      <c r="B250" s="184">
        <v>1303</v>
      </c>
      <c r="C250" s="185">
        <v>845.88</v>
      </c>
      <c r="D250" s="186">
        <v>106.64</v>
      </c>
      <c r="E250" s="213"/>
      <c r="F250" s="213"/>
    </row>
    <row r="251" spans="1:6" ht="25" hidden="1" x14ac:dyDescent="0.35">
      <c r="A251" s="183" t="s">
        <v>230</v>
      </c>
      <c r="B251" s="184">
        <v>1402</v>
      </c>
      <c r="C251" s="185">
        <v>806.41</v>
      </c>
      <c r="D251" s="186">
        <v>97.67</v>
      </c>
      <c r="E251" s="213"/>
      <c r="F251" s="213"/>
    </row>
    <row r="252" spans="1:6" hidden="1" x14ac:dyDescent="0.35">
      <c r="A252" s="183" t="s">
        <v>232</v>
      </c>
      <c r="B252" s="184">
        <v>1501</v>
      </c>
      <c r="C252" s="185">
        <v>116.64</v>
      </c>
      <c r="D252" s="186">
        <v>100</v>
      </c>
      <c r="E252" s="213"/>
      <c r="F252" s="213"/>
    </row>
    <row r="253" spans="1:6" hidden="1" x14ac:dyDescent="0.35">
      <c r="A253" s="183" t="s">
        <v>234</v>
      </c>
      <c r="B253" s="184">
        <v>1601</v>
      </c>
      <c r="C253" s="185">
        <v>76.37</v>
      </c>
      <c r="D253" s="186">
        <v>101.24</v>
      </c>
      <c r="E253" s="213"/>
      <c r="F253" s="213"/>
    </row>
    <row r="254" spans="1:6" hidden="1" x14ac:dyDescent="0.35">
      <c r="A254" s="183" t="s">
        <v>245</v>
      </c>
      <c r="B254" s="184">
        <v>1701</v>
      </c>
      <c r="C254" s="185">
        <v>345.62</v>
      </c>
      <c r="D254" s="186">
        <v>100</v>
      </c>
      <c r="E254" s="213"/>
      <c r="F254" s="213"/>
    </row>
    <row r="255" spans="1:6" hidden="1" x14ac:dyDescent="0.35">
      <c r="A255" s="183" t="s">
        <v>257</v>
      </c>
      <c r="B255" s="184">
        <v>1903</v>
      </c>
      <c r="C255" s="185">
        <v>1326.35</v>
      </c>
      <c r="D255" s="186">
        <v>100</v>
      </c>
      <c r="E255" s="213"/>
      <c r="F255" s="213"/>
    </row>
    <row r="256" spans="1:6" hidden="1" x14ac:dyDescent="0.35">
      <c r="A256" s="183" t="s">
        <v>264</v>
      </c>
      <c r="B256" s="184">
        <v>2002</v>
      </c>
      <c r="C256" s="185">
        <v>34.840000000000003</v>
      </c>
      <c r="D256" s="186">
        <v>100</v>
      </c>
      <c r="E256" s="213"/>
      <c r="F256" s="213"/>
    </row>
    <row r="257" spans="1:6" hidden="1" x14ac:dyDescent="0.35">
      <c r="A257" s="183" t="s">
        <v>268</v>
      </c>
      <c r="B257" s="184">
        <v>2101</v>
      </c>
      <c r="C257" s="185">
        <v>55.43</v>
      </c>
      <c r="D257" s="186">
        <v>99.31</v>
      </c>
      <c r="E257" s="213"/>
      <c r="F257" s="213"/>
    </row>
    <row r="258" spans="1:6" ht="25" hidden="1" x14ac:dyDescent="0.35">
      <c r="A258" s="183" t="s">
        <v>270</v>
      </c>
      <c r="B258" s="184">
        <v>2201</v>
      </c>
      <c r="C258" s="185">
        <v>129.04</v>
      </c>
      <c r="D258" s="186">
        <v>100</v>
      </c>
      <c r="E258" s="213"/>
      <c r="F258" s="213"/>
    </row>
    <row r="259" spans="1:6" ht="25" hidden="1" x14ac:dyDescent="0.35">
      <c r="A259" s="183" t="s">
        <v>272</v>
      </c>
      <c r="B259" s="184">
        <v>2207</v>
      </c>
      <c r="C259" s="185">
        <v>139.68</v>
      </c>
      <c r="D259" s="186">
        <v>98.59</v>
      </c>
      <c r="E259" s="213"/>
      <c r="F259" s="213"/>
    </row>
    <row r="260" spans="1:6" hidden="1" x14ac:dyDescent="0.35">
      <c r="A260" s="183" t="s">
        <v>278</v>
      </c>
      <c r="B260" s="184">
        <v>2301</v>
      </c>
      <c r="C260" s="185">
        <v>123.35</v>
      </c>
      <c r="D260" s="186">
        <v>100</v>
      </c>
      <c r="E260" s="213"/>
      <c r="F260" s="213"/>
    </row>
    <row r="261" spans="1:6" hidden="1" x14ac:dyDescent="0.35">
      <c r="A261" s="183" t="s">
        <v>280</v>
      </c>
      <c r="B261" s="184">
        <v>2303</v>
      </c>
      <c r="C261" s="185">
        <v>69.760000000000005</v>
      </c>
      <c r="D261" s="186">
        <v>100</v>
      </c>
      <c r="E261" s="213"/>
      <c r="F261" s="213"/>
    </row>
    <row r="262" spans="1:6" hidden="1" x14ac:dyDescent="0.35">
      <c r="A262" s="183" t="s">
        <v>282</v>
      </c>
      <c r="B262" s="184">
        <v>2307</v>
      </c>
      <c r="C262" s="185">
        <v>78.95</v>
      </c>
      <c r="D262" s="186">
        <v>98.11</v>
      </c>
      <c r="E262" s="213"/>
      <c r="F262" s="213"/>
    </row>
    <row r="263" spans="1:6" hidden="1" x14ac:dyDescent="0.35">
      <c r="A263" s="183" t="s">
        <v>286</v>
      </c>
      <c r="B263" s="184">
        <v>2401</v>
      </c>
      <c r="C263" s="185">
        <v>128.66999999999999</v>
      </c>
      <c r="D263" s="186">
        <v>100</v>
      </c>
      <c r="E263" s="213"/>
      <c r="F263" s="213"/>
    </row>
    <row r="264" spans="1:6" ht="25" hidden="1" x14ac:dyDescent="0.35">
      <c r="A264" s="183" t="s">
        <v>287</v>
      </c>
      <c r="B264" s="184">
        <v>2403</v>
      </c>
      <c r="C264" s="185">
        <v>132.21</v>
      </c>
      <c r="D264" s="186">
        <v>101.77</v>
      </c>
      <c r="E264" s="213"/>
      <c r="F264" s="213"/>
    </row>
    <row r="265" spans="1:6" hidden="1" x14ac:dyDescent="0.35">
      <c r="A265" s="183" t="s">
        <v>289</v>
      </c>
      <c r="B265" s="184">
        <v>2501</v>
      </c>
      <c r="C265" s="185">
        <v>43</v>
      </c>
      <c r="D265" s="186">
        <v>104.38</v>
      </c>
      <c r="E265" s="213"/>
      <c r="F265" s="213"/>
    </row>
    <row r="266" spans="1:6" hidden="1" x14ac:dyDescent="0.35">
      <c r="A266" s="183" t="s">
        <v>291</v>
      </c>
      <c r="B266" s="184">
        <v>2601</v>
      </c>
      <c r="C266" s="185">
        <v>48.85</v>
      </c>
      <c r="D266" s="186">
        <v>103.24</v>
      </c>
      <c r="E266" s="213"/>
      <c r="F266" s="213"/>
    </row>
    <row r="267" spans="1:6" hidden="1" x14ac:dyDescent="0.35">
      <c r="A267" s="183" t="s">
        <v>292</v>
      </c>
      <c r="B267" s="184">
        <v>2603</v>
      </c>
      <c r="C267" s="185">
        <v>34.01</v>
      </c>
      <c r="D267" s="186">
        <v>101.22</v>
      </c>
      <c r="E267" s="213"/>
      <c r="F267" s="213"/>
    </row>
    <row r="268" spans="1:6" hidden="1" x14ac:dyDescent="0.35">
      <c r="A268" s="183" t="s">
        <v>293</v>
      </c>
      <c r="B268" s="184">
        <v>2604</v>
      </c>
      <c r="C268" s="185">
        <v>73.52</v>
      </c>
      <c r="D268" s="186">
        <v>102.41</v>
      </c>
      <c r="E268" s="213"/>
      <c r="F268" s="213"/>
    </row>
    <row r="269" spans="1:6" hidden="1" x14ac:dyDescent="0.35">
      <c r="A269" s="183" t="s">
        <v>294</v>
      </c>
      <c r="B269" s="184">
        <v>2605</v>
      </c>
      <c r="C269" s="185">
        <v>74.17</v>
      </c>
      <c r="D269" s="186">
        <v>100.84</v>
      </c>
      <c r="E269" s="213"/>
      <c r="F269" s="213"/>
    </row>
    <row r="270" spans="1:6" hidden="1" x14ac:dyDescent="0.35">
      <c r="A270" s="183" t="s">
        <v>296</v>
      </c>
      <c r="B270" s="184">
        <v>2621</v>
      </c>
      <c r="C270" s="185">
        <v>160.33000000000001</v>
      </c>
      <c r="D270" s="186">
        <v>88.96</v>
      </c>
      <c r="E270" s="213"/>
      <c r="F270" s="213"/>
    </row>
    <row r="271" spans="1:6" hidden="1" x14ac:dyDescent="0.35">
      <c r="A271" s="183" t="s">
        <v>297</v>
      </c>
      <c r="B271" s="184">
        <v>2623</v>
      </c>
      <c r="C271" s="185">
        <v>372.93</v>
      </c>
      <c r="D271" s="186">
        <v>97.82</v>
      </c>
      <c r="E271" s="213"/>
      <c r="F271" s="213"/>
    </row>
    <row r="272" spans="1:6" hidden="1" x14ac:dyDescent="0.35">
      <c r="A272" s="183" t="s">
        <v>303</v>
      </c>
      <c r="B272" s="184">
        <v>2701</v>
      </c>
      <c r="C272" s="185">
        <v>201.96</v>
      </c>
      <c r="D272" s="186">
        <v>99.08</v>
      </c>
      <c r="E272" s="213"/>
      <c r="F272" s="213"/>
    </row>
    <row r="273" spans="1:6" hidden="1" x14ac:dyDescent="0.35">
      <c r="A273" s="183" t="s">
        <v>308</v>
      </c>
      <c r="B273" s="184">
        <v>2711</v>
      </c>
      <c r="C273" s="185">
        <v>179.56</v>
      </c>
      <c r="D273" s="186">
        <v>99.38</v>
      </c>
      <c r="E273" s="213"/>
      <c r="F273" s="213"/>
    </row>
    <row r="274" spans="1:6" hidden="1" x14ac:dyDescent="0.35">
      <c r="A274" s="183" t="s">
        <v>314</v>
      </c>
      <c r="B274" s="184">
        <v>2812</v>
      </c>
      <c r="C274" s="185">
        <v>971.67</v>
      </c>
      <c r="D274" s="186">
        <v>100.53</v>
      </c>
      <c r="E274" s="213"/>
      <c r="F274" s="213"/>
    </row>
    <row r="275" spans="1:6" ht="25" hidden="1" x14ac:dyDescent="0.35">
      <c r="A275" s="183" t="s">
        <v>335</v>
      </c>
      <c r="B275" s="184">
        <v>3606</v>
      </c>
      <c r="C275" s="185">
        <v>496.58</v>
      </c>
      <c r="D275" s="186">
        <v>100</v>
      </c>
      <c r="E275" s="213"/>
      <c r="F275" s="213"/>
    </row>
    <row r="276" spans="1:6" ht="25" hidden="1" x14ac:dyDescent="0.35">
      <c r="A276" s="183" t="s">
        <v>377</v>
      </c>
      <c r="B276" s="184">
        <v>4155</v>
      </c>
      <c r="C276" s="185">
        <v>1845.42</v>
      </c>
      <c r="D276" s="186">
        <v>100</v>
      </c>
      <c r="E276" s="213"/>
      <c r="F276" s="213"/>
    </row>
    <row r="277" spans="1:6" hidden="1" x14ac:dyDescent="0.35">
      <c r="A277" s="183" t="s">
        <v>389</v>
      </c>
      <c r="B277" s="184">
        <v>4176</v>
      </c>
      <c r="C277" s="185">
        <v>340.49</v>
      </c>
      <c r="D277" s="186">
        <v>100</v>
      </c>
      <c r="E277" s="213"/>
      <c r="F277" s="213"/>
    </row>
    <row r="278" spans="1:6" ht="25" hidden="1" x14ac:dyDescent="0.35">
      <c r="A278" s="183" t="s">
        <v>404</v>
      </c>
      <c r="B278" s="184">
        <v>4404</v>
      </c>
      <c r="C278" s="185">
        <v>2767.58</v>
      </c>
      <c r="D278" s="186">
        <v>100</v>
      </c>
      <c r="E278" s="213"/>
      <c r="F278" s="213"/>
    </row>
    <row r="279" spans="1:6" hidden="1" x14ac:dyDescent="0.35">
      <c r="A279" s="183" t="s">
        <v>412</v>
      </c>
      <c r="B279" s="184">
        <v>4502</v>
      </c>
      <c r="C279" s="185">
        <v>584.42999999999995</v>
      </c>
      <c r="D279" s="186">
        <v>100</v>
      </c>
      <c r="E279" s="213"/>
      <c r="F279" s="213"/>
    </row>
    <row r="280" spans="1:6" hidden="1" x14ac:dyDescent="0.35">
      <c r="A280" s="183" t="s">
        <v>416</v>
      </c>
      <c r="B280" s="184">
        <v>4503</v>
      </c>
      <c r="C280" s="185">
        <v>483.79</v>
      </c>
      <c r="D280" s="186">
        <v>100</v>
      </c>
      <c r="E280" s="213"/>
      <c r="F280" s="213"/>
    </row>
    <row r="281" spans="1:6" hidden="1" x14ac:dyDescent="0.35">
      <c r="A281" s="183" t="s">
        <v>419</v>
      </c>
      <c r="B281" s="184">
        <v>4603</v>
      </c>
      <c r="C281" s="185">
        <v>148.66</v>
      </c>
      <c r="D281" s="186">
        <v>100</v>
      </c>
      <c r="E281" s="213"/>
      <c r="F281" s="213"/>
    </row>
    <row r="282" spans="1:6" hidden="1" x14ac:dyDescent="0.35">
      <c r="A282" s="183" t="s">
        <v>421</v>
      </c>
      <c r="B282" s="184">
        <v>4601</v>
      </c>
      <c r="C282" s="185">
        <v>327.99</v>
      </c>
      <c r="D282" s="186">
        <v>99.18</v>
      </c>
      <c r="E282" s="213"/>
      <c r="F282" s="213"/>
    </row>
    <row r="283" spans="1:6" hidden="1" x14ac:dyDescent="0.35">
      <c r="A283" s="183" t="s">
        <v>440</v>
      </c>
      <c r="B283" s="184">
        <v>4744</v>
      </c>
      <c r="C283" s="185">
        <v>1895.73</v>
      </c>
      <c r="D283" s="186">
        <v>100</v>
      </c>
      <c r="E283" s="213"/>
      <c r="F283" s="213"/>
    </row>
    <row r="284" spans="1:6" hidden="1" x14ac:dyDescent="0.35">
      <c r="A284" s="183" t="s">
        <v>445</v>
      </c>
      <c r="B284" s="184">
        <v>4773</v>
      </c>
      <c r="C284" s="185">
        <v>3849</v>
      </c>
      <c r="D284" s="186">
        <v>100</v>
      </c>
      <c r="E284" s="213"/>
      <c r="F284" s="213"/>
    </row>
    <row r="285" spans="1:6" hidden="1" x14ac:dyDescent="0.35">
      <c r="A285" s="183" t="s">
        <v>450</v>
      </c>
      <c r="B285" s="184">
        <v>5001</v>
      </c>
      <c r="C285" s="185">
        <v>85.31</v>
      </c>
      <c r="D285" s="186">
        <v>98.48</v>
      </c>
      <c r="E285" s="213"/>
      <c r="F285" s="213"/>
    </row>
    <row r="286" spans="1:6" hidden="1" x14ac:dyDescent="0.35">
      <c r="A286" s="183" t="s">
        <v>451</v>
      </c>
      <c r="B286" s="184">
        <v>5101</v>
      </c>
      <c r="C286" s="185">
        <v>238.24</v>
      </c>
      <c r="D286" s="186">
        <v>104.03</v>
      </c>
      <c r="E286" s="213"/>
      <c r="F286" s="213"/>
    </row>
    <row r="287" spans="1:6" hidden="1" x14ac:dyDescent="0.35">
      <c r="A287" s="183" t="s">
        <v>454</v>
      </c>
      <c r="B287" s="184">
        <v>5201</v>
      </c>
      <c r="C287" s="185">
        <v>81.569999999999993</v>
      </c>
      <c r="D287" s="186">
        <v>99.07</v>
      </c>
      <c r="E287" s="213"/>
      <c r="F287" s="213"/>
    </row>
    <row r="288" spans="1:6" hidden="1" x14ac:dyDescent="0.35">
      <c r="A288" s="183" t="s">
        <v>457</v>
      </c>
      <c r="B288" s="184">
        <v>5303</v>
      </c>
      <c r="C288" s="185">
        <v>270.10000000000002</v>
      </c>
      <c r="D288" s="186">
        <v>100</v>
      </c>
      <c r="E288" s="213"/>
      <c r="F288" s="213"/>
    </row>
    <row r="289" spans="1:6" hidden="1" x14ac:dyDescent="0.35">
      <c r="A289" s="183" t="s">
        <v>467</v>
      </c>
      <c r="B289" s="184">
        <v>5313</v>
      </c>
      <c r="C289" s="185">
        <v>191.07</v>
      </c>
      <c r="D289" s="186">
        <v>100</v>
      </c>
      <c r="E289" s="213"/>
      <c r="F289" s="213"/>
    </row>
    <row r="290" spans="1:6" hidden="1" x14ac:dyDescent="0.35">
      <c r="A290" s="183" t="s">
        <v>480</v>
      </c>
      <c r="B290" s="184">
        <v>5406</v>
      </c>
      <c r="C290" s="185">
        <v>161.85</v>
      </c>
      <c r="D290" s="186">
        <v>98.99</v>
      </c>
      <c r="E290" s="213"/>
      <c r="F290" s="213"/>
    </row>
    <row r="291" spans="1:6" hidden="1" x14ac:dyDescent="0.35">
      <c r="A291" s="183" t="s">
        <v>485</v>
      </c>
      <c r="B291" s="184">
        <v>5605</v>
      </c>
      <c r="C291" s="185">
        <v>212.79</v>
      </c>
      <c r="D291" s="186">
        <v>100</v>
      </c>
      <c r="E291" s="213"/>
      <c r="F291" s="213"/>
    </row>
    <row r="292" spans="1:6" hidden="1" x14ac:dyDescent="0.35">
      <c r="A292" s="183" t="s">
        <v>487</v>
      </c>
      <c r="B292" s="184">
        <v>5701</v>
      </c>
      <c r="C292" s="185">
        <v>3.77</v>
      </c>
      <c r="D292" s="186">
        <v>100</v>
      </c>
      <c r="E292" s="213"/>
      <c r="F292" s="213"/>
    </row>
    <row r="293" spans="1:6" hidden="1" x14ac:dyDescent="0.35">
      <c r="A293" s="183" t="s">
        <v>522</v>
      </c>
      <c r="B293" s="184">
        <v>6413</v>
      </c>
      <c r="C293" s="185">
        <v>8289.6299999999992</v>
      </c>
      <c r="D293" s="186">
        <v>99.94</v>
      </c>
      <c r="E293" s="213"/>
      <c r="F293" s="213"/>
    </row>
    <row r="294" spans="1:6" hidden="1" x14ac:dyDescent="0.35">
      <c r="A294" s="183" t="s">
        <v>541</v>
      </c>
      <c r="B294" s="184">
        <v>6502</v>
      </c>
      <c r="C294" s="185">
        <v>32.56</v>
      </c>
      <c r="D294" s="186">
        <v>100</v>
      </c>
      <c r="E294" s="213"/>
      <c r="F294" s="213"/>
    </row>
    <row r="295" spans="1:6" hidden="1" x14ac:dyDescent="0.35">
      <c r="A295" s="183" t="s">
        <v>542</v>
      </c>
      <c r="B295" s="184">
        <v>6504</v>
      </c>
      <c r="C295" s="185">
        <v>304.06</v>
      </c>
      <c r="D295" s="186">
        <v>98.27</v>
      </c>
      <c r="E295" s="213"/>
      <c r="F295" s="213"/>
    </row>
    <row r="296" spans="1:6" hidden="1" x14ac:dyDescent="0.35">
      <c r="A296" s="183" t="s">
        <v>546</v>
      </c>
      <c r="B296" s="184">
        <v>6508</v>
      </c>
      <c r="C296" s="185">
        <v>128.68</v>
      </c>
      <c r="D296" s="186">
        <v>100</v>
      </c>
      <c r="E296" s="213"/>
      <c r="F296" s="213"/>
    </row>
    <row r="297" spans="1:6" hidden="1" x14ac:dyDescent="0.35">
      <c r="A297" s="183" t="s">
        <v>560</v>
      </c>
      <c r="B297" s="184">
        <v>7007</v>
      </c>
      <c r="C297" s="185">
        <v>29821.919999999998</v>
      </c>
      <c r="D297" s="186">
        <v>97.63</v>
      </c>
      <c r="E297" s="213"/>
      <c r="F297" s="213"/>
    </row>
    <row r="298" spans="1:6" hidden="1" x14ac:dyDescent="0.35">
      <c r="A298" s="183" t="s">
        <v>568</v>
      </c>
      <c r="B298" s="184">
        <v>7104</v>
      </c>
      <c r="C298" s="185">
        <v>23609.78</v>
      </c>
      <c r="D298" s="186">
        <v>101.66</v>
      </c>
      <c r="E298" s="213"/>
      <c r="F298" s="213"/>
    </row>
    <row r="299" spans="1:6" hidden="1" x14ac:dyDescent="0.35">
      <c r="A299" s="183" t="s">
        <v>582</v>
      </c>
      <c r="B299" s="184">
        <v>7418</v>
      </c>
      <c r="C299" s="185">
        <v>21503.27</v>
      </c>
      <c r="D299" s="186">
        <v>100.98</v>
      </c>
      <c r="E299" s="213"/>
      <c r="F299" s="213"/>
    </row>
    <row r="300" spans="1:6" ht="25" hidden="1" x14ac:dyDescent="0.35">
      <c r="A300" s="183" t="s">
        <v>583</v>
      </c>
      <c r="B300" s="184">
        <v>7403</v>
      </c>
      <c r="C300" s="185">
        <v>470.57</v>
      </c>
      <c r="D300" s="186">
        <v>100</v>
      </c>
      <c r="E300" s="213"/>
      <c r="F300" s="213"/>
    </row>
    <row r="301" spans="1:6" hidden="1" x14ac:dyDescent="0.35">
      <c r="A301" s="214" t="s">
        <v>608</v>
      </c>
      <c r="B301" s="215">
        <v>7804</v>
      </c>
      <c r="C301" s="188">
        <v>78.7</v>
      </c>
      <c r="D301" s="216">
        <v>100</v>
      </c>
      <c r="E301" s="213"/>
      <c r="F301" s="213"/>
    </row>
    <row r="302" spans="1:6" hidden="1" x14ac:dyDescent="0.35">
      <c r="A302" s="183" t="s">
        <v>610</v>
      </c>
      <c r="B302" s="184">
        <v>7802</v>
      </c>
      <c r="C302" s="185">
        <v>61.27</v>
      </c>
      <c r="D302" s="186">
        <v>100.06</v>
      </c>
      <c r="E302" s="213"/>
      <c r="F302" s="213"/>
    </row>
    <row r="303" spans="1:6" hidden="1" x14ac:dyDescent="0.35">
      <c r="A303" s="183" t="s">
        <v>611</v>
      </c>
      <c r="B303" s="184">
        <v>7803</v>
      </c>
      <c r="C303" s="185">
        <v>65.680000000000007</v>
      </c>
      <c r="D303" s="186">
        <v>100</v>
      </c>
      <c r="E303" s="213"/>
      <c r="F303" s="213"/>
    </row>
    <row r="304" spans="1:6" hidden="1" x14ac:dyDescent="0.35">
      <c r="A304" s="183" t="s">
        <v>612</v>
      </c>
      <c r="B304" s="184">
        <v>7806</v>
      </c>
      <c r="C304" s="185">
        <v>88.42</v>
      </c>
      <c r="D304" s="186">
        <v>100</v>
      </c>
      <c r="E304" s="213"/>
      <c r="F304" s="213"/>
    </row>
    <row r="305" spans="1:6" hidden="1" x14ac:dyDescent="0.35">
      <c r="A305" s="183" t="s">
        <v>655</v>
      </c>
      <c r="B305" s="184">
        <v>7927</v>
      </c>
      <c r="C305" s="185">
        <v>57.02</v>
      </c>
      <c r="D305" s="186">
        <v>98.27</v>
      </c>
      <c r="E305" s="213"/>
      <c r="F305" s="213"/>
    </row>
    <row r="306" spans="1:6" hidden="1" x14ac:dyDescent="0.35">
      <c r="A306" s="183" t="s">
        <v>659</v>
      </c>
      <c r="B306" s="184">
        <v>8042</v>
      </c>
      <c r="C306" s="185">
        <v>281.24</v>
      </c>
      <c r="D306" s="186">
        <v>100.24</v>
      </c>
      <c r="E306" s="213"/>
      <c r="F306" s="213"/>
    </row>
    <row r="307" spans="1:6" hidden="1" x14ac:dyDescent="0.35">
      <c r="A307" s="183" t="s">
        <v>661</v>
      </c>
      <c r="B307" s="184">
        <v>7990</v>
      </c>
      <c r="C307" s="185">
        <v>168.66</v>
      </c>
      <c r="D307" s="186">
        <v>99.86</v>
      </c>
      <c r="E307" s="213"/>
      <c r="F307" s="213"/>
    </row>
    <row r="308" spans="1:6" hidden="1" x14ac:dyDescent="0.35">
      <c r="A308" s="183" t="s">
        <v>665</v>
      </c>
      <c r="B308" s="184">
        <v>7924</v>
      </c>
      <c r="C308" s="185">
        <v>66.72</v>
      </c>
      <c r="D308" s="186">
        <v>97.14</v>
      </c>
      <c r="E308" s="213"/>
      <c r="F308" s="213"/>
    </row>
    <row r="309" spans="1:6" hidden="1" x14ac:dyDescent="0.35">
      <c r="A309" s="183" t="s">
        <v>667</v>
      </c>
      <c r="B309" s="184">
        <v>7994</v>
      </c>
      <c r="C309" s="185">
        <v>287.61</v>
      </c>
      <c r="D309" s="186">
        <v>100.38</v>
      </c>
      <c r="E309" s="213"/>
      <c r="F309" s="213"/>
    </row>
    <row r="310" spans="1:6" hidden="1" x14ac:dyDescent="0.35">
      <c r="A310" s="183" t="s">
        <v>668</v>
      </c>
      <c r="B310" s="184">
        <v>7980</v>
      </c>
      <c r="C310" s="185">
        <v>98.43</v>
      </c>
      <c r="D310" s="186">
        <v>99.93</v>
      </c>
      <c r="E310" s="213"/>
      <c r="F310" s="213"/>
    </row>
    <row r="311" spans="1:6" hidden="1" x14ac:dyDescent="0.35">
      <c r="A311" s="183" t="s">
        <v>669</v>
      </c>
      <c r="B311" s="184">
        <v>7926</v>
      </c>
      <c r="C311" s="185">
        <v>46.88</v>
      </c>
      <c r="D311" s="186">
        <v>98.41</v>
      </c>
      <c r="E311" s="213"/>
      <c r="F311" s="213"/>
    </row>
    <row r="312" spans="1:6" hidden="1" x14ac:dyDescent="0.35">
      <c r="A312" s="183" t="s">
        <v>671</v>
      </c>
      <c r="B312" s="184">
        <v>7976</v>
      </c>
      <c r="C312" s="185">
        <v>25.35</v>
      </c>
      <c r="D312" s="186">
        <v>100.96</v>
      </c>
      <c r="E312" s="213"/>
      <c r="F312" s="213"/>
    </row>
    <row r="313" spans="1:6" hidden="1" x14ac:dyDescent="0.35">
      <c r="A313" s="183" t="s">
        <v>673</v>
      </c>
      <c r="B313" s="184">
        <v>8031</v>
      </c>
      <c r="C313" s="185">
        <v>394.7</v>
      </c>
      <c r="D313" s="186">
        <v>100.89</v>
      </c>
      <c r="E313" s="213"/>
      <c r="F313" s="213"/>
    </row>
    <row r="314" spans="1:6" hidden="1" x14ac:dyDescent="0.35">
      <c r="A314" s="183" t="s">
        <v>676</v>
      </c>
      <c r="B314" s="184">
        <v>8053</v>
      </c>
      <c r="C314" s="185">
        <v>73.959999999999994</v>
      </c>
      <c r="D314" s="186">
        <v>102.74</v>
      </c>
      <c r="E314" s="213"/>
      <c r="F314" s="213"/>
    </row>
    <row r="315" spans="1:6" hidden="1" x14ac:dyDescent="0.35">
      <c r="A315" s="183" t="s">
        <v>691</v>
      </c>
      <c r="B315" s="184">
        <v>8311</v>
      </c>
      <c r="C315" s="185">
        <v>382.29</v>
      </c>
      <c r="D315" s="186">
        <v>100</v>
      </c>
      <c r="E315" s="213"/>
      <c r="F315" s="213"/>
    </row>
    <row r="316" spans="1:6" hidden="1" x14ac:dyDescent="0.35">
      <c r="A316" s="183" t="s">
        <v>703</v>
      </c>
      <c r="B316" s="184">
        <v>9143</v>
      </c>
      <c r="C316" s="185">
        <v>789.12</v>
      </c>
      <c r="D316" s="186">
        <v>100</v>
      </c>
      <c r="E316" s="213"/>
      <c r="F316" s="213"/>
    </row>
    <row r="317" spans="1:6" hidden="1" x14ac:dyDescent="0.35">
      <c r="A317" s="183" t="s">
        <v>718</v>
      </c>
      <c r="B317" s="184">
        <v>9116</v>
      </c>
      <c r="C317" s="185">
        <v>871.23</v>
      </c>
      <c r="D317" s="186">
        <v>100</v>
      </c>
      <c r="E317" s="213"/>
      <c r="F317" s="213"/>
    </row>
    <row r="318" spans="1:6" hidden="1" x14ac:dyDescent="0.35">
      <c r="A318" s="183" t="s">
        <v>719</v>
      </c>
      <c r="B318" s="184">
        <v>9118</v>
      </c>
      <c r="C318" s="185">
        <v>694.91</v>
      </c>
      <c r="D318" s="186">
        <v>100</v>
      </c>
      <c r="E318" s="213"/>
      <c r="F318" s="213"/>
    </row>
    <row r="319" spans="1:6" hidden="1" x14ac:dyDescent="0.35">
      <c r="A319" s="183" t="s">
        <v>734</v>
      </c>
      <c r="B319" s="184">
        <v>9222</v>
      </c>
      <c r="C319" s="185">
        <v>41</v>
      </c>
      <c r="D319" s="186">
        <v>100</v>
      </c>
      <c r="E319" s="213"/>
      <c r="F319" s="213"/>
    </row>
    <row r="320" spans="1:6" hidden="1" x14ac:dyDescent="0.35">
      <c r="A320" s="183" t="s">
        <v>738</v>
      </c>
      <c r="B320" s="184">
        <v>9212</v>
      </c>
      <c r="C320" s="185">
        <v>36</v>
      </c>
      <c r="D320" s="186">
        <v>100</v>
      </c>
      <c r="E320" s="213"/>
      <c r="F320" s="213"/>
    </row>
    <row r="321" spans="1:6" ht="37.5" hidden="1" x14ac:dyDescent="0.35">
      <c r="A321" s="183" t="s">
        <v>1016</v>
      </c>
      <c r="B321" s="184">
        <v>9418</v>
      </c>
      <c r="C321" s="185">
        <v>40.909999999999997</v>
      </c>
      <c r="D321" s="186">
        <v>100</v>
      </c>
      <c r="E321" s="213"/>
      <c r="F321" s="213"/>
    </row>
    <row r="322" spans="1:6" ht="25" hidden="1" x14ac:dyDescent="0.35">
      <c r="A322" s="183" t="s">
        <v>1017</v>
      </c>
      <c r="B322" s="184">
        <v>9442</v>
      </c>
      <c r="C322" s="185">
        <v>762.12</v>
      </c>
      <c r="D322" s="186">
        <v>100</v>
      </c>
      <c r="E322" s="213"/>
      <c r="F322" s="213"/>
    </row>
    <row r="323" spans="1:6" hidden="1" x14ac:dyDescent="0.35">
      <c r="A323" s="183" t="s">
        <v>788</v>
      </c>
      <c r="B323" s="184">
        <v>9457</v>
      </c>
      <c r="C323" s="185">
        <v>41.26</v>
      </c>
      <c r="D323" s="186">
        <v>100</v>
      </c>
      <c r="E323" s="213"/>
      <c r="F323" s="213"/>
    </row>
    <row r="324" spans="1:6" hidden="1" x14ac:dyDescent="0.35">
      <c r="A324" s="183" t="s">
        <v>789</v>
      </c>
      <c r="B324" s="184">
        <v>9458</v>
      </c>
      <c r="C324" s="185">
        <v>31.49</v>
      </c>
      <c r="D324" s="186">
        <v>100</v>
      </c>
      <c r="E324" s="213"/>
      <c r="F324" s="213"/>
    </row>
    <row r="325" spans="1:6" hidden="1" x14ac:dyDescent="0.35">
      <c r="A325" s="183" t="s">
        <v>1018</v>
      </c>
      <c r="B325" s="184">
        <v>9446</v>
      </c>
      <c r="C325" s="185">
        <v>640.04</v>
      </c>
      <c r="D325" s="186">
        <v>100</v>
      </c>
      <c r="E325" s="213"/>
      <c r="F325" s="213"/>
    </row>
    <row r="326" spans="1:6" hidden="1" x14ac:dyDescent="0.35">
      <c r="A326" s="183" t="s">
        <v>791</v>
      </c>
      <c r="B326" s="184">
        <v>9448</v>
      </c>
      <c r="C326" s="185">
        <v>177.91</v>
      </c>
      <c r="D326" s="186">
        <v>100</v>
      </c>
      <c r="E326" s="213"/>
      <c r="F326" s="213"/>
    </row>
    <row r="327" spans="1:6" hidden="1" x14ac:dyDescent="0.35">
      <c r="A327" s="183" t="s">
        <v>1019</v>
      </c>
      <c r="B327" s="184">
        <v>9445</v>
      </c>
      <c r="C327" s="185">
        <v>48.6</v>
      </c>
      <c r="D327" s="186">
        <v>100</v>
      </c>
      <c r="E327" s="213"/>
      <c r="F327" s="213"/>
    </row>
    <row r="328" spans="1:6" hidden="1" x14ac:dyDescent="0.35">
      <c r="A328" s="183" t="s">
        <v>792</v>
      </c>
      <c r="B328" s="184">
        <v>9449</v>
      </c>
      <c r="C328" s="185">
        <v>2060.79</v>
      </c>
      <c r="D328" s="186">
        <v>100</v>
      </c>
      <c r="E328" s="213"/>
      <c r="F328" s="213"/>
    </row>
    <row r="329" spans="1:6" ht="25" hidden="1" x14ac:dyDescent="0.35">
      <c r="A329" s="183" t="s">
        <v>1020</v>
      </c>
      <c r="B329" s="184">
        <v>9475</v>
      </c>
      <c r="C329" s="185">
        <v>423</v>
      </c>
      <c r="D329" s="186">
        <v>100</v>
      </c>
      <c r="E329" s="213"/>
      <c r="F329" s="213"/>
    </row>
    <row r="330" spans="1:6" ht="25" hidden="1" x14ac:dyDescent="0.35">
      <c r="A330" s="183" t="s">
        <v>809</v>
      </c>
      <c r="B330" s="184">
        <v>9462</v>
      </c>
      <c r="C330" s="185">
        <v>1829.96</v>
      </c>
      <c r="D330" s="186">
        <v>100</v>
      </c>
      <c r="E330" s="213"/>
      <c r="F330" s="213"/>
    </row>
    <row r="331" spans="1:6" hidden="1" x14ac:dyDescent="0.35">
      <c r="A331" s="183" t="s">
        <v>810</v>
      </c>
      <c r="B331" s="184">
        <v>9463</v>
      </c>
      <c r="C331" s="185">
        <v>2424.87</v>
      </c>
      <c r="D331" s="186">
        <v>100</v>
      </c>
      <c r="E331" s="213"/>
      <c r="F331" s="213"/>
    </row>
    <row r="332" spans="1:6" hidden="1" x14ac:dyDescent="0.35">
      <c r="A332" s="183" t="s">
        <v>811</v>
      </c>
      <c r="B332" s="184">
        <v>9464</v>
      </c>
      <c r="C332" s="185">
        <v>2872.91</v>
      </c>
      <c r="D332" s="186">
        <v>100</v>
      </c>
      <c r="E332" s="213"/>
      <c r="F332" s="213"/>
    </row>
    <row r="333" spans="1:6" hidden="1" x14ac:dyDescent="0.35">
      <c r="A333" s="183" t="s">
        <v>849</v>
      </c>
      <c r="B333" s="184">
        <v>9606</v>
      </c>
      <c r="C333" s="185">
        <v>5072.4799999999996</v>
      </c>
      <c r="D333" s="186">
        <v>100</v>
      </c>
      <c r="E333" s="213"/>
      <c r="F333" s="213"/>
    </row>
    <row r="334" spans="1:6" hidden="1" x14ac:dyDescent="0.35">
      <c r="A334" s="183" t="s">
        <v>850</v>
      </c>
      <c r="B334" s="184">
        <v>9607</v>
      </c>
      <c r="C334" s="185">
        <v>2661.32</v>
      </c>
      <c r="D334" s="186">
        <v>103.49</v>
      </c>
      <c r="E334" s="213"/>
      <c r="F334" s="213"/>
    </row>
    <row r="335" spans="1:6" hidden="1" x14ac:dyDescent="0.35">
      <c r="A335" s="183" t="s">
        <v>861</v>
      </c>
      <c r="B335" s="184">
        <v>9796</v>
      </c>
      <c r="C335" s="185">
        <v>6137.75</v>
      </c>
      <c r="D335" s="186">
        <v>100</v>
      </c>
      <c r="E335" s="213"/>
      <c r="F335" s="213"/>
    </row>
    <row r="336" spans="1:6" ht="15" hidden="1" customHeight="1" x14ac:dyDescent="0.35">
      <c r="A336" s="217" t="s">
        <v>1023</v>
      </c>
      <c r="B336" s="218"/>
      <c r="C336" s="218"/>
      <c r="D336" s="219"/>
    </row>
    <row r="337" spans="1:4" hidden="1" x14ac:dyDescent="0.35">
      <c r="A337" s="183" t="s">
        <v>144</v>
      </c>
      <c r="B337" s="184">
        <v>111</v>
      </c>
      <c r="C337" s="185">
        <v>690.16</v>
      </c>
      <c r="D337" s="186">
        <v>100</v>
      </c>
    </row>
    <row r="338" spans="1:4" hidden="1" x14ac:dyDescent="0.35">
      <c r="A338" s="183" t="s">
        <v>147</v>
      </c>
      <c r="B338" s="184">
        <v>113</v>
      </c>
      <c r="C338" s="185">
        <v>473.56</v>
      </c>
      <c r="D338" s="186">
        <v>100</v>
      </c>
    </row>
    <row r="339" spans="1:4" hidden="1" x14ac:dyDescent="0.35">
      <c r="A339" s="183" t="s">
        <v>149</v>
      </c>
      <c r="B339" s="184">
        <v>116</v>
      </c>
      <c r="C339" s="185">
        <v>739.72</v>
      </c>
      <c r="D339" s="186">
        <v>100</v>
      </c>
    </row>
    <row r="340" spans="1:4" hidden="1" x14ac:dyDescent="0.35">
      <c r="A340" s="183" t="s">
        <v>151</v>
      </c>
      <c r="B340" s="184">
        <v>114</v>
      </c>
      <c r="C340" s="185">
        <v>238.79</v>
      </c>
      <c r="D340" s="186">
        <v>100</v>
      </c>
    </row>
    <row r="341" spans="1:4" hidden="1" x14ac:dyDescent="0.35">
      <c r="A341" s="183" t="s">
        <v>162</v>
      </c>
      <c r="B341" s="184">
        <v>202</v>
      </c>
      <c r="C341" s="185">
        <v>576.76</v>
      </c>
      <c r="D341" s="186">
        <v>101.61</v>
      </c>
    </row>
    <row r="342" spans="1:4" hidden="1" x14ac:dyDescent="0.35">
      <c r="A342" s="183" t="s">
        <v>163</v>
      </c>
      <c r="B342" s="184">
        <v>204</v>
      </c>
      <c r="C342" s="185">
        <v>746.72</v>
      </c>
      <c r="D342" s="186">
        <v>100</v>
      </c>
    </row>
    <row r="343" spans="1:4" hidden="1" x14ac:dyDescent="0.35">
      <c r="A343" s="183" t="s">
        <v>166</v>
      </c>
      <c r="B343" s="184">
        <v>201</v>
      </c>
      <c r="C343" s="185">
        <v>590.70000000000005</v>
      </c>
      <c r="D343" s="186">
        <v>99.44</v>
      </c>
    </row>
    <row r="344" spans="1:4" hidden="1" x14ac:dyDescent="0.35">
      <c r="A344" s="183" t="s">
        <v>172</v>
      </c>
      <c r="B344" s="184">
        <v>302</v>
      </c>
      <c r="C344" s="185">
        <v>1427.86</v>
      </c>
      <c r="D344" s="186">
        <v>100</v>
      </c>
    </row>
    <row r="345" spans="1:4" hidden="1" x14ac:dyDescent="0.35">
      <c r="A345" s="183" t="s">
        <v>182</v>
      </c>
      <c r="B345" s="184">
        <v>411</v>
      </c>
      <c r="C345" s="185">
        <v>444.4</v>
      </c>
      <c r="D345" s="186">
        <v>100</v>
      </c>
    </row>
    <row r="346" spans="1:4" hidden="1" x14ac:dyDescent="0.35">
      <c r="A346" s="183" t="s">
        <v>194</v>
      </c>
      <c r="B346" s="184">
        <v>701</v>
      </c>
      <c r="C346" s="185">
        <v>1353.79</v>
      </c>
      <c r="D346" s="186">
        <v>100</v>
      </c>
    </row>
    <row r="347" spans="1:4" hidden="1" x14ac:dyDescent="0.35">
      <c r="A347" s="183" t="s">
        <v>195</v>
      </c>
      <c r="B347" s="184">
        <v>803</v>
      </c>
      <c r="C347" s="185">
        <v>163.26</v>
      </c>
      <c r="D347" s="186">
        <v>96.19</v>
      </c>
    </row>
    <row r="348" spans="1:4" hidden="1" x14ac:dyDescent="0.35">
      <c r="A348" s="183" t="s">
        <v>198</v>
      </c>
      <c r="B348" s="184">
        <v>1001</v>
      </c>
      <c r="C348" s="185">
        <v>294.27999999999997</v>
      </c>
      <c r="D348" s="186">
        <v>100</v>
      </c>
    </row>
    <row r="349" spans="1:4" ht="25" hidden="1" x14ac:dyDescent="0.35">
      <c r="A349" s="183" t="s">
        <v>204</v>
      </c>
      <c r="B349" s="184">
        <v>1111</v>
      </c>
      <c r="C349" s="185">
        <v>109.02</v>
      </c>
      <c r="D349" s="186">
        <v>100</v>
      </c>
    </row>
    <row r="350" spans="1:4" ht="25" hidden="1" x14ac:dyDescent="0.35">
      <c r="A350" s="183" t="s">
        <v>205</v>
      </c>
      <c r="B350" s="184">
        <v>1131</v>
      </c>
      <c r="C350" s="185">
        <v>129.69</v>
      </c>
      <c r="D350" s="186">
        <v>98.66</v>
      </c>
    </row>
    <row r="351" spans="1:4" hidden="1" x14ac:dyDescent="0.35">
      <c r="A351" s="183" t="s">
        <v>207</v>
      </c>
      <c r="B351" s="184">
        <v>1102</v>
      </c>
      <c r="C351" s="185">
        <v>400.23</v>
      </c>
      <c r="D351" s="186">
        <v>100</v>
      </c>
    </row>
    <row r="352" spans="1:4" hidden="1" x14ac:dyDescent="0.35">
      <c r="A352" s="183" t="s">
        <v>208</v>
      </c>
      <c r="B352" s="184">
        <v>1132</v>
      </c>
      <c r="C352" s="185">
        <v>109.01</v>
      </c>
      <c r="D352" s="186">
        <v>100</v>
      </c>
    </row>
    <row r="353" spans="1:4" hidden="1" x14ac:dyDescent="0.35">
      <c r="A353" s="183" t="s">
        <v>213</v>
      </c>
      <c r="B353" s="184">
        <v>1124</v>
      </c>
      <c r="C353" s="185">
        <v>610.66</v>
      </c>
      <c r="D353" s="186">
        <v>100</v>
      </c>
    </row>
    <row r="354" spans="1:4" hidden="1" x14ac:dyDescent="0.35">
      <c r="A354" s="183" t="s">
        <v>218</v>
      </c>
      <c r="B354" s="184">
        <v>1123</v>
      </c>
      <c r="C354" s="185">
        <v>1456.48</v>
      </c>
      <c r="D354" s="186">
        <v>100</v>
      </c>
    </row>
    <row r="355" spans="1:4" hidden="1" x14ac:dyDescent="0.35">
      <c r="A355" s="183" t="s">
        <v>220</v>
      </c>
      <c r="B355" s="184">
        <v>1204</v>
      </c>
      <c r="C355" s="185">
        <v>977.11</v>
      </c>
      <c r="D355" s="186">
        <v>100</v>
      </c>
    </row>
    <row r="356" spans="1:4" hidden="1" x14ac:dyDescent="0.35">
      <c r="A356" s="183" t="s">
        <v>226</v>
      </c>
      <c r="B356" s="184">
        <v>1303</v>
      </c>
      <c r="C356" s="185">
        <v>842.82</v>
      </c>
      <c r="D356" s="186">
        <v>100.57</v>
      </c>
    </row>
    <row r="357" spans="1:4" ht="25" hidden="1" x14ac:dyDescent="0.35">
      <c r="A357" s="183" t="s">
        <v>230</v>
      </c>
      <c r="B357" s="184">
        <v>1402</v>
      </c>
      <c r="C357" s="185">
        <v>686.97</v>
      </c>
      <c r="D357" s="186">
        <v>110</v>
      </c>
    </row>
    <row r="358" spans="1:4" hidden="1" x14ac:dyDescent="0.35">
      <c r="A358" s="183" t="s">
        <v>232</v>
      </c>
      <c r="B358" s="184">
        <v>1501</v>
      </c>
      <c r="C358" s="185">
        <v>119.85</v>
      </c>
      <c r="D358" s="186">
        <v>100</v>
      </c>
    </row>
    <row r="359" spans="1:4" hidden="1" x14ac:dyDescent="0.35">
      <c r="A359" s="183" t="s">
        <v>234</v>
      </c>
      <c r="B359" s="184">
        <v>1601</v>
      </c>
      <c r="C359" s="185">
        <v>79.989999999999995</v>
      </c>
      <c r="D359" s="186">
        <v>100</v>
      </c>
    </row>
    <row r="360" spans="1:4" hidden="1" x14ac:dyDescent="0.35">
      <c r="A360" s="183" t="s">
        <v>245</v>
      </c>
      <c r="B360" s="184">
        <v>1701</v>
      </c>
      <c r="C360" s="185">
        <v>324.19</v>
      </c>
      <c r="D360" s="186">
        <v>100</v>
      </c>
    </row>
    <row r="361" spans="1:4" hidden="1" x14ac:dyDescent="0.35">
      <c r="A361" s="183" t="s">
        <v>257</v>
      </c>
      <c r="B361" s="184">
        <v>1903</v>
      </c>
      <c r="C361" s="185">
        <v>1169.6300000000001</v>
      </c>
      <c r="D361" s="186">
        <v>98.72</v>
      </c>
    </row>
    <row r="362" spans="1:4" hidden="1" x14ac:dyDescent="0.35">
      <c r="A362" s="183" t="s">
        <v>264</v>
      </c>
      <c r="B362" s="184">
        <v>2002</v>
      </c>
      <c r="C362" s="185">
        <v>33.31</v>
      </c>
      <c r="D362" s="186">
        <v>100</v>
      </c>
    </row>
    <row r="363" spans="1:4" hidden="1" x14ac:dyDescent="0.35">
      <c r="A363" s="183" t="s">
        <v>268</v>
      </c>
      <c r="B363" s="184">
        <v>2101</v>
      </c>
      <c r="C363" s="185">
        <v>58.04</v>
      </c>
      <c r="D363" s="186">
        <v>100</v>
      </c>
    </row>
    <row r="364" spans="1:4" ht="25" hidden="1" x14ac:dyDescent="0.35">
      <c r="A364" s="183" t="s">
        <v>270</v>
      </c>
      <c r="B364" s="184">
        <v>2201</v>
      </c>
      <c r="C364" s="185">
        <v>136.16999999999999</v>
      </c>
      <c r="D364" s="186">
        <v>100</v>
      </c>
    </row>
    <row r="365" spans="1:4" ht="25" hidden="1" x14ac:dyDescent="0.35">
      <c r="A365" s="183" t="s">
        <v>272</v>
      </c>
      <c r="B365" s="184">
        <v>2207</v>
      </c>
      <c r="C365" s="185">
        <v>134.19999999999999</v>
      </c>
      <c r="D365" s="186">
        <v>100</v>
      </c>
    </row>
    <row r="366" spans="1:4" hidden="1" x14ac:dyDescent="0.35">
      <c r="A366" s="183" t="s">
        <v>278</v>
      </c>
      <c r="B366" s="184">
        <v>2301</v>
      </c>
      <c r="C366" s="185">
        <v>123.94</v>
      </c>
      <c r="D366" s="186">
        <v>95.35</v>
      </c>
    </row>
    <row r="367" spans="1:4" hidden="1" x14ac:dyDescent="0.35">
      <c r="A367" s="183" t="s">
        <v>280</v>
      </c>
      <c r="B367" s="184">
        <v>2303</v>
      </c>
      <c r="C367" s="185">
        <v>83.37</v>
      </c>
      <c r="D367" s="186">
        <v>100</v>
      </c>
    </row>
    <row r="368" spans="1:4" hidden="1" x14ac:dyDescent="0.35">
      <c r="A368" s="183" t="s">
        <v>282</v>
      </c>
      <c r="B368" s="184">
        <v>2307</v>
      </c>
      <c r="C368" s="185">
        <v>85.6</v>
      </c>
      <c r="D368" s="186">
        <v>103.56</v>
      </c>
    </row>
    <row r="369" spans="1:4" hidden="1" x14ac:dyDescent="0.35">
      <c r="A369" s="183" t="s">
        <v>286</v>
      </c>
      <c r="B369" s="184">
        <v>2401</v>
      </c>
      <c r="C369" s="185">
        <v>126.72</v>
      </c>
      <c r="D369" s="186">
        <v>100</v>
      </c>
    </row>
    <row r="370" spans="1:4" ht="25" hidden="1" x14ac:dyDescent="0.35">
      <c r="A370" s="183" t="s">
        <v>287</v>
      </c>
      <c r="B370" s="184">
        <v>2403</v>
      </c>
      <c r="C370" s="185">
        <v>131.46</v>
      </c>
      <c r="D370" s="186">
        <v>100</v>
      </c>
    </row>
    <row r="371" spans="1:4" hidden="1" x14ac:dyDescent="0.35">
      <c r="A371" s="183" t="s">
        <v>289</v>
      </c>
      <c r="B371" s="184">
        <v>2501</v>
      </c>
      <c r="C371" s="185">
        <v>52.93</v>
      </c>
      <c r="D371" s="186">
        <v>100</v>
      </c>
    </row>
    <row r="372" spans="1:4" hidden="1" x14ac:dyDescent="0.35">
      <c r="A372" s="183" t="s">
        <v>291</v>
      </c>
      <c r="B372" s="184">
        <v>2601</v>
      </c>
      <c r="C372" s="185">
        <v>66.56</v>
      </c>
      <c r="D372" s="186">
        <v>100</v>
      </c>
    </row>
    <row r="373" spans="1:4" hidden="1" x14ac:dyDescent="0.35">
      <c r="A373" s="183" t="s">
        <v>292</v>
      </c>
      <c r="B373" s="184">
        <v>2603</v>
      </c>
      <c r="C373" s="185">
        <v>46.11</v>
      </c>
      <c r="D373" s="186">
        <v>101.06</v>
      </c>
    </row>
    <row r="374" spans="1:4" hidden="1" x14ac:dyDescent="0.35">
      <c r="A374" s="183" t="s">
        <v>293</v>
      </c>
      <c r="B374" s="184">
        <v>2604</v>
      </c>
      <c r="C374" s="185">
        <v>61.44</v>
      </c>
      <c r="D374" s="186">
        <v>98.41</v>
      </c>
    </row>
    <row r="375" spans="1:4" hidden="1" x14ac:dyDescent="0.35">
      <c r="A375" s="183" t="s">
        <v>294</v>
      </c>
      <c r="B375" s="184">
        <v>2605</v>
      </c>
      <c r="C375" s="185">
        <v>70.2</v>
      </c>
      <c r="D375" s="186">
        <v>100</v>
      </c>
    </row>
    <row r="376" spans="1:4" hidden="1" x14ac:dyDescent="0.35">
      <c r="A376" s="183" t="s">
        <v>296</v>
      </c>
      <c r="B376" s="184">
        <v>2621</v>
      </c>
      <c r="C376" s="185">
        <v>199.3</v>
      </c>
      <c r="D376" s="186">
        <v>83.67</v>
      </c>
    </row>
    <row r="377" spans="1:4" hidden="1" x14ac:dyDescent="0.35">
      <c r="A377" s="183" t="s">
        <v>297</v>
      </c>
      <c r="B377" s="184">
        <v>2623</v>
      </c>
      <c r="C377" s="185">
        <v>319.37</v>
      </c>
      <c r="D377" s="186">
        <v>88.26</v>
      </c>
    </row>
    <row r="378" spans="1:4" hidden="1" x14ac:dyDescent="0.35">
      <c r="A378" s="183" t="s">
        <v>303</v>
      </c>
      <c r="B378" s="184">
        <v>2701</v>
      </c>
      <c r="C378" s="185">
        <v>220.44</v>
      </c>
      <c r="D378" s="186">
        <v>103.09</v>
      </c>
    </row>
    <row r="379" spans="1:4" hidden="1" x14ac:dyDescent="0.35">
      <c r="A379" s="183" t="s">
        <v>308</v>
      </c>
      <c r="B379" s="184">
        <v>2711</v>
      </c>
      <c r="C379" s="185">
        <v>171.77</v>
      </c>
      <c r="D379" s="186">
        <v>94</v>
      </c>
    </row>
    <row r="380" spans="1:4" hidden="1" x14ac:dyDescent="0.35">
      <c r="A380" s="183" t="s">
        <v>314</v>
      </c>
      <c r="B380" s="184">
        <v>2812</v>
      </c>
      <c r="C380" s="185">
        <v>954.85</v>
      </c>
      <c r="D380" s="186">
        <v>100.45</v>
      </c>
    </row>
    <row r="381" spans="1:4" ht="25" hidden="1" x14ac:dyDescent="0.35">
      <c r="A381" s="183" t="s">
        <v>335</v>
      </c>
      <c r="B381" s="184">
        <v>3606</v>
      </c>
      <c r="C381" s="185">
        <v>440.27</v>
      </c>
      <c r="D381" s="186">
        <v>100</v>
      </c>
    </row>
    <row r="382" spans="1:4" ht="25" hidden="1" x14ac:dyDescent="0.35">
      <c r="A382" s="183" t="s">
        <v>377</v>
      </c>
      <c r="B382" s="184">
        <v>4155</v>
      </c>
      <c r="C382" s="185">
        <v>2132.65</v>
      </c>
      <c r="D382" s="186">
        <v>100</v>
      </c>
    </row>
    <row r="383" spans="1:4" hidden="1" x14ac:dyDescent="0.35">
      <c r="A383" s="183" t="s">
        <v>389</v>
      </c>
      <c r="B383" s="184">
        <v>4176</v>
      </c>
      <c r="C383" s="185">
        <v>362.21</v>
      </c>
      <c r="D383" s="186">
        <v>100.39</v>
      </c>
    </row>
    <row r="384" spans="1:4" ht="25" hidden="1" x14ac:dyDescent="0.35">
      <c r="A384" s="183" t="s">
        <v>404</v>
      </c>
      <c r="B384" s="184">
        <v>4404</v>
      </c>
      <c r="C384" s="185">
        <v>2834.97</v>
      </c>
      <c r="D384" s="186">
        <v>100.46</v>
      </c>
    </row>
    <row r="385" spans="1:4" hidden="1" x14ac:dyDescent="0.35">
      <c r="A385" s="183" t="s">
        <v>412</v>
      </c>
      <c r="B385" s="184">
        <v>4502</v>
      </c>
      <c r="C385" s="185">
        <v>589.35</v>
      </c>
      <c r="D385" s="186">
        <v>100</v>
      </c>
    </row>
    <row r="386" spans="1:4" hidden="1" x14ac:dyDescent="0.35">
      <c r="A386" s="183" t="s">
        <v>416</v>
      </c>
      <c r="B386" s="184">
        <v>4503</v>
      </c>
      <c r="C386" s="185">
        <v>541.41</v>
      </c>
      <c r="D386" s="186">
        <v>100</v>
      </c>
    </row>
    <row r="387" spans="1:4" hidden="1" x14ac:dyDescent="0.35">
      <c r="A387" s="183" t="s">
        <v>419</v>
      </c>
      <c r="B387" s="184">
        <v>4603</v>
      </c>
      <c r="C387" s="185">
        <v>137.5</v>
      </c>
      <c r="D387" s="186">
        <v>100.42</v>
      </c>
    </row>
    <row r="388" spans="1:4" hidden="1" x14ac:dyDescent="0.35">
      <c r="A388" s="183" t="s">
        <v>421</v>
      </c>
      <c r="B388" s="184">
        <v>4601</v>
      </c>
      <c r="C388" s="185">
        <v>320.17</v>
      </c>
      <c r="D388" s="186">
        <v>99.94</v>
      </c>
    </row>
    <row r="389" spans="1:4" hidden="1" x14ac:dyDescent="0.35">
      <c r="A389" s="183" t="s">
        <v>440</v>
      </c>
      <c r="B389" s="184">
        <v>4744</v>
      </c>
      <c r="C389" s="185">
        <v>2031.13</v>
      </c>
      <c r="D389" s="186">
        <v>100</v>
      </c>
    </row>
    <row r="390" spans="1:4" hidden="1" x14ac:dyDescent="0.35">
      <c r="A390" s="183" t="s">
        <v>445</v>
      </c>
      <c r="B390" s="184">
        <v>4773</v>
      </c>
      <c r="C390" s="185">
        <v>3288.46</v>
      </c>
      <c r="D390" s="186">
        <v>100.45</v>
      </c>
    </row>
    <row r="391" spans="1:4" hidden="1" x14ac:dyDescent="0.35">
      <c r="A391" s="183" t="s">
        <v>450</v>
      </c>
      <c r="B391" s="184">
        <v>5001</v>
      </c>
      <c r="C391" s="185">
        <v>88.04</v>
      </c>
      <c r="D391" s="186">
        <v>100.5</v>
      </c>
    </row>
    <row r="392" spans="1:4" hidden="1" x14ac:dyDescent="0.35">
      <c r="A392" s="183" t="s">
        <v>451</v>
      </c>
      <c r="B392" s="184">
        <v>5101</v>
      </c>
      <c r="C392" s="185">
        <v>233.24</v>
      </c>
      <c r="D392" s="186">
        <v>100</v>
      </c>
    </row>
    <row r="393" spans="1:4" hidden="1" x14ac:dyDescent="0.35">
      <c r="A393" s="183" t="s">
        <v>454</v>
      </c>
      <c r="B393" s="184">
        <v>5201</v>
      </c>
      <c r="C393" s="185">
        <v>77.989999999999995</v>
      </c>
      <c r="D393" s="186">
        <v>100</v>
      </c>
    </row>
    <row r="394" spans="1:4" hidden="1" x14ac:dyDescent="0.35">
      <c r="A394" s="183" t="s">
        <v>457</v>
      </c>
      <c r="B394" s="184">
        <v>5303</v>
      </c>
      <c r="C394" s="185">
        <v>270.74</v>
      </c>
      <c r="D394" s="186">
        <v>100</v>
      </c>
    </row>
    <row r="395" spans="1:4" hidden="1" x14ac:dyDescent="0.35">
      <c r="A395" s="183" t="s">
        <v>467</v>
      </c>
      <c r="B395" s="184">
        <v>5313</v>
      </c>
      <c r="C395" s="185">
        <v>183</v>
      </c>
      <c r="D395" s="186">
        <v>98.62</v>
      </c>
    </row>
    <row r="396" spans="1:4" hidden="1" x14ac:dyDescent="0.35">
      <c r="A396" s="183" t="s">
        <v>480</v>
      </c>
      <c r="B396" s="184">
        <v>5406</v>
      </c>
      <c r="C396" s="185">
        <v>130.97</v>
      </c>
      <c r="D396" s="186">
        <v>100</v>
      </c>
    </row>
    <row r="397" spans="1:4" hidden="1" x14ac:dyDescent="0.35">
      <c r="A397" s="183" t="s">
        <v>485</v>
      </c>
      <c r="B397" s="184">
        <v>5605</v>
      </c>
      <c r="C397" s="185">
        <v>204.09</v>
      </c>
      <c r="D397" s="186">
        <v>100</v>
      </c>
    </row>
    <row r="398" spans="1:4" hidden="1" x14ac:dyDescent="0.35">
      <c r="A398" s="183" t="s">
        <v>487</v>
      </c>
      <c r="B398" s="184">
        <v>5701</v>
      </c>
      <c r="C398" s="185">
        <v>3.93</v>
      </c>
      <c r="D398" s="186">
        <v>103.14</v>
      </c>
    </row>
    <row r="399" spans="1:4" hidden="1" x14ac:dyDescent="0.35">
      <c r="A399" s="183" t="s">
        <v>522</v>
      </c>
      <c r="B399" s="184">
        <v>6413</v>
      </c>
      <c r="C399" s="185">
        <v>9621.73</v>
      </c>
      <c r="D399" s="186">
        <v>104.17</v>
      </c>
    </row>
    <row r="400" spans="1:4" hidden="1" x14ac:dyDescent="0.35">
      <c r="A400" s="183" t="s">
        <v>541</v>
      </c>
      <c r="B400" s="184">
        <v>6502</v>
      </c>
      <c r="C400" s="185">
        <v>29.32</v>
      </c>
      <c r="D400" s="186">
        <v>100</v>
      </c>
    </row>
    <row r="401" spans="1:4" hidden="1" x14ac:dyDescent="0.35">
      <c r="A401" s="183" t="s">
        <v>542</v>
      </c>
      <c r="B401" s="184">
        <v>6504</v>
      </c>
      <c r="C401" s="185">
        <v>257.83999999999997</v>
      </c>
      <c r="D401" s="186">
        <v>99.25</v>
      </c>
    </row>
    <row r="402" spans="1:4" hidden="1" x14ac:dyDescent="0.35">
      <c r="A402" s="183" t="s">
        <v>546</v>
      </c>
      <c r="B402" s="184">
        <v>6508</v>
      </c>
      <c r="C402" s="185">
        <v>142.72</v>
      </c>
      <c r="D402" s="186">
        <v>100</v>
      </c>
    </row>
    <row r="403" spans="1:4" hidden="1" x14ac:dyDescent="0.35">
      <c r="A403" s="183" t="s">
        <v>560</v>
      </c>
      <c r="B403" s="184">
        <v>7007</v>
      </c>
      <c r="C403" s="185">
        <v>34794.959999999999</v>
      </c>
      <c r="D403" s="186">
        <v>103.62</v>
      </c>
    </row>
    <row r="404" spans="1:4" hidden="1" x14ac:dyDescent="0.35">
      <c r="A404" s="183" t="s">
        <v>568</v>
      </c>
      <c r="B404" s="184">
        <v>7104</v>
      </c>
      <c r="C404" s="185">
        <v>20506.66</v>
      </c>
      <c r="D404" s="186">
        <v>103.66</v>
      </c>
    </row>
    <row r="405" spans="1:4" hidden="1" x14ac:dyDescent="0.35">
      <c r="A405" s="183" t="s">
        <v>582</v>
      </c>
      <c r="B405" s="184">
        <v>7418</v>
      </c>
      <c r="C405" s="185">
        <v>16640.669999999998</v>
      </c>
      <c r="D405" s="186">
        <v>100</v>
      </c>
    </row>
    <row r="406" spans="1:4" ht="25" hidden="1" x14ac:dyDescent="0.35">
      <c r="A406" s="183" t="s">
        <v>583</v>
      </c>
      <c r="B406" s="184">
        <v>7403</v>
      </c>
      <c r="C406" s="185">
        <v>454.54</v>
      </c>
      <c r="D406" s="186">
        <v>100</v>
      </c>
    </row>
    <row r="407" spans="1:4" hidden="1" x14ac:dyDescent="0.35">
      <c r="A407" s="214" t="s">
        <v>608</v>
      </c>
      <c r="B407" s="215">
        <v>7804</v>
      </c>
      <c r="C407" s="188">
        <v>80.900000000000006</v>
      </c>
      <c r="D407" s="216">
        <v>100.01</v>
      </c>
    </row>
    <row r="408" spans="1:4" hidden="1" x14ac:dyDescent="0.35">
      <c r="A408" s="183" t="s">
        <v>610</v>
      </c>
      <c r="B408" s="184">
        <v>7802</v>
      </c>
      <c r="C408" s="185">
        <v>62.14</v>
      </c>
      <c r="D408" s="186">
        <v>100</v>
      </c>
    </row>
    <row r="409" spans="1:4" hidden="1" x14ac:dyDescent="0.35">
      <c r="A409" s="183" t="s">
        <v>611</v>
      </c>
      <c r="B409" s="184">
        <v>7803</v>
      </c>
      <c r="C409" s="185">
        <v>66.260000000000005</v>
      </c>
      <c r="D409" s="186">
        <v>99.98</v>
      </c>
    </row>
    <row r="410" spans="1:4" hidden="1" x14ac:dyDescent="0.35">
      <c r="A410" s="183" t="s">
        <v>612</v>
      </c>
      <c r="B410" s="184">
        <v>7806</v>
      </c>
      <c r="C410" s="185">
        <v>89.93</v>
      </c>
      <c r="D410" s="186">
        <v>100</v>
      </c>
    </row>
    <row r="411" spans="1:4" hidden="1" x14ac:dyDescent="0.35">
      <c r="A411" s="183" t="s">
        <v>655</v>
      </c>
      <c r="B411" s="184">
        <v>7927</v>
      </c>
      <c r="C411" s="185">
        <v>61.82</v>
      </c>
      <c r="D411" s="186">
        <v>98.6</v>
      </c>
    </row>
    <row r="412" spans="1:4" hidden="1" x14ac:dyDescent="0.35">
      <c r="A412" s="183" t="s">
        <v>659</v>
      </c>
      <c r="B412" s="184">
        <v>8042</v>
      </c>
      <c r="C412" s="185">
        <v>318.89999999999998</v>
      </c>
      <c r="D412" s="186">
        <v>99.02</v>
      </c>
    </row>
    <row r="413" spans="1:4" hidden="1" x14ac:dyDescent="0.35">
      <c r="A413" s="183" t="s">
        <v>661</v>
      </c>
      <c r="B413" s="184">
        <v>7990</v>
      </c>
      <c r="C413" s="185">
        <v>165.63</v>
      </c>
      <c r="D413" s="186">
        <v>100.24</v>
      </c>
    </row>
    <row r="414" spans="1:4" hidden="1" x14ac:dyDescent="0.35">
      <c r="A414" s="183" t="s">
        <v>665</v>
      </c>
      <c r="B414" s="184">
        <v>7924</v>
      </c>
      <c r="C414" s="185">
        <v>61.65</v>
      </c>
      <c r="D414" s="186">
        <v>102.01</v>
      </c>
    </row>
    <row r="415" spans="1:4" hidden="1" x14ac:dyDescent="0.35">
      <c r="A415" s="183" t="s">
        <v>667</v>
      </c>
      <c r="B415" s="184">
        <v>7994</v>
      </c>
      <c r="C415" s="185">
        <v>320.04000000000002</v>
      </c>
      <c r="D415" s="186">
        <v>97.34</v>
      </c>
    </row>
    <row r="416" spans="1:4" hidden="1" x14ac:dyDescent="0.35">
      <c r="A416" s="183" t="s">
        <v>668</v>
      </c>
      <c r="B416" s="184">
        <v>7980</v>
      </c>
      <c r="C416" s="185">
        <v>98.62</v>
      </c>
      <c r="D416" s="186">
        <v>100.08</v>
      </c>
    </row>
    <row r="417" spans="1:4" hidden="1" x14ac:dyDescent="0.35">
      <c r="A417" s="183" t="s">
        <v>669</v>
      </c>
      <c r="B417" s="184">
        <v>7926</v>
      </c>
      <c r="C417" s="185">
        <v>51.86</v>
      </c>
      <c r="D417" s="186">
        <v>98.58</v>
      </c>
    </row>
    <row r="418" spans="1:4" hidden="1" x14ac:dyDescent="0.35">
      <c r="A418" s="183" t="s">
        <v>671</v>
      </c>
      <c r="B418" s="184">
        <v>7976</v>
      </c>
      <c r="C418" s="185">
        <v>24.91</v>
      </c>
      <c r="D418" s="186">
        <v>90.2</v>
      </c>
    </row>
    <row r="419" spans="1:4" hidden="1" x14ac:dyDescent="0.35">
      <c r="A419" s="183" t="s">
        <v>673</v>
      </c>
      <c r="B419" s="184">
        <v>8031</v>
      </c>
      <c r="C419" s="185">
        <v>414.05</v>
      </c>
      <c r="D419" s="186">
        <v>99.24</v>
      </c>
    </row>
    <row r="420" spans="1:4" hidden="1" x14ac:dyDescent="0.35">
      <c r="A420" s="183" t="s">
        <v>676</v>
      </c>
      <c r="B420" s="184">
        <v>8053</v>
      </c>
      <c r="C420" s="185">
        <v>65.430000000000007</v>
      </c>
      <c r="D420" s="186">
        <v>98.85</v>
      </c>
    </row>
    <row r="421" spans="1:4" hidden="1" x14ac:dyDescent="0.35">
      <c r="A421" s="183" t="s">
        <v>691</v>
      </c>
      <c r="B421" s="184">
        <v>8311</v>
      </c>
      <c r="C421" s="185">
        <v>372.11</v>
      </c>
      <c r="D421" s="186">
        <v>100</v>
      </c>
    </row>
    <row r="422" spans="1:4" hidden="1" x14ac:dyDescent="0.35">
      <c r="A422" s="183" t="s">
        <v>703</v>
      </c>
      <c r="B422" s="184">
        <v>9143</v>
      </c>
      <c r="C422" s="185">
        <v>689.22</v>
      </c>
      <c r="D422" s="186">
        <v>100</v>
      </c>
    </row>
    <row r="423" spans="1:4" hidden="1" x14ac:dyDescent="0.35">
      <c r="A423" s="183" t="s">
        <v>718</v>
      </c>
      <c r="B423" s="184">
        <v>9116</v>
      </c>
      <c r="C423" s="185">
        <v>997.13</v>
      </c>
      <c r="D423" s="186">
        <v>100</v>
      </c>
    </row>
    <row r="424" spans="1:4" hidden="1" x14ac:dyDescent="0.35">
      <c r="A424" s="183" t="s">
        <v>719</v>
      </c>
      <c r="B424" s="184">
        <v>9118</v>
      </c>
      <c r="C424" s="185">
        <v>649.07000000000005</v>
      </c>
      <c r="D424" s="186">
        <v>100</v>
      </c>
    </row>
    <row r="425" spans="1:4" hidden="1" x14ac:dyDescent="0.35">
      <c r="A425" s="183" t="s">
        <v>734</v>
      </c>
      <c r="B425" s="184">
        <v>9222</v>
      </c>
      <c r="C425" s="185">
        <v>41</v>
      </c>
      <c r="D425" s="186">
        <v>100</v>
      </c>
    </row>
    <row r="426" spans="1:4" ht="37.5" hidden="1" x14ac:dyDescent="0.35">
      <c r="A426" s="183" t="s">
        <v>1016</v>
      </c>
      <c r="B426" s="184">
        <v>9418</v>
      </c>
      <c r="C426" s="185">
        <v>48.19</v>
      </c>
      <c r="D426" s="186">
        <v>100</v>
      </c>
    </row>
    <row r="427" spans="1:4" ht="25" hidden="1" x14ac:dyDescent="0.35">
      <c r="A427" s="183" t="s">
        <v>1017</v>
      </c>
      <c r="B427" s="184">
        <v>9442</v>
      </c>
      <c r="C427" s="185">
        <v>1411.4</v>
      </c>
      <c r="D427" s="186">
        <v>100</v>
      </c>
    </row>
    <row r="428" spans="1:4" hidden="1" x14ac:dyDescent="0.35">
      <c r="A428" s="183" t="s">
        <v>788</v>
      </c>
      <c r="B428" s="184">
        <v>9457</v>
      </c>
      <c r="C428" s="185">
        <v>69.599999999999994</v>
      </c>
      <c r="D428" s="186">
        <v>100</v>
      </c>
    </row>
    <row r="429" spans="1:4" hidden="1" x14ac:dyDescent="0.35">
      <c r="A429" s="183" t="s">
        <v>789</v>
      </c>
      <c r="B429" s="184">
        <v>9458</v>
      </c>
      <c r="C429" s="185">
        <v>71.08</v>
      </c>
      <c r="D429" s="186">
        <v>100</v>
      </c>
    </row>
    <row r="430" spans="1:4" hidden="1" x14ac:dyDescent="0.35">
      <c r="A430" s="183" t="s">
        <v>1018</v>
      </c>
      <c r="B430" s="184">
        <v>9446</v>
      </c>
      <c r="C430" s="185">
        <v>839.61</v>
      </c>
      <c r="D430" s="186">
        <v>100</v>
      </c>
    </row>
    <row r="431" spans="1:4" hidden="1" x14ac:dyDescent="0.35">
      <c r="A431" s="183" t="s">
        <v>791</v>
      </c>
      <c r="B431" s="184">
        <v>9448</v>
      </c>
      <c r="C431" s="185">
        <v>244.46</v>
      </c>
      <c r="D431" s="186">
        <v>100</v>
      </c>
    </row>
    <row r="432" spans="1:4" hidden="1" x14ac:dyDescent="0.35">
      <c r="A432" s="183" t="s">
        <v>1019</v>
      </c>
      <c r="B432" s="184">
        <v>9445</v>
      </c>
      <c r="C432" s="185">
        <v>84.93</v>
      </c>
      <c r="D432" s="186">
        <v>100</v>
      </c>
    </row>
    <row r="433" spans="1:4" hidden="1" x14ac:dyDescent="0.35">
      <c r="A433" s="183" t="s">
        <v>792</v>
      </c>
      <c r="B433" s="184">
        <v>9449</v>
      </c>
      <c r="C433" s="185">
        <v>3117.56</v>
      </c>
      <c r="D433" s="186">
        <v>100</v>
      </c>
    </row>
    <row r="434" spans="1:4" ht="25" hidden="1" x14ac:dyDescent="0.35">
      <c r="A434" s="183" t="s">
        <v>1020</v>
      </c>
      <c r="B434" s="184">
        <v>9475</v>
      </c>
      <c r="C434" s="185">
        <v>423</v>
      </c>
      <c r="D434" s="186">
        <v>100</v>
      </c>
    </row>
    <row r="435" spans="1:4" ht="25" hidden="1" x14ac:dyDescent="0.35">
      <c r="A435" s="183" t="s">
        <v>809</v>
      </c>
      <c r="B435" s="184">
        <v>9462</v>
      </c>
      <c r="C435" s="185">
        <v>1714.52</v>
      </c>
      <c r="D435" s="186">
        <v>100</v>
      </c>
    </row>
    <row r="436" spans="1:4" hidden="1" x14ac:dyDescent="0.35">
      <c r="A436" s="183" t="s">
        <v>812</v>
      </c>
      <c r="B436" s="184">
        <v>9465</v>
      </c>
      <c r="C436" s="185">
        <v>3098.02</v>
      </c>
      <c r="D436" s="186">
        <v>100</v>
      </c>
    </row>
    <row r="437" spans="1:4" hidden="1" x14ac:dyDescent="0.35">
      <c r="A437" s="183" t="s">
        <v>849</v>
      </c>
      <c r="B437" s="184">
        <v>9606</v>
      </c>
      <c r="C437" s="185">
        <v>5941.44</v>
      </c>
      <c r="D437" s="186">
        <v>103.03</v>
      </c>
    </row>
    <row r="438" spans="1:4" hidden="1" x14ac:dyDescent="0.35">
      <c r="A438" s="183" t="s">
        <v>850</v>
      </c>
      <c r="B438" s="184">
        <v>9607</v>
      </c>
      <c r="C438" s="185">
        <v>3266.39</v>
      </c>
      <c r="D438" s="186">
        <v>103.97</v>
      </c>
    </row>
    <row r="439" spans="1:4" hidden="1" x14ac:dyDescent="0.35">
      <c r="A439" s="183" t="s">
        <v>861</v>
      </c>
      <c r="B439" s="184">
        <v>9796</v>
      </c>
      <c r="C439" s="185">
        <v>4984.03</v>
      </c>
      <c r="D439" s="186">
        <v>100</v>
      </c>
    </row>
    <row r="440" spans="1:4" ht="15" hidden="1" customHeight="1" x14ac:dyDescent="0.35">
      <c r="A440" s="217" t="s">
        <v>1024</v>
      </c>
      <c r="B440" s="218"/>
      <c r="C440" s="218"/>
      <c r="D440" s="219"/>
    </row>
    <row r="441" spans="1:4" hidden="1" x14ac:dyDescent="0.35">
      <c r="A441" s="183" t="s">
        <v>144</v>
      </c>
      <c r="B441" s="184">
        <v>111</v>
      </c>
      <c r="C441" s="185">
        <v>911.39</v>
      </c>
      <c r="D441" s="186">
        <v>100</v>
      </c>
    </row>
    <row r="442" spans="1:4" hidden="1" x14ac:dyDescent="0.35">
      <c r="A442" s="183" t="s">
        <v>147</v>
      </c>
      <c r="B442" s="184">
        <v>113</v>
      </c>
      <c r="C442" s="185">
        <v>490.62</v>
      </c>
      <c r="D442" s="186">
        <v>100</v>
      </c>
    </row>
    <row r="443" spans="1:4" hidden="1" x14ac:dyDescent="0.35">
      <c r="A443" s="183" t="s">
        <v>149</v>
      </c>
      <c r="B443" s="184">
        <v>116</v>
      </c>
      <c r="C443" s="185">
        <v>808.56</v>
      </c>
      <c r="D443" s="186">
        <v>100</v>
      </c>
    </row>
    <row r="444" spans="1:4" hidden="1" x14ac:dyDescent="0.35">
      <c r="A444" s="183" t="s">
        <v>151</v>
      </c>
      <c r="B444" s="184">
        <v>114</v>
      </c>
      <c r="C444" s="185">
        <v>250.84</v>
      </c>
      <c r="D444" s="186">
        <v>100</v>
      </c>
    </row>
    <row r="445" spans="1:4" hidden="1" x14ac:dyDescent="0.35">
      <c r="A445" s="183" t="s">
        <v>162</v>
      </c>
      <c r="B445" s="184">
        <v>202</v>
      </c>
      <c r="C445" s="185">
        <v>548.5</v>
      </c>
      <c r="D445" s="186">
        <v>100.57</v>
      </c>
    </row>
    <row r="446" spans="1:4" hidden="1" x14ac:dyDescent="0.35">
      <c r="A446" s="183" t="s">
        <v>163</v>
      </c>
      <c r="B446" s="184">
        <v>204</v>
      </c>
      <c r="C446" s="185">
        <v>825.59</v>
      </c>
      <c r="D446" s="186">
        <v>103.09</v>
      </c>
    </row>
    <row r="447" spans="1:4" hidden="1" x14ac:dyDescent="0.35">
      <c r="A447" s="183" t="s">
        <v>166</v>
      </c>
      <c r="B447" s="184">
        <v>201</v>
      </c>
      <c r="C447" s="185">
        <v>598.14</v>
      </c>
      <c r="D447" s="186">
        <v>100.56</v>
      </c>
    </row>
    <row r="448" spans="1:4" hidden="1" x14ac:dyDescent="0.35">
      <c r="A448" s="183" t="s">
        <v>172</v>
      </c>
      <c r="B448" s="184">
        <v>302</v>
      </c>
      <c r="C448" s="185">
        <v>1435.43</v>
      </c>
      <c r="D448" s="186">
        <v>101.03</v>
      </c>
    </row>
    <row r="449" spans="1:4" hidden="1" x14ac:dyDescent="0.35">
      <c r="A449" s="183" t="s">
        <v>182</v>
      </c>
      <c r="B449" s="184">
        <v>411</v>
      </c>
      <c r="C449" s="185">
        <v>405.54</v>
      </c>
      <c r="D449" s="186">
        <v>100</v>
      </c>
    </row>
    <row r="450" spans="1:4" hidden="1" x14ac:dyDescent="0.35">
      <c r="A450" s="183" t="s">
        <v>194</v>
      </c>
      <c r="B450" s="184">
        <v>701</v>
      </c>
      <c r="C450" s="185">
        <v>1319.52</v>
      </c>
      <c r="D450" s="186">
        <v>100</v>
      </c>
    </row>
    <row r="451" spans="1:4" hidden="1" x14ac:dyDescent="0.35">
      <c r="A451" s="183" t="s">
        <v>195</v>
      </c>
      <c r="B451" s="184">
        <v>803</v>
      </c>
      <c r="C451" s="185">
        <v>170.82</v>
      </c>
      <c r="D451" s="186">
        <v>100.75</v>
      </c>
    </row>
    <row r="452" spans="1:4" hidden="1" x14ac:dyDescent="0.35">
      <c r="A452" s="183" t="s">
        <v>198</v>
      </c>
      <c r="B452" s="184">
        <v>1001</v>
      </c>
      <c r="C452" s="185">
        <v>332.5</v>
      </c>
      <c r="D452" s="186">
        <v>100</v>
      </c>
    </row>
    <row r="453" spans="1:4" ht="25" hidden="1" x14ac:dyDescent="0.35">
      <c r="A453" s="183" t="s">
        <v>204</v>
      </c>
      <c r="B453" s="184">
        <v>1111</v>
      </c>
      <c r="C453" s="185">
        <v>106.47</v>
      </c>
      <c r="D453" s="186">
        <v>100</v>
      </c>
    </row>
    <row r="454" spans="1:4" ht="25" hidden="1" x14ac:dyDescent="0.35">
      <c r="A454" s="183" t="s">
        <v>205</v>
      </c>
      <c r="B454" s="184">
        <v>1131</v>
      </c>
      <c r="C454" s="185">
        <v>146.97</v>
      </c>
      <c r="D454" s="186">
        <v>100</v>
      </c>
    </row>
    <row r="455" spans="1:4" hidden="1" x14ac:dyDescent="0.35">
      <c r="A455" s="183" t="s">
        <v>207</v>
      </c>
      <c r="B455" s="184">
        <v>1102</v>
      </c>
      <c r="C455" s="185">
        <v>399.94</v>
      </c>
      <c r="D455" s="186">
        <v>100</v>
      </c>
    </row>
    <row r="456" spans="1:4" hidden="1" x14ac:dyDescent="0.35">
      <c r="A456" s="183" t="s">
        <v>208</v>
      </c>
      <c r="B456" s="184">
        <v>1132</v>
      </c>
      <c r="C456" s="185">
        <v>103.83</v>
      </c>
      <c r="D456" s="186">
        <v>93.05</v>
      </c>
    </row>
    <row r="457" spans="1:4" hidden="1" x14ac:dyDescent="0.35">
      <c r="A457" s="183" t="s">
        <v>213</v>
      </c>
      <c r="B457" s="184">
        <v>1124</v>
      </c>
      <c r="C457" s="185">
        <v>617</v>
      </c>
      <c r="D457" s="186">
        <v>100</v>
      </c>
    </row>
    <row r="458" spans="1:4" hidden="1" x14ac:dyDescent="0.35">
      <c r="A458" s="183" t="s">
        <v>218</v>
      </c>
      <c r="B458" s="184">
        <v>1123</v>
      </c>
      <c r="C458" s="185">
        <v>1601.97</v>
      </c>
      <c r="D458" s="186">
        <v>100</v>
      </c>
    </row>
    <row r="459" spans="1:4" hidden="1" x14ac:dyDescent="0.35">
      <c r="A459" s="183" t="s">
        <v>220</v>
      </c>
      <c r="B459" s="184">
        <v>1204</v>
      </c>
      <c r="C459" s="185">
        <v>1070.28</v>
      </c>
      <c r="D459" s="186">
        <v>100</v>
      </c>
    </row>
    <row r="460" spans="1:4" hidden="1" x14ac:dyDescent="0.35">
      <c r="A460" s="183" t="s">
        <v>226</v>
      </c>
      <c r="B460" s="184">
        <v>1303</v>
      </c>
      <c r="C460" s="185">
        <v>919.83</v>
      </c>
      <c r="D460" s="186">
        <v>99.52</v>
      </c>
    </row>
    <row r="461" spans="1:4" ht="25" hidden="1" x14ac:dyDescent="0.35">
      <c r="A461" s="183" t="s">
        <v>230</v>
      </c>
      <c r="B461" s="184">
        <v>1402</v>
      </c>
      <c r="C461" s="185">
        <v>819.8</v>
      </c>
      <c r="D461" s="186">
        <v>100.91</v>
      </c>
    </row>
    <row r="462" spans="1:4" hidden="1" x14ac:dyDescent="0.35">
      <c r="A462" s="183" t="s">
        <v>232</v>
      </c>
      <c r="B462" s="184">
        <v>1501</v>
      </c>
      <c r="C462" s="185">
        <v>120.13</v>
      </c>
      <c r="D462" s="186">
        <v>99.66</v>
      </c>
    </row>
    <row r="463" spans="1:4" hidden="1" x14ac:dyDescent="0.35">
      <c r="A463" s="183" t="s">
        <v>234</v>
      </c>
      <c r="B463" s="184">
        <v>1601</v>
      </c>
      <c r="C463" s="185">
        <v>80.84</v>
      </c>
      <c r="D463" s="186">
        <v>102.11</v>
      </c>
    </row>
    <row r="464" spans="1:4" hidden="1" x14ac:dyDescent="0.35">
      <c r="A464" s="183" t="s">
        <v>245</v>
      </c>
      <c r="B464" s="184">
        <v>1701</v>
      </c>
      <c r="C464" s="185">
        <v>391.22</v>
      </c>
      <c r="D464" s="186">
        <v>100</v>
      </c>
    </row>
    <row r="465" spans="1:4" hidden="1" x14ac:dyDescent="0.35">
      <c r="A465" s="183" t="s">
        <v>257</v>
      </c>
      <c r="B465" s="184">
        <v>1903</v>
      </c>
      <c r="C465" s="185">
        <v>1510.73</v>
      </c>
      <c r="D465" s="186">
        <v>100</v>
      </c>
    </row>
    <row r="466" spans="1:4" hidden="1" x14ac:dyDescent="0.35">
      <c r="A466" s="183" t="s">
        <v>264</v>
      </c>
      <c r="B466" s="184">
        <v>2002</v>
      </c>
      <c r="C466" s="185">
        <v>36.22</v>
      </c>
      <c r="D466" s="186">
        <v>100</v>
      </c>
    </row>
    <row r="467" spans="1:4" hidden="1" x14ac:dyDescent="0.35">
      <c r="A467" s="183" t="s">
        <v>268</v>
      </c>
      <c r="B467" s="184">
        <v>2101</v>
      </c>
      <c r="C467" s="185">
        <v>62.9</v>
      </c>
      <c r="D467" s="186">
        <v>95.48</v>
      </c>
    </row>
    <row r="468" spans="1:4" ht="25" hidden="1" x14ac:dyDescent="0.35">
      <c r="A468" s="183" t="s">
        <v>270</v>
      </c>
      <c r="B468" s="184">
        <v>2201</v>
      </c>
      <c r="C468" s="185">
        <v>136.03</v>
      </c>
      <c r="D468" s="186">
        <v>100</v>
      </c>
    </row>
    <row r="469" spans="1:4" ht="25" hidden="1" x14ac:dyDescent="0.35">
      <c r="A469" s="183" t="s">
        <v>272</v>
      </c>
      <c r="B469" s="184">
        <v>2207</v>
      </c>
      <c r="C469" s="185">
        <v>146.32</v>
      </c>
      <c r="D469" s="186">
        <v>100.4</v>
      </c>
    </row>
    <row r="470" spans="1:4" hidden="1" x14ac:dyDescent="0.35">
      <c r="A470" s="183" t="s">
        <v>278</v>
      </c>
      <c r="B470" s="184">
        <v>2301</v>
      </c>
      <c r="C470" s="185">
        <v>162.66</v>
      </c>
      <c r="D470" s="186">
        <v>100</v>
      </c>
    </row>
    <row r="471" spans="1:4" hidden="1" x14ac:dyDescent="0.35">
      <c r="A471" s="183" t="s">
        <v>280</v>
      </c>
      <c r="B471" s="184">
        <v>2303</v>
      </c>
      <c r="C471" s="185">
        <v>94.34</v>
      </c>
      <c r="D471" s="186">
        <v>100</v>
      </c>
    </row>
    <row r="472" spans="1:4" hidden="1" x14ac:dyDescent="0.35">
      <c r="A472" s="183" t="s">
        <v>282</v>
      </c>
      <c r="B472" s="184">
        <v>2307</v>
      </c>
      <c r="C472" s="185">
        <v>106.14</v>
      </c>
      <c r="D472" s="186">
        <v>101.63</v>
      </c>
    </row>
    <row r="473" spans="1:4" hidden="1" x14ac:dyDescent="0.35">
      <c r="A473" s="183" t="s">
        <v>286</v>
      </c>
      <c r="B473" s="184">
        <v>2401</v>
      </c>
      <c r="C473" s="185">
        <v>120.17</v>
      </c>
      <c r="D473" s="186">
        <v>97.71</v>
      </c>
    </row>
    <row r="474" spans="1:4" ht="25" hidden="1" x14ac:dyDescent="0.35">
      <c r="A474" s="183" t="s">
        <v>287</v>
      </c>
      <c r="B474" s="184">
        <v>2403</v>
      </c>
      <c r="C474" s="185">
        <v>118.26</v>
      </c>
      <c r="D474" s="186">
        <v>98.21</v>
      </c>
    </row>
    <row r="475" spans="1:4" hidden="1" x14ac:dyDescent="0.35">
      <c r="A475" s="183" t="s">
        <v>289</v>
      </c>
      <c r="B475" s="184">
        <v>2501</v>
      </c>
      <c r="C475" s="185">
        <v>53.38</v>
      </c>
      <c r="D475" s="186">
        <v>104.59</v>
      </c>
    </row>
    <row r="476" spans="1:4" hidden="1" x14ac:dyDescent="0.35">
      <c r="A476" s="183" t="s">
        <v>291</v>
      </c>
      <c r="B476" s="184">
        <v>2601</v>
      </c>
      <c r="C476" s="185">
        <v>48.73</v>
      </c>
      <c r="D476" s="186">
        <v>98.33</v>
      </c>
    </row>
    <row r="477" spans="1:4" hidden="1" x14ac:dyDescent="0.35">
      <c r="A477" s="183" t="s">
        <v>292</v>
      </c>
      <c r="B477" s="184">
        <v>2603</v>
      </c>
      <c r="C477" s="185">
        <v>37.93</v>
      </c>
      <c r="D477" s="186">
        <v>101.85</v>
      </c>
    </row>
    <row r="478" spans="1:4" hidden="1" x14ac:dyDescent="0.35">
      <c r="A478" s="183" t="s">
        <v>293</v>
      </c>
      <c r="B478" s="184">
        <v>2604</v>
      </c>
      <c r="C478" s="185">
        <v>56.74</v>
      </c>
      <c r="D478" s="186">
        <v>100.12</v>
      </c>
    </row>
    <row r="479" spans="1:4" hidden="1" x14ac:dyDescent="0.35">
      <c r="A479" s="183" t="s">
        <v>294</v>
      </c>
      <c r="B479" s="184">
        <v>2605</v>
      </c>
      <c r="C479" s="185">
        <v>74.41</v>
      </c>
      <c r="D479" s="186">
        <v>104.39</v>
      </c>
    </row>
    <row r="480" spans="1:4" hidden="1" x14ac:dyDescent="0.35">
      <c r="A480" s="183" t="s">
        <v>296</v>
      </c>
      <c r="B480" s="184">
        <v>2621</v>
      </c>
      <c r="C480" s="185">
        <v>194.56</v>
      </c>
      <c r="D480" s="186">
        <v>87.29</v>
      </c>
    </row>
    <row r="481" spans="1:4" hidden="1" x14ac:dyDescent="0.35">
      <c r="A481" s="183" t="s">
        <v>297</v>
      </c>
      <c r="B481" s="184">
        <v>2623</v>
      </c>
      <c r="C481" s="185">
        <v>313.42</v>
      </c>
      <c r="D481" s="186">
        <v>96.47</v>
      </c>
    </row>
    <row r="482" spans="1:4" hidden="1" x14ac:dyDescent="0.35">
      <c r="A482" s="183" t="s">
        <v>303</v>
      </c>
      <c r="B482" s="184">
        <v>2701</v>
      </c>
      <c r="C482" s="185">
        <v>193.69</v>
      </c>
      <c r="D482" s="186">
        <v>94.81</v>
      </c>
    </row>
    <row r="483" spans="1:4" hidden="1" x14ac:dyDescent="0.35">
      <c r="A483" s="183" t="s">
        <v>308</v>
      </c>
      <c r="B483" s="184">
        <v>2711</v>
      </c>
      <c r="C483" s="185">
        <v>159.43</v>
      </c>
      <c r="D483" s="186">
        <v>98.12</v>
      </c>
    </row>
    <row r="484" spans="1:4" hidden="1" x14ac:dyDescent="0.35">
      <c r="A484" s="183" t="s">
        <v>314</v>
      </c>
      <c r="B484" s="184">
        <v>2812</v>
      </c>
      <c r="C484" s="185">
        <v>1033.44</v>
      </c>
      <c r="D484" s="186">
        <v>102.26</v>
      </c>
    </row>
    <row r="485" spans="1:4" ht="25" hidden="1" x14ac:dyDescent="0.35">
      <c r="A485" s="183" t="s">
        <v>335</v>
      </c>
      <c r="B485" s="184">
        <v>3606</v>
      </c>
      <c r="C485" s="185">
        <v>619</v>
      </c>
      <c r="D485" s="186">
        <v>100</v>
      </c>
    </row>
    <row r="486" spans="1:4" ht="25" hidden="1" x14ac:dyDescent="0.35">
      <c r="A486" s="183" t="s">
        <v>377</v>
      </c>
      <c r="B486" s="184">
        <v>4155</v>
      </c>
      <c r="C486" s="185">
        <v>2070.59</v>
      </c>
      <c r="D486" s="186">
        <v>100</v>
      </c>
    </row>
    <row r="487" spans="1:4" hidden="1" x14ac:dyDescent="0.35">
      <c r="A487" s="183" t="s">
        <v>389</v>
      </c>
      <c r="B487" s="184">
        <v>4176</v>
      </c>
      <c r="C487" s="185">
        <v>332.47</v>
      </c>
      <c r="D487" s="186">
        <v>100.41</v>
      </c>
    </row>
    <row r="488" spans="1:4" ht="25" hidden="1" x14ac:dyDescent="0.35">
      <c r="A488" s="183" t="s">
        <v>404</v>
      </c>
      <c r="B488" s="184">
        <v>4404</v>
      </c>
      <c r="C488" s="185">
        <v>3023.96</v>
      </c>
      <c r="D488" s="186">
        <v>102.13</v>
      </c>
    </row>
    <row r="489" spans="1:4" hidden="1" x14ac:dyDescent="0.35">
      <c r="A489" s="183" t="s">
        <v>412</v>
      </c>
      <c r="B489" s="184">
        <v>4502</v>
      </c>
      <c r="C489" s="185">
        <v>799.26</v>
      </c>
      <c r="D489" s="186">
        <v>99.69</v>
      </c>
    </row>
    <row r="490" spans="1:4" hidden="1" x14ac:dyDescent="0.35">
      <c r="A490" s="183" t="s">
        <v>416</v>
      </c>
      <c r="B490" s="184">
        <v>4503</v>
      </c>
      <c r="C490" s="185">
        <v>620.86</v>
      </c>
      <c r="D490" s="186">
        <v>100</v>
      </c>
    </row>
    <row r="491" spans="1:4" hidden="1" x14ac:dyDescent="0.35">
      <c r="A491" s="183" t="s">
        <v>419</v>
      </c>
      <c r="B491" s="184">
        <v>4603</v>
      </c>
      <c r="C491" s="185">
        <v>135.66999999999999</v>
      </c>
      <c r="D491" s="186">
        <v>100</v>
      </c>
    </row>
    <row r="492" spans="1:4" hidden="1" x14ac:dyDescent="0.35">
      <c r="A492" s="183" t="s">
        <v>421</v>
      </c>
      <c r="B492" s="184">
        <v>4601</v>
      </c>
      <c r="C492" s="185">
        <v>328.86</v>
      </c>
      <c r="D492" s="186">
        <v>100</v>
      </c>
    </row>
    <row r="493" spans="1:4" hidden="1" x14ac:dyDescent="0.35">
      <c r="A493" s="183" t="s">
        <v>440</v>
      </c>
      <c r="B493" s="184">
        <v>4744</v>
      </c>
      <c r="C493" s="185">
        <v>2219.4299999999998</v>
      </c>
      <c r="D493" s="186">
        <v>101.03</v>
      </c>
    </row>
    <row r="494" spans="1:4" hidden="1" x14ac:dyDescent="0.35">
      <c r="A494" s="183" t="s">
        <v>445</v>
      </c>
      <c r="B494" s="184">
        <v>4773</v>
      </c>
      <c r="C494" s="185">
        <v>3570.09</v>
      </c>
      <c r="D494" s="186">
        <v>100</v>
      </c>
    </row>
    <row r="495" spans="1:4" hidden="1" x14ac:dyDescent="0.35">
      <c r="A495" s="183" t="s">
        <v>450</v>
      </c>
      <c r="B495" s="184">
        <v>5001</v>
      </c>
      <c r="C495" s="185">
        <v>84.99</v>
      </c>
      <c r="D495" s="186">
        <v>100</v>
      </c>
    </row>
    <row r="496" spans="1:4" hidden="1" x14ac:dyDescent="0.35">
      <c r="A496" s="183" t="s">
        <v>451</v>
      </c>
      <c r="B496" s="184">
        <v>5101</v>
      </c>
      <c r="C496" s="185">
        <v>248.79</v>
      </c>
      <c r="D496" s="186">
        <v>100</v>
      </c>
    </row>
    <row r="497" spans="1:4" hidden="1" x14ac:dyDescent="0.35">
      <c r="A497" s="183" t="s">
        <v>454</v>
      </c>
      <c r="B497" s="184">
        <v>5201</v>
      </c>
      <c r="C497" s="185">
        <v>79.540000000000006</v>
      </c>
      <c r="D497" s="186">
        <v>93.81</v>
      </c>
    </row>
    <row r="498" spans="1:4" hidden="1" x14ac:dyDescent="0.35">
      <c r="A498" s="183" t="s">
        <v>457</v>
      </c>
      <c r="B498" s="184">
        <v>5303</v>
      </c>
      <c r="C498" s="185">
        <v>270.23</v>
      </c>
      <c r="D498" s="186">
        <v>100</v>
      </c>
    </row>
    <row r="499" spans="1:4" hidden="1" x14ac:dyDescent="0.35">
      <c r="A499" s="183" t="s">
        <v>467</v>
      </c>
      <c r="B499" s="184">
        <v>5313</v>
      </c>
      <c r="C499" s="185">
        <v>203.53</v>
      </c>
      <c r="D499" s="186">
        <v>100</v>
      </c>
    </row>
    <row r="500" spans="1:4" hidden="1" x14ac:dyDescent="0.35">
      <c r="A500" s="183" t="s">
        <v>480</v>
      </c>
      <c r="B500" s="184">
        <v>5406</v>
      </c>
      <c r="C500" s="185">
        <v>200.5</v>
      </c>
      <c r="D500" s="186">
        <v>100</v>
      </c>
    </row>
    <row r="501" spans="1:4" hidden="1" x14ac:dyDescent="0.35">
      <c r="A501" s="183" t="s">
        <v>485</v>
      </c>
      <c r="B501" s="184">
        <v>5605</v>
      </c>
      <c r="C501" s="185">
        <v>223.5</v>
      </c>
      <c r="D501" s="186">
        <v>100</v>
      </c>
    </row>
    <row r="502" spans="1:4" hidden="1" x14ac:dyDescent="0.35">
      <c r="A502" s="183" t="s">
        <v>487</v>
      </c>
      <c r="B502" s="184">
        <v>5701</v>
      </c>
      <c r="C502" s="185">
        <v>3.96</v>
      </c>
      <c r="D502" s="186">
        <v>100</v>
      </c>
    </row>
    <row r="503" spans="1:4" hidden="1" x14ac:dyDescent="0.35">
      <c r="A503" s="183" t="s">
        <v>522</v>
      </c>
      <c r="B503" s="184">
        <v>6413</v>
      </c>
      <c r="C503" s="185">
        <v>10817.05</v>
      </c>
      <c r="D503" s="186">
        <v>97.77</v>
      </c>
    </row>
    <row r="504" spans="1:4" hidden="1" x14ac:dyDescent="0.35">
      <c r="A504" s="183" t="s">
        <v>541</v>
      </c>
      <c r="B504" s="184">
        <v>6502</v>
      </c>
      <c r="C504" s="185">
        <v>34.479999999999997</v>
      </c>
      <c r="D504" s="186">
        <v>100</v>
      </c>
    </row>
    <row r="505" spans="1:4" hidden="1" x14ac:dyDescent="0.35">
      <c r="A505" s="183" t="s">
        <v>542</v>
      </c>
      <c r="B505" s="184">
        <v>6504</v>
      </c>
      <c r="C505" s="185">
        <v>265.73</v>
      </c>
      <c r="D505" s="186">
        <v>100</v>
      </c>
    </row>
    <row r="506" spans="1:4" hidden="1" x14ac:dyDescent="0.35">
      <c r="A506" s="183" t="s">
        <v>546</v>
      </c>
      <c r="B506" s="184">
        <v>6508</v>
      </c>
      <c r="C506" s="185">
        <v>159.96</v>
      </c>
      <c r="D506" s="186">
        <v>100</v>
      </c>
    </row>
    <row r="507" spans="1:4" hidden="1" x14ac:dyDescent="0.35">
      <c r="A507" s="183" t="s">
        <v>560</v>
      </c>
      <c r="B507" s="184">
        <v>7007</v>
      </c>
      <c r="C507" s="185">
        <v>36872.74</v>
      </c>
      <c r="D507" s="186">
        <v>97.31</v>
      </c>
    </row>
    <row r="508" spans="1:4" hidden="1" x14ac:dyDescent="0.35">
      <c r="A508" s="183" t="s">
        <v>568</v>
      </c>
      <c r="B508" s="184">
        <v>7104</v>
      </c>
      <c r="C508" s="185">
        <v>19135.2</v>
      </c>
      <c r="D508" s="186">
        <v>97.74</v>
      </c>
    </row>
    <row r="509" spans="1:4" hidden="1" x14ac:dyDescent="0.35">
      <c r="A509" s="183" t="s">
        <v>582</v>
      </c>
      <c r="B509" s="184">
        <v>7418</v>
      </c>
      <c r="C509" s="185">
        <v>22238.31</v>
      </c>
      <c r="D509" s="186">
        <v>100</v>
      </c>
    </row>
    <row r="510" spans="1:4" ht="25" hidden="1" x14ac:dyDescent="0.35">
      <c r="A510" s="183" t="s">
        <v>583</v>
      </c>
      <c r="B510" s="184">
        <v>7403</v>
      </c>
      <c r="C510" s="185">
        <v>526.04999999999995</v>
      </c>
      <c r="D510" s="186">
        <v>100</v>
      </c>
    </row>
    <row r="511" spans="1:4" hidden="1" x14ac:dyDescent="0.35">
      <c r="A511" s="214" t="s">
        <v>608</v>
      </c>
      <c r="B511" s="215">
        <v>7804</v>
      </c>
      <c r="C511" s="188">
        <v>79.849999999999994</v>
      </c>
      <c r="D511" s="216">
        <v>100</v>
      </c>
    </row>
    <row r="512" spans="1:4" hidden="1" x14ac:dyDescent="0.35">
      <c r="A512" s="183" t="s">
        <v>610</v>
      </c>
      <c r="B512" s="184">
        <v>7802</v>
      </c>
      <c r="C512" s="185">
        <v>61.32</v>
      </c>
      <c r="D512" s="186">
        <v>100</v>
      </c>
    </row>
    <row r="513" spans="1:4" hidden="1" x14ac:dyDescent="0.35">
      <c r="A513" s="183" t="s">
        <v>611</v>
      </c>
      <c r="B513" s="184">
        <v>7803</v>
      </c>
      <c r="C513" s="185">
        <v>65.430000000000007</v>
      </c>
      <c r="D513" s="186">
        <v>100</v>
      </c>
    </row>
    <row r="514" spans="1:4" hidden="1" x14ac:dyDescent="0.35">
      <c r="A514" s="183" t="s">
        <v>612</v>
      </c>
      <c r="B514" s="184">
        <v>7806</v>
      </c>
      <c r="C514" s="185">
        <v>86.6</v>
      </c>
      <c r="D514" s="186">
        <v>100</v>
      </c>
    </row>
    <row r="515" spans="1:4" hidden="1" x14ac:dyDescent="0.35">
      <c r="A515" s="183" t="s">
        <v>655</v>
      </c>
      <c r="B515" s="184">
        <v>7927</v>
      </c>
      <c r="C515" s="185">
        <v>60.92</v>
      </c>
      <c r="D515" s="186">
        <v>100</v>
      </c>
    </row>
    <row r="516" spans="1:4" hidden="1" x14ac:dyDescent="0.35">
      <c r="A516" s="183" t="s">
        <v>659</v>
      </c>
      <c r="B516" s="184">
        <v>8042</v>
      </c>
      <c r="C516" s="185">
        <v>271.17</v>
      </c>
      <c r="D516" s="186">
        <v>100</v>
      </c>
    </row>
    <row r="517" spans="1:4" hidden="1" x14ac:dyDescent="0.35">
      <c r="A517" s="183" t="s">
        <v>661</v>
      </c>
      <c r="B517" s="184">
        <v>7990</v>
      </c>
      <c r="C517" s="185">
        <v>189.68</v>
      </c>
      <c r="D517" s="186">
        <v>99.61</v>
      </c>
    </row>
    <row r="518" spans="1:4" hidden="1" x14ac:dyDescent="0.35">
      <c r="A518" s="183" t="s">
        <v>665</v>
      </c>
      <c r="B518" s="184">
        <v>7924</v>
      </c>
      <c r="C518" s="185">
        <v>58.4</v>
      </c>
      <c r="D518" s="186">
        <v>100</v>
      </c>
    </row>
    <row r="519" spans="1:4" hidden="1" x14ac:dyDescent="0.35">
      <c r="A519" s="183" t="s">
        <v>667</v>
      </c>
      <c r="B519" s="184">
        <v>7994</v>
      </c>
      <c r="C519" s="185">
        <v>304.23</v>
      </c>
      <c r="D519" s="186">
        <v>100.02</v>
      </c>
    </row>
    <row r="520" spans="1:4" hidden="1" x14ac:dyDescent="0.35">
      <c r="A520" s="183" t="s">
        <v>668</v>
      </c>
      <c r="B520" s="184">
        <v>7980</v>
      </c>
      <c r="C520" s="185">
        <v>97.14</v>
      </c>
      <c r="D520" s="186">
        <v>101.61</v>
      </c>
    </row>
    <row r="521" spans="1:4" hidden="1" x14ac:dyDescent="0.35">
      <c r="A521" s="183" t="s">
        <v>669</v>
      </c>
      <c r="B521" s="184">
        <v>7926</v>
      </c>
      <c r="C521" s="185">
        <v>57.96</v>
      </c>
      <c r="D521" s="186">
        <v>99.44</v>
      </c>
    </row>
    <row r="522" spans="1:4" hidden="1" x14ac:dyDescent="0.35">
      <c r="A522" s="183" t="s">
        <v>671</v>
      </c>
      <c r="B522" s="184">
        <v>7976</v>
      </c>
      <c r="C522" s="185">
        <v>29.51</v>
      </c>
      <c r="D522" s="186">
        <v>100</v>
      </c>
    </row>
    <row r="523" spans="1:4" hidden="1" x14ac:dyDescent="0.35">
      <c r="A523" s="183" t="s">
        <v>673</v>
      </c>
      <c r="B523" s="184">
        <v>8031</v>
      </c>
      <c r="C523" s="185">
        <v>397.49</v>
      </c>
      <c r="D523" s="186">
        <v>100.12</v>
      </c>
    </row>
    <row r="524" spans="1:4" hidden="1" x14ac:dyDescent="0.35">
      <c r="A524" s="183" t="s">
        <v>676</v>
      </c>
      <c r="B524" s="184">
        <v>8053</v>
      </c>
      <c r="C524" s="185">
        <v>73.98</v>
      </c>
      <c r="D524" s="186">
        <v>99.81</v>
      </c>
    </row>
    <row r="525" spans="1:4" hidden="1" x14ac:dyDescent="0.35">
      <c r="A525" s="183" t="s">
        <v>691</v>
      </c>
      <c r="B525" s="184">
        <v>8311</v>
      </c>
      <c r="C525" s="185">
        <v>434.55</v>
      </c>
      <c r="D525" s="186">
        <v>100</v>
      </c>
    </row>
    <row r="526" spans="1:4" hidden="1" x14ac:dyDescent="0.35">
      <c r="A526" s="183" t="s">
        <v>703</v>
      </c>
      <c r="B526" s="184">
        <v>9143</v>
      </c>
      <c r="C526" s="185">
        <v>870.48</v>
      </c>
      <c r="D526" s="186">
        <v>100</v>
      </c>
    </row>
    <row r="527" spans="1:4" hidden="1" x14ac:dyDescent="0.35">
      <c r="A527" s="183" t="s">
        <v>718</v>
      </c>
      <c r="B527" s="184">
        <v>9116</v>
      </c>
      <c r="C527" s="185">
        <v>893.74</v>
      </c>
      <c r="D527" s="186">
        <v>100</v>
      </c>
    </row>
    <row r="528" spans="1:4" hidden="1" x14ac:dyDescent="0.35">
      <c r="A528" s="183" t="s">
        <v>719</v>
      </c>
      <c r="B528" s="184">
        <v>9118</v>
      </c>
      <c r="C528" s="185">
        <v>565.34</v>
      </c>
      <c r="D528" s="186">
        <v>100</v>
      </c>
    </row>
    <row r="529" spans="1:4" hidden="1" x14ac:dyDescent="0.35">
      <c r="A529" s="183" t="s">
        <v>734</v>
      </c>
      <c r="B529" s="184">
        <v>9222</v>
      </c>
      <c r="C529" s="185">
        <v>44</v>
      </c>
      <c r="D529" s="186">
        <v>100</v>
      </c>
    </row>
    <row r="530" spans="1:4" ht="37.5" hidden="1" x14ac:dyDescent="0.35">
      <c r="A530" s="183" t="s">
        <v>1016</v>
      </c>
      <c r="B530" s="184">
        <v>9418</v>
      </c>
      <c r="C530" s="185">
        <v>57.97</v>
      </c>
      <c r="D530" s="186">
        <v>100</v>
      </c>
    </row>
    <row r="531" spans="1:4" ht="25" hidden="1" x14ac:dyDescent="0.35">
      <c r="A531" s="183" t="s">
        <v>1017</v>
      </c>
      <c r="B531" s="184">
        <v>9442</v>
      </c>
      <c r="C531" s="185">
        <v>1289.25</v>
      </c>
      <c r="D531" s="186">
        <v>100</v>
      </c>
    </row>
    <row r="532" spans="1:4" hidden="1" x14ac:dyDescent="0.35">
      <c r="A532" s="183" t="s">
        <v>788</v>
      </c>
      <c r="B532" s="184">
        <v>9457</v>
      </c>
      <c r="C532" s="185">
        <v>62.22</v>
      </c>
      <c r="D532" s="186">
        <v>100</v>
      </c>
    </row>
    <row r="533" spans="1:4" hidden="1" x14ac:dyDescent="0.35">
      <c r="A533" s="183" t="s">
        <v>789</v>
      </c>
      <c r="B533" s="184">
        <v>9458</v>
      </c>
      <c r="C533" s="185">
        <v>67.23</v>
      </c>
      <c r="D533" s="186">
        <v>100</v>
      </c>
    </row>
    <row r="534" spans="1:4" hidden="1" x14ac:dyDescent="0.35">
      <c r="A534" s="183" t="s">
        <v>1018</v>
      </c>
      <c r="B534" s="184">
        <v>9446</v>
      </c>
      <c r="C534" s="185">
        <v>922.72</v>
      </c>
      <c r="D534" s="186">
        <v>100</v>
      </c>
    </row>
    <row r="535" spans="1:4" hidden="1" x14ac:dyDescent="0.35">
      <c r="A535" s="183" t="s">
        <v>791</v>
      </c>
      <c r="B535" s="184">
        <v>9448</v>
      </c>
      <c r="C535" s="185">
        <v>253.68</v>
      </c>
      <c r="D535" s="186">
        <v>100</v>
      </c>
    </row>
    <row r="536" spans="1:4" hidden="1" x14ac:dyDescent="0.35">
      <c r="A536" s="183" t="s">
        <v>1019</v>
      </c>
      <c r="B536" s="184">
        <v>9445</v>
      </c>
      <c r="C536" s="185">
        <v>52.08</v>
      </c>
      <c r="D536" s="186">
        <v>100</v>
      </c>
    </row>
    <row r="537" spans="1:4" hidden="1" x14ac:dyDescent="0.35">
      <c r="A537" s="183" t="s">
        <v>792</v>
      </c>
      <c r="B537" s="184">
        <v>9449</v>
      </c>
      <c r="C537" s="185">
        <v>2849.18</v>
      </c>
      <c r="D537" s="186">
        <v>100</v>
      </c>
    </row>
    <row r="538" spans="1:4" ht="25" hidden="1" x14ac:dyDescent="0.35">
      <c r="A538" s="183" t="s">
        <v>1020</v>
      </c>
      <c r="B538" s="184">
        <v>9475</v>
      </c>
      <c r="C538" s="185">
        <v>380.85</v>
      </c>
      <c r="D538" s="186">
        <v>100</v>
      </c>
    </row>
    <row r="539" spans="1:4" ht="25" hidden="1" x14ac:dyDescent="0.35">
      <c r="A539" s="183" t="s">
        <v>809</v>
      </c>
      <c r="B539" s="184">
        <v>9462</v>
      </c>
      <c r="C539" s="185">
        <v>1737.51</v>
      </c>
      <c r="D539" s="186">
        <v>100</v>
      </c>
    </row>
    <row r="540" spans="1:4" hidden="1" x14ac:dyDescent="0.35">
      <c r="A540" s="183" t="s">
        <v>849</v>
      </c>
      <c r="B540" s="184">
        <v>9606</v>
      </c>
      <c r="C540" s="185">
        <v>6147.89</v>
      </c>
      <c r="D540" s="186">
        <v>110.04</v>
      </c>
    </row>
    <row r="541" spans="1:4" hidden="1" x14ac:dyDescent="0.35">
      <c r="A541" s="183" t="s">
        <v>850</v>
      </c>
      <c r="B541" s="184">
        <v>9607</v>
      </c>
      <c r="C541" s="185">
        <v>4536.72</v>
      </c>
      <c r="D541" s="186">
        <v>113.32</v>
      </c>
    </row>
    <row r="542" spans="1:4" hidden="1" x14ac:dyDescent="0.35">
      <c r="A542" s="183" t="s">
        <v>861</v>
      </c>
      <c r="B542" s="184">
        <v>9796</v>
      </c>
      <c r="C542" s="185">
        <v>6610.41</v>
      </c>
      <c r="D542" s="186">
        <v>100</v>
      </c>
    </row>
    <row r="543" spans="1:4" ht="15" hidden="1" customHeight="1" x14ac:dyDescent="0.35">
      <c r="A543" s="217" t="s">
        <v>1025</v>
      </c>
      <c r="B543" s="218"/>
      <c r="C543" s="218"/>
      <c r="D543" s="219"/>
    </row>
    <row r="544" spans="1:4" hidden="1" x14ac:dyDescent="0.35">
      <c r="A544" s="183" t="s">
        <v>144</v>
      </c>
      <c r="B544" s="184">
        <v>111</v>
      </c>
      <c r="C544" s="185">
        <v>763.22</v>
      </c>
      <c r="D544" s="186">
        <v>100</v>
      </c>
    </row>
    <row r="545" spans="1:4" hidden="1" x14ac:dyDescent="0.35">
      <c r="A545" s="183" t="s">
        <v>147</v>
      </c>
      <c r="B545" s="184">
        <v>113</v>
      </c>
      <c r="C545" s="185">
        <v>470.43</v>
      </c>
      <c r="D545" s="186">
        <v>100.32</v>
      </c>
    </row>
    <row r="546" spans="1:4" hidden="1" x14ac:dyDescent="0.35">
      <c r="A546" s="183" t="s">
        <v>149</v>
      </c>
      <c r="B546" s="184">
        <v>116</v>
      </c>
      <c r="C546" s="185">
        <v>843.95</v>
      </c>
      <c r="D546" s="186">
        <v>100</v>
      </c>
    </row>
    <row r="547" spans="1:4" hidden="1" x14ac:dyDescent="0.35">
      <c r="A547" s="183" t="s">
        <v>151</v>
      </c>
      <c r="B547" s="184">
        <v>114</v>
      </c>
      <c r="C547" s="185">
        <v>247.35</v>
      </c>
      <c r="D547" s="186">
        <v>100</v>
      </c>
    </row>
    <row r="548" spans="1:4" hidden="1" x14ac:dyDescent="0.35">
      <c r="A548" s="183" t="s">
        <v>162</v>
      </c>
      <c r="B548" s="184">
        <v>202</v>
      </c>
      <c r="C548" s="185">
        <v>509.18</v>
      </c>
      <c r="D548" s="186">
        <v>100</v>
      </c>
    </row>
    <row r="549" spans="1:4" hidden="1" x14ac:dyDescent="0.35">
      <c r="A549" s="183" t="s">
        <v>163</v>
      </c>
      <c r="B549" s="184">
        <v>204</v>
      </c>
      <c r="C549" s="185">
        <v>783.33</v>
      </c>
      <c r="D549" s="186">
        <v>100</v>
      </c>
    </row>
    <row r="550" spans="1:4" hidden="1" x14ac:dyDescent="0.35">
      <c r="A550" s="183" t="s">
        <v>166</v>
      </c>
      <c r="B550" s="184">
        <v>201</v>
      </c>
      <c r="C550" s="185">
        <v>555.23</v>
      </c>
      <c r="D550" s="186">
        <v>100.15</v>
      </c>
    </row>
    <row r="551" spans="1:4" hidden="1" x14ac:dyDescent="0.35">
      <c r="A551" s="183" t="s">
        <v>172</v>
      </c>
      <c r="B551" s="184">
        <v>302</v>
      </c>
      <c r="C551" s="185">
        <v>1393.53</v>
      </c>
      <c r="D551" s="186">
        <v>101.76</v>
      </c>
    </row>
    <row r="552" spans="1:4" hidden="1" x14ac:dyDescent="0.35">
      <c r="A552" s="183" t="s">
        <v>182</v>
      </c>
      <c r="B552" s="184">
        <v>411</v>
      </c>
      <c r="C552" s="185">
        <v>382.65</v>
      </c>
      <c r="D552" s="186">
        <v>100</v>
      </c>
    </row>
    <row r="553" spans="1:4" hidden="1" x14ac:dyDescent="0.35">
      <c r="A553" s="183" t="s">
        <v>194</v>
      </c>
      <c r="B553" s="184">
        <v>701</v>
      </c>
      <c r="C553" s="185">
        <v>1382.1</v>
      </c>
      <c r="D553" s="186">
        <v>101.6</v>
      </c>
    </row>
    <row r="554" spans="1:4" hidden="1" x14ac:dyDescent="0.35">
      <c r="A554" s="183" t="s">
        <v>195</v>
      </c>
      <c r="B554" s="184">
        <v>803</v>
      </c>
      <c r="C554" s="185">
        <v>169.06</v>
      </c>
      <c r="D554" s="186">
        <v>100</v>
      </c>
    </row>
    <row r="555" spans="1:4" hidden="1" x14ac:dyDescent="0.35">
      <c r="A555" s="183" t="s">
        <v>198</v>
      </c>
      <c r="B555" s="184">
        <v>1001</v>
      </c>
      <c r="C555" s="185">
        <v>308.35000000000002</v>
      </c>
      <c r="D555" s="186">
        <v>100</v>
      </c>
    </row>
    <row r="556" spans="1:4" ht="25" hidden="1" x14ac:dyDescent="0.35">
      <c r="A556" s="183" t="s">
        <v>204</v>
      </c>
      <c r="B556" s="184">
        <v>1111</v>
      </c>
      <c r="C556" s="185">
        <v>106.83</v>
      </c>
      <c r="D556" s="186">
        <v>100</v>
      </c>
    </row>
    <row r="557" spans="1:4" ht="25" hidden="1" x14ac:dyDescent="0.35">
      <c r="A557" s="183" t="s">
        <v>205</v>
      </c>
      <c r="B557" s="184">
        <v>1131</v>
      </c>
      <c r="C557" s="185">
        <v>137.19</v>
      </c>
      <c r="D557" s="186">
        <v>97.91</v>
      </c>
    </row>
    <row r="558" spans="1:4" hidden="1" x14ac:dyDescent="0.35">
      <c r="A558" s="183" t="s">
        <v>207</v>
      </c>
      <c r="B558" s="184">
        <v>1102</v>
      </c>
      <c r="C558" s="185">
        <v>346.87</v>
      </c>
      <c r="D558" s="186">
        <v>100</v>
      </c>
    </row>
    <row r="559" spans="1:4" hidden="1" x14ac:dyDescent="0.35">
      <c r="A559" s="183" t="s">
        <v>208</v>
      </c>
      <c r="B559" s="184">
        <v>1132</v>
      </c>
      <c r="C559" s="185">
        <v>111.02</v>
      </c>
      <c r="D559" s="186">
        <v>100</v>
      </c>
    </row>
    <row r="560" spans="1:4" hidden="1" x14ac:dyDescent="0.35">
      <c r="A560" s="183" t="s">
        <v>213</v>
      </c>
      <c r="B560" s="184">
        <v>1124</v>
      </c>
      <c r="C560" s="185">
        <v>594.48</v>
      </c>
      <c r="D560" s="186">
        <v>100</v>
      </c>
    </row>
    <row r="561" spans="1:4" hidden="1" x14ac:dyDescent="0.35">
      <c r="A561" s="183" t="s">
        <v>218</v>
      </c>
      <c r="B561" s="184">
        <v>1123</v>
      </c>
      <c r="C561" s="185">
        <v>1603.68</v>
      </c>
      <c r="D561" s="186">
        <v>100</v>
      </c>
    </row>
    <row r="562" spans="1:4" hidden="1" x14ac:dyDescent="0.35">
      <c r="A562" s="183" t="s">
        <v>220</v>
      </c>
      <c r="B562" s="184">
        <v>1204</v>
      </c>
      <c r="C562" s="185">
        <v>1016.87</v>
      </c>
      <c r="D562" s="186">
        <v>100</v>
      </c>
    </row>
    <row r="563" spans="1:4" hidden="1" x14ac:dyDescent="0.35">
      <c r="A563" s="183" t="s">
        <v>226</v>
      </c>
      <c r="B563" s="184">
        <v>1303</v>
      </c>
      <c r="C563" s="185">
        <v>759.12</v>
      </c>
      <c r="D563" s="186">
        <v>101.82</v>
      </c>
    </row>
    <row r="564" spans="1:4" ht="25" hidden="1" x14ac:dyDescent="0.35">
      <c r="A564" s="183" t="s">
        <v>230</v>
      </c>
      <c r="B564" s="184">
        <v>1402</v>
      </c>
      <c r="C564" s="185">
        <v>810.07</v>
      </c>
      <c r="D564" s="186">
        <v>101.74</v>
      </c>
    </row>
    <row r="565" spans="1:4" hidden="1" x14ac:dyDescent="0.35">
      <c r="A565" s="183" t="s">
        <v>232</v>
      </c>
      <c r="B565" s="184">
        <v>1501</v>
      </c>
      <c r="C565" s="185">
        <v>108.1</v>
      </c>
      <c r="D565" s="186">
        <v>103.18</v>
      </c>
    </row>
    <row r="566" spans="1:4" hidden="1" x14ac:dyDescent="0.35">
      <c r="A566" s="183" t="s">
        <v>234</v>
      </c>
      <c r="B566" s="184">
        <v>1601</v>
      </c>
      <c r="C566" s="185">
        <v>81.069999999999993</v>
      </c>
      <c r="D566" s="186">
        <v>98.83</v>
      </c>
    </row>
    <row r="567" spans="1:4" hidden="1" x14ac:dyDescent="0.35">
      <c r="A567" s="183" t="s">
        <v>245</v>
      </c>
      <c r="B567" s="184">
        <v>1701</v>
      </c>
      <c r="C567" s="185">
        <v>333.03</v>
      </c>
      <c r="D567" s="186">
        <v>101.72</v>
      </c>
    </row>
    <row r="568" spans="1:4" hidden="1" x14ac:dyDescent="0.35">
      <c r="A568" s="183" t="s">
        <v>257</v>
      </c>
      <c r="B568" s="184">
        <v>1903</v>
      </c>
      <c r="C568" s="185">
        <v>1270.17</v>
      </c>
      <c r="D568" s="186">
        <v>100</v>
      </c>
    </row>
    <row r="569" spans="1:4" hidden="1" x14ac:dyDescent="0.35">
      <c r="A569" s="183" t="s">
        <v>264</v>
      </c>
      <c r="B569" s="184">
        <v>2002</v>
      </c>
      <c r="C569" s="185">
        <v>35.4</v>
      </c>
      <c r="D569" s="186">
        <v>100</v>
      </c>
    </row>
    <row r="570" spans="1:4" hidden="1" x14ac:dyDescent="0.35">
      <c r="A570" s="183" t="s">
        <v>268</v>
      </c>
      <c r="B570" s="184">
        <v>2101</v>
      </c>
      <c r="C570" s="185">
        <v>61.05</v>
      </c>
      <c r="D570" s="186">
        <v>100</v>
      </c>
    </row>
    <row r="571" spans="1:4" ht="25" hidden="1" x14ac:dyDescent="0.35">
      <c r="A571" s="183" t="s">
        <v>270</v>
      </c>
      <c r="B571" s="184">
        <v>2201</v>
      </c>
      <c r="C571" s="185">
        <v>141.18</v>
      </c>
      <c r="D571" s="186">
        <v>100</v>
      </c>
    </row>
    <row r="572" spans="1:4" ht="25" hidden="1" x14ac:dyDescent="0.35">
      <c r="A572" s="183" t="s">
        <v>272</v>
      </c>
      <c r="B572" s="184">
        <v>2207</v>
      </c>
      <c r="C572" s="185">
        <v>137.88999999999999</v>
      </c>
      <c r="D572" s="186">
        <v>100</v>
      </c>
    </row>
    <row r="573" spans="1:4" hidden="1" x14ac:dyDescent="0.35">
      <c r="A573" s="183" t="s">
        <v>278</v>
      </c>
      <c r="B573" s="184">
        <v>2301</v>
      </c>
      <c r="C573" s="185">
        <v>129.94999999999999</v>
      </c>
      <c r="D573" s="186">
        <v>100</v>
      </c>
    </row>
    <row r="574" spans="1:4" hidden="1" x14ac:dyDescent="0.35">
      <c r="A574" s="183" t="s">
        <v>280</v>
      </c>
      <c r="B574" s="184">
        <v>2303</v>
      </c>
      <c r="C574" s="185">
        <v>75.739999999999995</v>
      </c>
      <c r="D574" s="186">
        <v>100</v>
      </c>
    </row>
    <row r="575" spans="1:4" hidden="1" x14ac:dyDescent="0.35">
      <c r="A575" s="183" t="s">
        <v>282</v>
      </c>
      <c r="B575" s="184">
        <v>2307</v>
      </c>
      <c r="C575" s="185">
        <v>81.59</v>
      </c>
      <c r="D575" s="186">
        <v>101.63</v>
      </c>
    </row>
    <row r="576" spans="1:4" hidden="1" x14ac:dyDescent="0.35">
      <c r="A576" s="183" t="s">
        <v>286</v>
      </c>
      <c r="B576" s="184">
        <v>2401</v>
      </c>
      <c r="C576" s="185">
        <v>118.1</v>
      </c>
      <c r="D576" s="186">
        <v>100</v>
      </c>
    </row>
    <row r="577" spans="1:4" ht="25" hidden="1" x14ac:dyDescent="0.35">
      <c r="A577" s="183" t="s">
        <v>287</v>
      </c>
      <c r="B577" s="184">
        <v>2403</v>
      </c>
      <c r="C577" s="185">
        <v>121.5</v>
      </c>
      <c r="D577" s="186">
        <v>100</v>
      </c>
    </row>
    <row r="578" spans="1:4" hidden="1" x14ac:dyDescent="0.35">
      <c r="A578" s="183" t="s">
        <v>289</v>
      </c>
      <c r="B578" s="184">
        <v>2501</v>
      </c>
      <c r="C578" s="185">
        <v>47.59</v>
      </c>
      <c r="D578" s="186">
        <v>100</v>
      </c>
    </row>
    <row r="579" spans="1:4" hidden="1" x14ac:dyDescent="0.35">
      <c r="A579" s="183" t="s">
        <v>291</v>
      </c>
      <c r="B579" s="184">
        <v>2601</v>
      </c>
      <c r="C579" s="185">
        <v>53.16</v>
      </c>
      <c r="D579" s="186">
        <v>94.57</v>
      </c>
    </row>
    <row r="580" spans="1:4" hidden="1" x14ac:dyDescent="0.35">
      <c r="A580" s="183" t="s">
        <v>292</v>
      </c>
      <c r="B580" s="184">
        <v>2603</v>
      </c>
      <c r="C580" s="185">
        <v>39.78</v>
      </c>
      <c r="D580" s="186">
        <v>100</v>
      </c>
    </row>
    <row r="581" spans="1:4" hidden="1" x14ac:dyDescent="0.35">
      <c r="A581" s="183" t="s">
        <v>293</v>
      </c>
      <c r="B581" s="184">
        <v>2604</v>
      </c>
      <c r="C581" s="185">
        <v>58.81</v>
      </c>
      <c r="D581" s="186">
        <v>103.01</v>
      </c>
    </row>
    <row r="582" spans="1:4" hidden="1" x14ac:dyDescent="0.35">
      <c r="A582" s="183" t="s">
        <v>294</v>
      </c>
      <c r="B582" s="184">
        <v>2605</v>
      </c>
      <c r="C582" s="185">
        <v>69.150000000000006</v>
      </c>
      <c r="D582" s="186">
        <v>96.42</v>
      </c>
    </row>
    <row r="583" spans="1:4" hidden="1" x14ac:dyDescent="0.35">
      <c r="A583" s="183" t="s">
        <v>296</v>
      </c>
      <c r="B583" s="184">
        <v>2621</v>
      </c>
      <c r="C583" s="185">
        <v>165.43</v>
      </c>
      <c r="D583" s="186">
        <v>82.29</v>
      </c>
    </row>
    <row r="584" spans="1:4" hidden="1" x14ac:dyDescent="0.35">
      <c r="A584" s="183" t="s">
        <v>297</v>
      </c>
      <c r="B584" s="184">
        <v>2623</v>
      </c>
      <c r="C584" s="185">
        <v>342.91</v>
      </c>
      <c r="D584" s="186">
        <v>90.89</v>
      </c>
    </row>
    <row r="585" spans="1:4" hidden="1" x14ac:dyDescent="0.35">
      <c r="A585" s="183" t="s">
        <v>303</v>
      </c>
      <c r="B585" s="184">
        <v>2701</v>
      </c>
      <c r="C585" s="185">
        <v>210.3</v>
      </c>
      <c r="D585" s="186">
        <v>101.2</v>
      </c>
    </row>
    <row r="586" spans="1:4" hidden="1" x14ac:dyDescent="0.35">
      <c r="A586" s="183" t="s">
        <v>308</v>
      </c>
      <c r="B586" s="184">
        <v>2711</v>
      </c>
      <c r="C586" s="185">
        <v>164</v>
      </c>
      <c r="D586" s="186">
        <v>102.54</v>
      </c>
    </row>
    <row r="587" spans="1:4" hidden="1" x14ac:dyDescent="0.35">
      <c r="A587" s="183" t="s">
        <v>314</v>
      </c>
      <c r="B587" s="184">
        <v>2812</v>
      </c>
      <c r="C587" s="185">
        <v>924.63</v>
      </c>
      <c r="D587" s="186">
        <v>100</v>
      </c>
    </row>
    <row r="588" spans="1:4" ht="25" hidden="1" x14ac:dyDescent="0.35">
      <c r="A588" s="183" t="s">
        <v>335</v>
      </c>
      <c r="B588" s="184">
        <v>3606</v>
      </c>
      <c r="C588" s="185">
        <v>436.92</v>
      </c>
      <c r="D588" s="186">
        <v>100</v>
      </c>
    </row>
    <row r="589" spans="1:4" ht="25" hidden="1" x14ac:dyDescent="0.35">
      <c r="A589" s="183" t="s">
        <v>377</v>
      </c>
      <c r="B589" s="184">
        <v>4155</v>
      </c>
      <c r="C589" s="185">
        <v>1992.22</v>
      </c>
      <c r="D589" s="186">
        <v>100</v>
      </c>
    </row>
    <row r="590" spans="1:4" hidden="1" x14ac:dyDescent="0.35">
      <c r="A590" s="183" t="s">
        <v>389</v>
      </c>
      <c r="B590" s="184">
        <v>4176</v>
      </c>
      <c r="C590" s="185">
        <v>319.42</v>
      </c>
      <c r="D590" s="186">
        <v>100</v>
      </c>
    </row>
    <row r="591" spans="1:4" ht="25" hidden="1" x14ac:dyDescent="0.35">
      <c r="A591" s="183" t="s">
        <v>404</v>
      </c>
      <c r="B591" s="184">
        <v>4404</v>
      </c>
      <c r="C591" s="185">
        <v>2585.33</v>
      </c>
      <c r="D591" s="186">
        <v>100</v>
      </c>
    </row>
    <row r="592" spans="1:4" hidden="1" x14ac:dyDescent="0.35">
      <c r="A592" s="183" t="s">
        <v>412</v>
      </c>
      <c r="B592" s="184">
        <v>4502</v>
      </c>
      <c r="C592" s="185">
        <v>621.05999999999995</v>
      </c>
      <c r="D592" s="186">
        <v>100</v>
      </c>
    </row>
    <row r="593" spans="1:4" hidden="1" x14ac:dyDescent="0.35">
      <c r="A593" s="183" t="s">
        <v>416</v>
      </c>
      <c r="B593" s="184">
        <v>4503</v>
      </c>
      <c r="C593" s="185">
        <v>478.79</v>
      </c>
      <c r="D593" s="186">
        <v>100</v>
      </c>
    </row>
    <row r="594" spans="1:4" hidden="1" x14ac:dyDescent="0.35">
      <c r="A594" s="183" t="s">
        <v>419</v>
      </c>
      <c r="B594" s="184">
        <v>4603</v>
      </c>
      <c r="C594" s="185">
        <v>116.73</v>
      </c>
      <c r="D594" s="186">
        <v>100</v>
      </c>
    </row>
    <row r="595" spans="1:4" hidden="1" x14ac:dyDescent="0.35">
      <c r="A595" s="183" t="s">
        <v>421</v>
      </c>
      <c r="B595" s="184">
        <v>4601</v>
      </c>
      <c r="C595" s="185">
        <v>304.16000000000003</v>
      </c>
      <c r="D595" s="186">
        <v>100</v>
      </c>
    </row>
    <row r="596" spans="1:4" hidden="1" x14ac:dyDescent="0.35">
      <c r="A596" s="183" t="s">
        <v>440</v>
      </c>
      <c r="B596" s="184">
        <v>4744</v>
      </c>
      <c r="C596" s="185">
        <v>1949.23</v>
      </c>
      <c r="D596" s="186">
        <v>100</v>
      </c>
    </row>
    <row r="597" spans="1:4" hidden="1" x14ac:dyDescent="0.35">
      <c r="A597" s="183" t="s">
        <v>445</v>
      </c>
      <c r="B597" s="184">
        <v>4773</v>
      </c>
      <c r="C597" s="185">
        <v>2998.57</v>
      </c>
      <c r="D597" s="186">
        <v>100</v>
      </c>
    </row>
    <row r="598" spans="1:4" hidden="1" x14ac:dyDescent="0.35">
      <c r="A598" s="183" t="s">
        <v>450</v>
      </c>
      <c r="B598" s="184">
        <v>5001</v>
      </c>
      <c r="C598" s="185">
        <v>69.489999999999995</v>
      </c>
      <c r="D598" s="186">
        <v>100</v>
      </c>
    </row>
    <row r="599" spans="1:4" hidden="1" x14ac:dyDescent="0.35">
      <c r="A599" s="183" t="s">
        <v>451</v>
      </c>
      <c r="B599" s="184">
        <v>5101</v>
      </c>
      <c r="C599" s="185">
        <v>248.01</v>
      </c>
      <c r="D599" s="186">
        <v>100</v>
      </c>
    </row>
    <row r="600" spans="1:4" hidden="1" x14ac:dyDescent="0.35">
      <c r="A600" s="183" t="s">
        <v>454</v>
      </c>
      <c r="B600" s="184">
        <v>5201</v>
      </c>
      <c r="C600" s="185">
        <v>72.790000000000006</v>
      </c>
      <c r="D600" s="186">
        <v>100</v>
      </c>
    </row>
    <row r="601" spans="1:4" hidden="1" x14ac:dyDescent="0.35">
      <c r="A601" s="183" t="s">
        <v>457</v>
      </c>
      <c r="B601" s="184">
        <v>5303</v>
      </c>
      <c r="C601" s="185">
        <v>252.7</v>
      </c>
      <c r="D601" s="186">
        <v>100</v>
      </c>
    </row>
    <row r="602" spans="1:4" hidden="1" x14ac:dyDescent="0.35">
      <c r="A602" s="183" t="s">
        <v>467</v>
      </c>
      <c r="B602" s="184">
        <v>5313</v>
      </c>
      <c r="C602" s="185">
        <v>205.83</v>
      </c>
      <c r="D602" s="186">
        <v>100</v>
      </c>
    </row>
    <row r="603" spans="1:4" hidden="1" x14ac:dyDescent="0.35">
      <c r="A603" s="183" t="s">
        <v>480</v>
      </c>
      <c r="B603" s="184">
        <v>5406</v>
      </c>
      <c r="C603" s="185">
        <v>174.2</v>
      </c>
      <c r="D603" s="186">
        <v>100</v>
      </c>
    </row>
    <row r="604" spans="1:4" hidden="1" x14ac:dyDescent="0.35">
      <c r="A604" s="183" t="s">
        <v>485</v>
      </c>
      <c r="B604" s="184">
        <v>5605</v>
      </c>
      <c r="C604" s="185">
        <v>205.17</v>
      </c>
      <c r="D604" s="186">
        <v>100</v>
      </c>
    </row>
    <row r="605" spans="1:4" hidden="1" x14ac:dyDescent="0.35">
      <c r="A605" s="183" t="s">
        <v>487</v>
      </c>
      <c r="B605" s="184">
        <v>5701</v>
      </c>
      <c r="C605" s="185">
        <v>3.6</v>
      </c>
      <c r="D605" s="186">
        <v>100</v>
      </c>
    </row>
    <row r="606" spans="1:4" hidden="1" x14ac:dyDescent="0.35">
      <c r="A606" s="183" t="s">
        <v>522</v>
      </c>
      <c r="B606" s="184">
        <v>6413</v>
      </c>
      <c r="C606" s="185">
        <v>10513.74</v>
      </c>
      <c r="D606" s="186">
        <v>94.92</v>
      </c>
    </row>
    <row r="607" spans="1:4" hidden="1" x14ac:dyDescent="0.35">
      <c r="A607" s="183" t="s">
        <v>541</v>
      </c>
      <c r="B607" s="184">
        <v>6502</v>
      </c>
      <c r="C607" s="185">
        <v>37.57</v>
      </c>
      <c r="D607" s="186">
        <v>100</v>
      </c>
    </row>
    <row r="608" spans="1:4" hidden="1" x14ac:dyDescent="0.35">
      <c r="A608" s="183" t="s">
        <v>542</v>
      </c>
      <c r="B608" s="184">
        <v>6504</v>
      </c>
      <c r="C608" s="185">
        <v>361.64</v>
      </c>
      <c r="D608" s="186">
        <v>98.65</v>
      </c>
    </row>
    <row r="609" spans="1:4" hidden="1" x14ac:dyDescent="0.35">
      <c r="A609" s="183" t="s">
        <v>546</v>
      </c>
      <c r="B609" s="184">
        <v>6508</v>
      </c>
      <c r="C609" s="185">
        <v>146.78</v>
      </c>
      <c r="D609" s="186">
        <v>100</v>
      </c>
    </row>
    <row r="610" spans="1:4" hidden="1" x14ac:dyDescent="0.35">
      <c r="A610" s="183" t="s">
        <v>560</v>
      </c>
      <c r="B610" s="184">
        <v>7007</v>
      </c>
      <c r="C610" s="185">
        <v>30020.99</v>
      </c>
      <c r="D610" s="186">
        <v>100</v>
      </c>
    </row>
    <row r="611" spans="1:4" hidden="1" x14ac:dyDescent="0.35">
      <c r="A611" s="183" t="s">
        <v>568</v>
      </c>
      <c r="B611" s="184">
        <v>7104</v>
      </c>
      <c r="C611" s="185">
        <v>17962.080000000002</v>
      </c>
      <c r="D611" s="186">
        <v>100.87</v>
      </c>
    </row>
    <row r="612" spans="1:4" hidden="1" x14ac:dyDescent="0.35">
      <c r="A612" s="183" t="s">
        <v>582</v>
      </c>
      <c r="B612" s="184">
        <v>7418</v>
      </c>
      <c r="C612" s="185">
        <v>18571.7</v>
      </c>
      <c r="D612" s="186">
        <v>100</v>
      </c>
    </row>
    <row r="613" spans="1:4" ht="25" hidden="1" x14ac:dyDescent="0.35">
      <c r="A613" s="183" t="s">
        <v>583</v>
      </c>
      <c r="B613" s="184">
        <v>7403</v>
      </c>
      <c r="C613" s="185">
        <v>394.89</v>
      </c>
      <c r="D613" s="186">
        <v>100</v>
      </c>
    </row>
    <row r="614" spans="1:4" hidden="1" x14ac:dyDescent="0.35">
      <c r="A614" s="214" t="s">
        <v>608</v>
      </c>
      <c r="B614" s="215">
        <v>7804</v>
      </c>
      <c r="C614" s="188">
        <v>80.790000000000006</v>
      </c>
      <c r="D614" s="216">
        <v>100.01</v>
      </c>
    </row>
    <row r="615" spans="1:4" hidden="1" x14ac:dyDescent="0.35">
      <c r="A615" s="183" t="s">
        <v>610</v>
      </c>
      <c r="B615" s="184">
        <v>7802</v>
      </c>
      <c r="C615" s="185">
        <v>62.81</v>
      </c>
      <c r="D615" s="186">
        <v>99.91</v>
      </c>
    </row>
    <row r="616" spans="1:4" hidden="1" x14ac:dyDescent="0.35">
      <c r="A616" s="183" t="s">
        <v>611</v>
      </c>
      <c r="B616" s="184">
        <v>7803</v>
      </c>
      <c r="C616" s="185">
        <v>66.83</v>
      </c>
      <c r="D616" s="186">
        <v>99.99</v>
      </c>
    </row>
    <row r="617" spans="1:4" hidden="1" x14ac:dyDescent="0.35">
      <c r="A617" s="183" t="s">
        <v>612</v>
      </c>
      <c r="B617" s="184">
        <v>7806</v>
      </c>
      <c r="C617" s="185">
        <v>88.1</v>
      </c>
      <c r="D617" s="186">
        <v>99.89</v>
      </c>
    </row>
    <row r="618" spans="1:4" hidden="1" x14ac:dyDescent="0.35">
      <c r="A618" s="183" t="s">
        <v>655</v>
      </c>
      <c r="B618" s="184">
        <v>7927</v>
      </c>
      <c r="C618" s="185">
        <v>62.64</v>
      </c>
      <c r="D618" s="186">
        <v>99.77</v>
      </c>
    </row>
    <row r="619" spans="1:4" hidden="1" x14ac:dyDescent="0.35">
      <c r="A619" s="183" t="s">
        <v>659</v>
      </c>
      <c r="B619" s="184">
        <v>8042</v>
      </c>
      <c r="C619" s="185">
        <v>299.33999999999997</v>
      </c>
      <c r="D619" s="186">
        <v>100.08</v>
      </c>
    </row>
    <row r="620" spans="1:4" hidden="1" x14ac:dyDescent="0.35">
      <c r="A620" s="183" t="s">
        <v>661</v>
      </c>
      <c r="B620" s="184">
        <v>7990</v>
      </c>
      <c r="C620" s="185">
        <v>141.08000000000001</v>
      </c>
      <c r="D620" s="186">
        <v>100</v>
      </c>
    </row>
    <row r="621" spans="1:4" hidden="1" x14ac:dyDescent="0.35">
      <c r="A621" s="183" t="s">
        <v>665</v>
      </c>
      <c r="B621" s="184">
        <v>7924</v>
      </c>
      <c r="C621" s="185">
        <v>48.04</v>
      </c>
      <c r="D621" s="186">
        <v>99.2</v>
      </c>
    </row>
    <row r="622" spans="1:4" hidden="1" x14ac:dyDescent="0.35">
      <c r="A622" s="183" t="s">
        <v>667</v>
      </c>
      <c r="B622" s="184">
        <v>7994</v>
      </c>
      <c r="C622" s="185">
        <v>307.94</v>
      </c>
      <c r="D622" s="186">
        <v>99.93</v>
      </c>
    </row>
    <row r="623" spans="1:4" hidden="1" x14ac:dyDescent="0.35">
      <c r="A623" s="183" t="s">
        <v>668</v>
      </c>
      <c r="B623" s="184">
        <v>7980</v>
      </c>
      <c r="C623" s="185">
        <v>74.819999999999993</v>
      </c>
      <c r="D623" s="186">
        <v>100</v>
      </c>
    </row>
    <row r="624" spans="1:4" hidden="1" x14ac:dyDescent="0.35">
      <c r="A624" s="183" t="s">
        <v>669</v>
      </c>
      <c r="B624" s="184">
        <v>7926</v>
      </c>
      <c r="C624" s="185">
        <v>51.95</v>
      </c>
      <c r="D624" s="186">
        <v>98.41</v>
      </c>
    </row>
    <row r="625" spans="1:4" hidden="1" x14ac:dyDescent="0.35">
      <c r="A625" s="183" t="s">
        <v>671</v>
      </c>
      <c r="B625" s="184">
        <v>7976</v>
      </c>
      <c r="C625" s="185">
        <v>26.28</v>
      </c>
      <c r="D625" s="186">
        <v>99.8</v>
      </c>
    </row>
    <row r="626" spans="1:4" hidden="1" x14ac:dyDescent="0.35">
      <c r="A626" s="183" t="s">
        <v>673</v>
      </c>
      <c r="B626" s="184">
        <v>8031</v>
      </c>
      <c r="C626" s="185">
        <v>422.3</v>
      </c>
      <c r="D626" s="186">
        <v>100.3</v>
      </c>
    </row>
    <row r="627" spans="1:4" hidden="1" x14ac:dyDescent="0.35">
      <c r="A627" s="183" t="s">
        <v>676</v>
      </c>
      <c r="B627" s="184">
        <v>8053</v>
      </c>
      <c r="C627" s="185">
        <v>56.72</v>
      </c>
      <c r="D627" s="186">
        <v>99.72</v>
      </c>
    </row>
    <row r="628" spans="1:4" hidden="1" x14ac:dyDescent="0.35">
      <c r="A628" s="183" t="s">
        <v>691</v>
      </c>
      <c r="B628" s="184">
        <v>8311</v>
      </c>
      <c r="C628" s="185">
        <v>424.68</v>
      </c>
      <c r="D628" s="186">
        <v>100</v>
      </c>
    </row>
    <row r="629" spans="1:4" hidden="1" x14ac:dyDescent="0.35">
      <c r="A629" s="183" t="s">
        <v>703</v>
      </c>
      <c r="B629" s="184">
        <v>9143</v>
      </c>
      <c r="C629" s="185">
        <v>950.35</v>
      </c>
      <c r="D629" s="186">
        <v>100</v>
      </c>
    </row>
    <row r="630" spans="1:4" hidden="1" x14ac:dyDescent="0.35">
      <c r="A630" s="183" t="s">
        <v>718</v>
      </c>
      <c r="B630" s="184">
        <v>9116</v>
      </c>
      <c r="C630" s="185">
        <v>526.61</v>
      </c>
      <c r="D630" s="186">
        <v>100</v>
      </c>
    </row>
    <row r="631" spans="1:4" hidden="1" x14ac:dyDescent="0.35">
      <c r="A631" s="183" t="s">
        <v>719</v>
      </c>
      <c r="B631" s="184">
        <v>9118</v>
      </c>
      <c r="C631" s="185">
        <v>504.46</v>
      </c>
      <c r="D631" s="186">
        <v>100</v>
      </c>
    </row>
    <row r="632" spans="1:4" hidden="1" x14ac:dyDescent="0.35">
      <c r="A632" s="183" t="s">
        <v>734</v>
      </c>
      <c r="B632" s="184">
        <v>9222</v>
      </c>
      <c r="C632" s="185">
        <v>41</v>
      </c>
      <c r="D632" s="186">
        <v>100</v>
      </c>
    </row>
    <row r="633" spans="1:4" ht="37.5" hidden="1" x14ac:dyDescent="0.35">
      <c r="A633" s="183" t="s">
        <v>1016</v>
      </c>
      <c r="B633" s="184">
        <v>9418</v>
      </c>
      <c r="C633" s="185">
        <v>41.86</v>
      </c>
      <c r="D633" s="186">
        <v>100</v>
      </c>
    </row>
    <row r="634" spans="1:4" ht="25" hidden="1" x14ac:dyDescent="0.35">
      <c r="A634" s="183" t="s">
        <v>1017</v>
      </c>
      <c r="B634" s="184">
        <v>9442</v>
      </c>
      <c r="C634" s="185">
        <v>1417.67</v>
      </c>
      <c r="D634" s="186">
        <v>100</v>
      </c>
    </row>
    <row r="635" spans="1:4" hidden="1" x14ac:dyDescent="0.35">
      <c r="A635" s="183" t="s">
        <v>788</v>
      </c>
      <c r="B635" s="184">
        <v>9457</v>
      </c>
      <c r="C635" s="185">
        <v>67.56</v>
      </c>
      <c r="D635" s="186">
        <v>100</v>
      </c>
    </row>
    <row r="636" spans="1:4" hidden="1" x14ac:dyDescent="0.35">
      <c r="A636" s="183" t="s">
        <v>789</v>
      </c>
      <c r="B636" s="184">
        <v>9458</v>
      </c>
      <c r="C636" s="185">
        <v>74.69</v>
      </c>
      <c r="D636" s="186">
        <v>100</v>
      </c>
    </row>
    <row r="637" spans="1:4" hidden="1" x14ac:dyDescent="0.35">
      <c r="A637" s="183" t="s">
        <v>1018</v>
      </c>
      <c r="B637" s="184">
        <v>9446</v>
      </c>
      <c r="C637" s="185">
        <v>779.44</v>
      </c>
      <c r="D637" s="186">
        <v>100</v>
      </c>
    </row>
    <row r="638" spans="1:4" hidden="1" x14ac:dyDescent="0.35">
      <c r="A638" s="183" t="s">
        <v>791</v>
      </c>
      <c r="B638" s="184">
        <v>9448</v>
      </c>
      <c r="C638" s="185">
        <v>221.18</v>
      </c>
      <c r="D638" s="186">
        <v>100</v>
      </c>
    </row>
    <row r="639" spans="1:4" hidden="1" x14ac:dyDescent="0.35">
      <c r="A639" s="183" t="s">
        <v>1019</v>
      </c>
      <c r="B639" s="184">
        <v>9445</v>
      </c>
      <c r="C639" s="185">
        <v>54.6</v>
      </c>
      <c r="D639" s="186">
        <v>100</v>
      </c>
    </row>
    <row r="640" spans="1:4" hidden="1" x14ac:dyDescent="0.35">
      <c r="A640" s="183" t="s">
        <v>792</v>
      </c>
      <c r="B640" s="184">
        <v>9449</v>
      </c>
      <c r="C640" s="185">
        <v>2736.73</v>
      </c>
      <c r="D640" s="186">
        <v>100</v>
      </c>
    </row>
    <row r="641" spans="1:4" ht="25" hidden="1" x14ac:dyDescent="0.35">
      <c r="A641" s="183" t="s">
        <v>1020</v>
      </c>
      <c r="B641" s="184">
        <v>9475</v>
      </c>
      <c r="C641" s="185">
        <v>423</v>
      </c>
      <c r="D641" s="186">
        <v>100</v>
      </c>
    </row>
    <row r="642" spans="1:4" ht="25" hidden="1" x14ac:dyDescent="0.35">
      <c r="A642" s="183" t="s">
        <v>809</v>
      </c>
      <c r="B642" s="184">
        <v>9462</v>
      </c>
      <c r="C642" s="185">
        <v>1118.03</v>
      </c>
      <c r="D642" s="186">
        <v>100</v>
      </c>
    </row>
    <row r="643" spans="1:4" hidden="1" x14ac:dyDescent="0.35">
      <c r="A643" s="183" t="s">
        <v>810</v>
      </c>
      <c r="B643" s="184">
        <v>9463</v>
      </c>
      <c r="C643" s="185">
        <v>1978.64</v>
      </c>
      <c r="D643" s="186">
        <v>100</v>
      </c>
    </row>
    <row r="644" spans="1:4" hidden="1" x14ac:dyDescent="0.35">
      <c r="A644" s="183" t="s">
        <v>811</v>
      </c>
      <c r="B644" s="184">
        <v>9464</v>
      </c>
      <c r="C644" s="185">
        <v>1500</v>
      </c>
      <c r="D644" s="186">
        <v>100</v>
      </c>
    </row>
    <row r="645" spans="1:4" hidden="1" x14ac:dyDescent="0.35">
      <c r="A645" s="183" t="s">
        <v>849</v>
      </c>
      <c r="B645" s="184">
        <v>9606</v>
      </c>
      <c r="C645" s="185">
        <v>4383.6899999999996</v>
      </c>
      <c r="D645" s="186">
        <v>106.36</v>
      </c>
    </row>
    <row r="646" spans="1:4" hidden="1" x14ac:dyDescent="0.35">
      <c r="A646" s="183" t="s">
        <v>850</v>
      </c>
      <c r="B646" s="184">
        <v>9607</v>
      </c>
      <c r="C646" s="185">
        <v>2360.11</v>
      </c>
      <c r="D646" s="186">
        <v>100</v>
      </c>
    </row>
    <row r="647" spans="1:4" hidden="1" x14ac:dyDescent="0.35">
      <c r="A647" s="183" t="s">
        <v>861</v>
      </c>
      <c r="B647" s="184">
        <v>9796</v>
      </c>
      <c r="C647" s="185">
        <v>5130.3900000000003</v>
      </c>
      <c r="D647" s="186">
        <v>100</v>
      </c>
    </row>
    <row r="648" spans="1:4" ht="15" hidden="1" customHeight="1" x14ac:dyDescent="0.35">
      <c r="A648" s="217" t="s">
        <v>1026</v>
      </c>
      <c r="B648" s="218"/>
      <c r="C648" s="218"/>
      <c r="D648" s="219"/>
    </row>
    <row r="649" spans="1:4" hidden="1" x14ac:dyDescent="0.35">
      <c r="A649" s="183" t="s">
        <v>144</v>
      </c>
      <c r="B649" s="184">
        <v>111</v>
      </c>
      <c r="C649" s="185">
        <v>778.42</v>
      </c>
      <c r="D649" s="186">
        <v>96.71</v>
      </c>
    </row>
    <row r="650" spans="1:4" hidden="1" x14ac:dyDescent="0.35">
      <c r="A650" s="183" t="s">
        <v>147</v>
      </c>
      <c r="B650" s="184">
        <v>113</v>
      </c>
      <c r="C650" s="185">
        <v>616.77</v>
      </c>
      <c r="D650" s="186">
        <v>101.48</v>
      </c>
    </row>
    <row r="651" spans="1:4" hidden="1" x14ac:dyDescent="0.35">
      <c r="A651" s="183" t="s">
        <v>149</v>
      </c>
      <c r="B651" s="184">
        <v>116</v>
      </c>
      <c r="C651" s="185">
        <v>952.12</v>
      </c>
      <c r="D651" s="186">
        <v>97.67</v>
      </c>
    </row>
    <row r="652" spans="1:4" hidden="1" x14ac:dyDescent="0.35">
      <c r="A652" s="183" t="s">
        <v>151</v>
      </c>
      <c r="B652" s="184">
        <v>114</v>
      </c>
      <c r="C652" s="185">
        <v>375.61</v>
      </c>
      <c r="D652" s="186">
        <v>100</v>
      </c>
    </row>
    <row r="653" spans="1:4" hidden="1" x14ac:dyDescent="0.35">
      <c r="A653" s="183" t="s">
        <v>162</v>
      </c>
      <c r="B653" s="184">
        <v>202</v>
      </c>
      <c r="C653" s="185">
        <v>760.66</v>
      </c>
      <c r="D653" s="186">
        <v>100</v>
      </c>
    </row>
    <row r="654" spans="1:4" hidden="1" x14ac:dyDescent="0.35">
      <c r="A654" s="183" t="s">
        <v>163</v>
      </c>
      <c r="B654" s="184">
        <v>204</v>
      </c>
      <c r="C654" s="185">
        <v>947.69</v>
      </c>
      <c r="D654" s="186">
        <v>100</v>
      </c>
    </row>
    <row r="655" spans="1:4" hidden="1" x14ac:dyDescent="0.35">
      <c r="A655" s="183" t="s">
        <v>166</v>
      </c>
      <c r="B655" s="184">
        <v>201</v>
      </c>
      <c r="C655" s="185">
        <v>815.26</v>
      </c>
      <c r="D655" s="186">
        <v>98.22</v>
      </c>
    </row>
    <row r="656" spans="1:4" hidden="1" x14ac:dyDescent="0.35">
      <c r="A656" s="183" t="s">
        <v>172</v>
      </c>
      <c r="B656" s="184">
        <v>302</v>
      </c>
      <c r="C656" s="185">
        <v>1961.59</v>
      </c>
      <c r="D656" s="186">
        <v>100</v>
      </c>
    </row>
    <row r="657" spans="1:4" hidden="1" x14ac:dyDescent="0.35">
      <c r="A657" s="183" t="s">
        <v>182</v>
      </c>
      <c r="B657" s="184">
        <v>411</v>
      </c>
      <c r="C657" s="185">
        <v>434.76</v>
      </c>
      <c r="D657" s="186">
        <v>101.76</v>
      </c>
    </row>
    <row r="658" spans="1:4" hidden="1" x14ac:dyDescent="0.35">
      <c r="A658" s="183" t="s">
        <v>194</v>
      </c>
      <c r="B658" s="184">
        <v>701</v>
      </c>
      <c r="C658" s="185">
        <v>1836.15</v>
      </c>
      <c r="D658" s="186">
        <v>100.1</v>
      </c>
    </row>
    <row r="659" spans="1:4" hidden="1" x14ac:dyDescent="0.35">
      <c r="A659" s="183" t="s">
        <v>195</v>
      </c>
      <c r="B659" s="184">
        <v>803</v>
      </c>
      <c r="C659" s="185">
        <v>220.74</v>
      </c>
      <c r="D659" s="186">
        <v>100</v>
      </c>
    </row>
    <row r="660" spans="1:4" hidden="1" x14ac:dyDescent="0.35">
      <c r="A660" s="183" t="s">
        <v>198</v>
      </c>
      <c r="B660" s="184">
        <v>1001</v>
      </c>
      <c r="C660" s="185">
        <v>480.9</v>
      </c>
      <c r="D660" s="186">
        <v>100</v>
      </c>
    </row>
    <row r="661" spans="1:4" ht="25" hidden="1" x14ac:dyDescent="0.35">
      <c r="A661" s="183" t="s">
        <v>205</v>
      </c>
      <c r="B661" s="184">
        <v>1131</v>
      </c>
      <c r="C661" s="185">
        <v>196.48</v>
      </c>
      <c r="D661" s="186">
        <v>100.7</v>
      </c>
    </row>
    <row r="662" spans="1:4" hidden="1" x14ac:dyDescent="0.35">
      <c r="A662" s="183" t="s">
        <v>207</v>
      </c>
      <c r="B662" s="184">
        <v>1102</v>
      </c>
      <c r="C662" s="185">
        <v>773.96</v>
      </c>
      <c r="D662" s="186">
        <v>100</v>
      </c>
    </row>
    <row r="663" spans="1:4" hidden="1" x14ac:dyDescent="0.35">
      <c r="A663" s="183" t="s">
        <v>208</v>
      </c>
      <c r="B663" s="184">
        <v>1132</v>
      </c>
      <c r="C663" s="185">
        <v>260.02999999999997</v>
      </c>
      <c r="D663" s="186">
        <v>100</v>
      </c>
    </row>
    <row r="664" spans="1:4" hidden="1" x14ac:dyDescent="0.35">
      <c r="A664" s="183" t="s">
        <v>213</v>
      </c>
      <c r="B664" s="184">
        <v>1124</v>
      </c>
      <c r="C664" s="185">
        <v>1035.56</v>
      </c>
      <c r="D664" s="186">
        <v>100</v>
      </c>
    </row>
    <row r="665" spans="1:4" hidden="1" x14ac:dyDescent="0.35">
      <c r="A665" s="183" t="s">
        <v>218</v>
      </c>
      <c r="B665" s="184">
        <v>1123</v>
      </c>
      <c r="C665" s="185">
        <v>2527.27</v>
      </c>
      <c r="D665" s="186">
        <v>100</v>
      </c>
    </row>
    <row r="666" spans="1:4" hidden="1" x14ac:dyDescent="0.35">
      <c r="A666" s="183" t="s">
        <v>220</v>
      </c>
      <c r="B666" s="184">
        <v>1204</v>
      </c>
      <c r="C666" s="185">
        <v>1311.99</v>
      </c>
      <c r="D666" s="186">
        <v>100</v>
      </c>
    </row>
    <row r="667" spans="1:4" hidden="1" x14ac:dyDescent="0.35">
      <c r="A667" s="183" t="s">
        <v>226</v>
      </c>
      <c r="B667" s="184">
        <v>1303</v>
      </c>
      <c r="C667" s="185">
        <v>1109.17</v>
      </c>
      <c r="D667" s="186">
        <v>100</v>
      </c>
    </row>
    <row r="668" spans="1:4" ht="25" hidden="1" x14ac:dyDescent="0.35">
      <c r="A668" s="183" t="s">
        <v>230</v>
      </c>
      <c r="B668" s="184">
        <v>1402</v>
      </c>
      <c r="C668" s="185">
        <v>938.51</v>
      </c>
      <c r="D668" s="186">
        <v>100</v>
      </c>
    </row>
    <row r="669" spans="1:4" hidden="1" x14ac:dyDescent="0.35">
      <c r="A669" s="183" t="s">
        <v>232</v>
      </c>
      <c r="B669" s="184">
        <v>1501</v>
      </c>
      <c r="C669" s="185">
        <v>180.81</v>
      </c>
      <c r="D669" s="186">
        <v>100</v>
      </c>
    </row>
    <row r="670" spans="1:4" hidden="1" x14ac:dyDescent="0.35">
      <c r="A670" s="183" t="s">
        <v>234</v>
      </c>
      <c r="B670" s="184">
        <v>1601</v>
      </c>
      <c r="C670" s="185">
        <v>100.89</v>
      </c>
      <c r="D670" s="186">
        <v>98.22</v>
      </c>
    </row>
    <row r="671" spans="1:4" hidden="1" x14ac:dyDescent="0.35">
      <c r="A671" s="183" t="s">
        <v>245</v>
      </c>
      <c r="B671" s="184">
        <v>1701</v>
      </c>
      <c r="C671" s="185">
        <v>577.83000000000004</v>
      </c>
      <c r="D671" s="186">
        <v>100</v>
      </c>
    </row>
    <row r="672" spans="1:4" hidden="1" x14ac:dyDescent="0.35">
      <c r="A672" s="183" t="s">
        <v>257</v>
      </c>
      <c r="B672" s="184">
        <v>1903</v>
      </c>
      <c r="C672" s="185">
        <v>2082.33</v>
      </c>
      <c r="D672" s="186">
        <v>100</v>
      </c>
    </row>
    <row r="673" spans="1:4" hidden="1" x14ac:dyDescent="0.35">
      <c r="A673" s="183" t="s">
        <v>264</v>
      </c>
      <c r="B673" s="184">
        <v>2002</v>
      </c>
      <c r="C673" s="185">
        <v>65.2</v>
      </c>
      <c r="D673" s="186">
        <v>100</v>
      </c>
    </row>
    <row r="674" spans="1:4" hidden="1" x14ac:dyDescent="0.35">
      <c r="A674" s="183" t="s">
        <v>268</v>
      </c>
      <c r="B674" s="184">
        <v>2101</v>
      </c>
      <c r="C674" s="185">
        <v>95.76</v>
      </c>
      <c r="D674" s="186">
        <v>100</v>
      </c>
    </row>
    <row r="675" spans="1:4" ht="25" hidden="1" x14ac:dyDescent="0.35">
      <c r="A675" s="183" t="s">
        <v>270</v>
      </c>
      <c r="B675" s="184">
        <v>2201</v>
      </c>
      <c r="C675" s="185">
        <v>206.35</v>
      </c>
      <c r="D675" s="186">
        <v>100</v>
      </c>
    </row>
    <row r="676" spans="1:4" ht="25" hidden="1" x14ac:dyDescent="0.35">
      <c r="A676" s="183" t="s">
        <v>272</v>
      </c>
      <c r="B676" s="184">
        <v>2207</v>
      </c>
      <c r="C676" s="185">
        <v>185.09</v>
      </c>
      <c r="D676" s="186">
        <v>100</v>
      </c>
    </row>
    <row r="677" spans="1:4" hidden="1" x14ac:dyDescent="0.35">
      <c r="A677" s="183" t="s">
        <v>278</v>
      </c>
      <c r="B677" s="184">
        <v>2301</v>
      </c>
      <c r="C677" s="185">
        <v>222.38</v>
      </c>
      <c r="D677" s="186">
        <v>100</v>
      </c>
    </row>
    <row r="678" spans="1:4" hidden="1" x14ac:dyDescent="0.35">
      <c r="A678" s="183" t="s">
        <v>280</v>
      </c>
      <c r="B678" s="184">
        <v>2303</v>
      </c>
      <c r="C678" s="185">
        <v>136.81</v>
      </c>
      <c r="D678" s="186">
        <v>100</v>
      </c>
    </row>
    <row r="679" spans="1:4" hidden="1" x14ac:dyDescent="0.35">
      <c r="A679" s="183" t="s">
        <v>282</v>
      </c>
      <c r="B679" s="184">
        <v>2307</v>
      </c>
      <c r="C679" s="185">
        <v>139.24</v>
      </c>
      <c r="D679" s="186">
        <v>100</v>
      </c>
    </row>
    <row r="680" spans="1:4" hidden="1" x14ac:dyDescent="0.35">
      <c r="A680" s="183" t="s">
        <v>286</v>
      </c>
      <c r="B680" s="184">
        <v>2401</v>
      </c>
      <c r="C680" s="185">
        <v>186.98</v>
      </c>
      <c r="D680" s="186">
        <v>100</v>
      </c>
    </row>
    <row r="681" spans="1:4" ht="25" hidden="1" x14ac:dyDescent="0.35">
      <c r="A681" s="183" t="s">
        <v>287</v>
      </c>
      <c r="B681" s="184">
        <v>2403</v>
      </c>
      <c r="C681" s="185">
        <v>150.07</v>
      </c>
      <c r="D681" s="186">
        <v>100</v>
      </c>
    </row>
    <row r="682" spans="1:4" hidden="1" x14ac:dyDescent="0.35">
      <c r="A682" s="183" t="s">
        <v>289</v>
      </c>
      <c r="B682" s="184">
        <v>2501</v>
      </c>
      <c r="C682" s="185">
        <v>102.01</v>
      </c>
      <c r="D682" s="186">
        <v>102.66</v>
      </c>
    </row>
    <row r="683" spans="1:4" hidden="1" x14ac:dyDescent="0.35">
      <c r="A683" s="183" t="s">
        <v>291</v>
      </c>
      <c r="B683" s="184">
        <v>2601</v>
      </c>
      <c r="C683" s="185">
        <v>109.34</v>
      </c>
      <c r="D683" s="186">
        <v>100.85</v>
      </c>
    </row>
    <row r="684" spans="1:4" hidden="1" x14ac:dyDescent="0.35">
      <c r="A684" s="183" t="s">
        <v>292</v>
      </c>
      <c r="B684" s="184">
        <v>2603</v>
      </c>
      <c r="C684" s="185">
        <v>88.48</v>
      </c>
      <c r="D684" s="186">
        <v>100</v>
      </c>
    </row>
    <row r="685" spans="1:4" hidden="1" x14ac:dyDescent="0.35">
      <c r="A685" s="183" t="s">
        <v>293</v>
      </c>
      <c r="B685" s="184">
        <v>2604</v>
      </c>
      <c r="C685" s="185">
        <v>111.32</v>
      </c>
      <c r="D685" s="186">
        <v>100</v>
      </c>
    </row>
    <row r="686" spans="1:4" hidden="1" x14ac:dyDescent="0.35">
      <c r="A686" s="183" t="s">
        <v>294</v>
      </c>
      <c r="B686" s="184">
        <v>2605</v>
      </c>
      <c r="C686" s="185">
        <v>109.25</v>
      </c>
      <c r="D686" s="186">
        <v>100</v>
      </c>
    </row>
    <row r="687" spans="1:4" hidden="1" x14ac:dyDescent="0.35">
      <c r="A687" s="183" t="s">
        <v>296</v>
      </c>
      <c r="B687" s="184">
        <v>2621</v>
      </c>
      <c r="C687" s="185">
        <v>881.91</v>
      </c>
      <c r="D687" s="186">
        <v>100.4</v>
      </c>
    </row>
    <row r="688" spans="1:4" hidden="1" x14ac:dyDescent="0.35">
      <c r="A688" s="183" t="s">
        <v>297</v>
      </c>
      <c r="B688" s="184">
        <v>2623</v>
      </c>
      <c r="C688" s="185">
        <v>659.81</v>
      </c>
      <c r="D688" s="186">
        <v>103.56</v>
      </c>
    </row>
    <row r="689" spans="1:4" hidden="1" x14ac:dyDescent="0.35">
      <c r="A689" s="183" t="s">
        <v>303</v>
      </c>
      <c r="B689" s="184">
        <v>2701</v>
      </c>
      <c r="C689" s="185">
        <v>359.72</v>
      </c>
      <c r="D689" s="186">
        <v>100</v>
      </c>
    </row>
    <row r="690" spans="1:4" hidden="1" x14ac:dyDescent="0.35">
      <c r="A690" s="183" t="s">
        <v>308</v>
      </c>
      <c r="B690" s="184">
        <v>2711</v>
      </c>
      <c r="C690" s="185">
        <v>298.04000000000002</v>
      </c>
      <c r="D690" s="186">
        <v>100</v>
      </c>
    </row>
    <row r="691" spans="1:4" hidden="1" x14ac:dyDescent="0.35">
      <c r="A691" s="183" t="s">
        <v>314</v>
      </c>
      <c r="B691" s="184">
        <v>2812</v>
      </c>
      <c r="C691" s="185">
        <v>1274.95</v>
      </c>
      <c r="D691" s="186">
        <v>98.11</v>
      </c>
    </row>
    <row r="692" spans="1:4" ht="25" hidden="1" x14ac:dyDescent="0.35">
      <c r="A692" s="183" t="s">
        <v>335</v>
      </c>
      <c r="B692" s="184">
        <v>3606</v>
      </c>
      <c r="C692" s="185">
        <v>864.3</v>
      </c>
      <c r="D692" s="186">
        <v>100</v>
      </c>
    </row>
    <row r="693" spans="1:4" ht="25" hidden="1" x14ac:dyDescent="0.35">
      <c r="A693" s="183" t="s">
        <v>377</v>
      </c>
      <c r="B693" s="184">
        <v>4155</v>
      </c>
      <c r="C693" s="185">
        <v>2272.23</v>
      </c>
      <c r="D693" s="186">
        <v>99.55</v>
      </c>
    </row>
    <row r="694" spans="1:4" hidden="1" x14ac:dyDescent="0.35">
      <c r="A694" s="183" t="s">
        <v>389</v>
      </c>
      <c r="B694" s="184">
        <v>4176</v>
      </c>
      <c r="C694" s="185">
        <v>461.6</v>
      </c>
      <c r="D694" s="186">
        <v>100.21</v>
      </c>
    </row>
    <row r="695" spans="1:4" ht="25" hidden="1" x14ac:dyDescent="0.35">
      <c r="A695" s="183" t="s">
        <v>404</v>
      </c>
      <c r="B695" s="184">
        <v>4404</v>
      </c>
      <c r="C695" s="185">
        <v>3378.56</v>
      </c>
      <c r="D695" s="186">
        <v>99.41</v>
      </c>
    </row>
    <row r="696" spans="1:4" hidden="1" x14ac:dyDescent="0.35">
      <c r="A696" s="183" t="s">
        <v>412</v>
      </c>
      <c r="B696" s="184">
        <v>4502</v>
      </c>
      <c r="C696" s="185">
        <v>795.96</v>
      </c>
      <c r="D696" s="186">
        <v>99.59</v>
      </c>
    </row>
    <row r="697" spans="1:4" hidden="1" x14ac:dyDescent="0.35">
      <c r="A697" s="183" t="s">
        <v>416</v>
      </c>
      <c r="B697" s="184">
        <v>4503</v>
      </c>
      <c r="C697" s="185">
        <v>659.38</v>
      </c>
      <c r="D697" s="186">
        <v>100</v>
      </c>
    </row>
    <row r="698" spans="1:4" hidden="1" x14ac:dyDescent="0.35">
      <c r="A698" s="183" t="s">
        <v>419</v>
      </c>
      <c r="B698" s="184">
        <v>4603</v>
      </c>
      <c r="C698" s="185">
        <v>139.51</v>
      </c>
      <c r="D698" s="186">
        <v>100</v>
      </c>
    </row>
    <row r="699" spans="1:4" hidden="1" x14ac:dyDescent="0.35">
      <c r="A699" s="183" t="s">
        <v>421</v>
      </c>
      <c r="B699" s="184">
        <v>4601</v>
      </c>
      <c r="C699" s="185">
        <v>454.56</v>
      </c>
      <c r="D699" s="186">
        <v>100.8</v>
      </c>
    </row>
    <row r="700" spans="1:4" hidden="1" x14ac:dyDescent="0.35">
      <c r="A700" s="183" t="s">
        <v>440</v>
      </c>
      <c r="B700" s="184">
        <v>4744</v>
      </c>
      <c r="C700" s="185">
        <v>2485.31</v>
      </c>
      <c r="D700" s="186">
        <v>100</v>
      </c>
    </row>
    <row r="701" spans="1:4" hidden="1" x14ac:dyDescent="0.35">
      <c r="A701" s="183" t="s">
        <v>445</v>
      </c>
      <c r="B701" s="184">
        <v>4773</v>
      </c>
      <c r="C701" s="185">
        <v>4008.42</v>
      </c>
      <c r="D701" s="186">
        <v>99.93</v>
      </c>
    </row>
    <row r="702" spans="1:4" hidden="1" x14ac:dyDescent="0.35">
      <c r="A702" s="183" t="s">
        <v>450</v>
      </c>
      <c r="B702" s="184">
        <v>5001</v>
      </c>
      <c r="C702" s="185">
        <v>113.68</v>
      </c>
      <c r="D702" s="186">
        <v>100</v>
      </c>
    </row>
    <row r="703" spans="1:4" hidden="1" x14ac:dyDescent="0.35">
      <c r="A703" s="183" t="s">
        <v>451</v>
      </c>
      <c r="B703" s="184">
        <v>5101</v>
      </c>
      <c r="C703" s="185">
        <v>319.24</v>
      </c>
      <c r="D703" s="186">
        <v>100</v>
      </c>
    </row>
    <row r="704" spans="1:4" hidden="1" x14ac:dyDescent="0.35">
      <c r="A704" s="183" t="s">
        <v>454</v>
      </c>
      <c r="B704" s="184">
        <v>5201</v>
      </c>
      <c r="C704" s="185">
        <v>113.66</v>
      </c>
      <c r="D704" s="186">
        <v>100</v>
      </c>
    </row>
    <row r="705" spans="1:4" hidden="1" x14ac:dyDescent="0.35">
      <c r="A705" s="183" t="s">
        <v>457</v>
      </c>
      <c r="B705" s="184">
        <v>5303</v>
      </c>
      <c r="C705" s="185">
        <v>335.8</v>
      </c>
      <c r="D705" s="186">
        <v>100</v>
      </c>
    </row>
    <row r="706" spans="1:4" hidden="1" x14ac:dyDescent="0.35">
      <c r="A706" s="183" t="s">
        <v>467</v>
      </c>
      <c r="B706" s="184">
        <v>5313</v>
      </c>
      <c r="C706" s="185">
        <v>300.83999999999997</v>
      </c>
      <c r="D706" s="186">
        <v>89.18</v>
      </c>
    </row>
    <row r="707" spans="1:4" hidden="1" x14ac:dyDescent="0.35">
      <c r="A707" s="183" t="s">
        <v>480</v>
      </c>
      <c r="B707" s="184">
        <v>5406</v>
      </c>
      <c r="C707" s="185">
        <v>212.47</v>
      </c>
      <c r="D707" s="186">
        <v>94.84</v>
      </c>
    </row>
    <row r="708" spans="1:4" hidden="1" x14ac:dyDescent="0.35">
      <c r="A708" s="183" t="s">
        <v>485</v>
      </c>
      <c r="B708" s="184">
        <v>5605</v>
      </c>
      <c r="C708" s="185">
        <v>215.04</v>
      </c>
      <c r="D708" s="186">
        <v>100</v>
      </c>
    </row>
    <row r="709" spans="1:4" hidden="1" x14ac:dyDescent="0.35">
      <c r="A709" s="183" t="s">
        <v>487</v>
      </c>
      <c r="B709" s="184">
        <v>5701</v>
      </c>
      <c r="C709" s="185">
        <v>6.85</v>
      </c>
      <c r="D709" s="186">
        <v>100</v>
      </c>
    </row>
    <row r="710" spans="1:4" hidden="1" x14ac:dyDescent="0.35">
      <c r="A710" s="183" t="s">
        <v>522</v>
      </c>
      <c r="B710" s="184">
        <v>6413</v>
      </c>
      <c r="C710" s="185">
        <v>14184.31</v>
      </c>
      <c r="D710" s="186">
        <v>106.94</v>
      </c>
    </row>
    <row r="711" spans="1:4" hidden="1" x14ac:dyDescent="0.35">
      <c r="A711" s="183" t="s">
        <v>541</v>
      </c>
      <c r="B711" s="184">
        <v>6502</v>
      </c>
      <c r="C711" s="185">
        <v>46.05</v>
      </c>
      <c r="D711" s="186">
        <v>100</v>
      </c>
    </row>
    <row r="712" spans="1:4" hidden="1" x14ac:dyDescent="0.35">
      <c r="A712" s="183" t="s">
        <v>542</v>
      </c>
      <c r="B712" s="184">
        <v>6504</v>
      </c>
      <c r="C712" s="185">
        <v>420.47</v>
      </c>
      <c r="D712" s="186">
        <v>100</v>
      </c>
    </row>
    <row r="713" spans="1:4" hidden="1" x14ac:dyDescent="0.35">
      <c r="A713" s="183" t="s">
        <v>546</v>
      </c>
      <c r="B713" s="184">
        <v>6508</v>
      </c>
      <c r="C713" s="185">
        <v>154.56</v>
      </c>
      <c r="D713" s="186">
        <v>100</v>
      </c>
    </row>
    <row r="714" spans="1:4" hidden="1" x14ac:dyDescent="0.35">
      <c r="A714" s="183" t="s">
        <v>560</v>
      </c>
      <c r="B714" s="184">
        <v>7007</v>
      </c>
      <c r="C714" s="185">
        <v>36998.449999999997</v>
      </c>
      <c r="D714" s="186">
        <v>100.51</v>
      </c>
    </row>
    <row r="715" spans="1:4" hidden="1" x14ac:dyDescent="0.35">
      <c r="A715" s="183" t="s">
        <v>568</v>
      </c>
      <c r="B715" s="184">
        <v>7104</v>
      </c>
      <c r="C715" s="185">
        <v>19121.189999999999</v>
      </c>
      <c r="D715" s="186">
        <v>101.4</v>
      </c>
    </row>
    <row r="716" spans="1:4" hidden="1" x14ac:dyDescent="0.35">
      <c r="A716" s="183" t="s">
        <v>582</v>
      </c>
      <c r="B716" s="184">
        <v>7418</v>
      </c>
      <c r="C716" s="185">
        <v>43004.86</v>
      </c>
      <c r="D716" s="186">
        <v>100</v>
      </c>
    </row>
    <row r="717" spans="1:4" ht="25" hidden="1" x14ac:dyDescent="0.35">
      <c r="A717" s="183" t="s">
        <v>583</v>
      </c>
      <c r="B717" s="184">
        <v>7403</v>
      </c>
      <c r="C717" s="185">
        <v>832.05</v>
      </c>
      <c r="D717" s="186">
        <v>100</v>
      </c>
    </row>
    <row r="718" spans="1:4" hidden="1" x14ac:dyDescent="0.35">
      <c r="A718" s="214" t="s">
        <v>608</v>
      </c>
      <c r="B718" s="215">
        <v>7804</v>
      </c>
      <c r="C718" s="188">
        <v>99.93</v>
      </c>
      <c r="D718" s="216">
        <v>100</v>
      </c>
    </row>
    <row r="719" spans="1:4" hidden="1" x14ac:dyDescent="0.35">
      <c r="A719" s="183" t="s">
        <v>610</v>
      </c>
      <c r="B719" s="184">
        <v>7802</v>
      </c>
      <c r="C719" s="185">
        <v>80.87</v>
      </c>
      <c r="D719" s="186">
        <v>100.61</v>
      </c>
    </row>
    <row r="720" spans="1:4" hidden="1" x14ac:dyDescent="0.35">
      <c r="A720" s="183" t="s">
        <v>611</v>
      </c>
      <c r="B720" s="184">
        <v>7803</v>
      </c>
      <c r="C720" s="185">
        <v>87.01</v>
      </c>
      <c r="D720" s="186">
        <v>100.71</v>
      </c>
    </row>
    <row r="721" spans="1:4" hidden="1" x14ac:dyDescent="0.35">
      <c r="A721" s="183" t="s">
        <v>612</v>
      </c>
      <c r="B721" s="184">
        <v>7806</v>
      </c>
      <c r="C721" s="185">
        <v>110</v>
      </c>
      <c r="D721" s="186">
        <v>102.8</v>
      </c>
    </row>
    <row r="722" spans="1:4" hidden="1" x14ac:dyDescent="0.35">
      <c r="A722" s="183" t="s">
        <v>655</v>
      </c>
      <c r="B722" s="184">
        <v>7927</v>
      </c>
      <c r="C722" s="185">
        <v>62.96</v>
      </c>
      <c r="D722" s="186">
        <v>100</v>
      </c>
    </row>
    <row r="723" spans="1:4" hidden="1" x14ac:dyDescent="0.35">
      <c r="A723" s="183" t="s">
        <v>659</v>
      </c>
      <c r="B723" s="184">
        <v>8042</v>
      </c>
      <c r="C723" s="185">
        <v>416.28</v>
      </c>
      <c r="D723" s="186">
        <v>100</v>
      </c>
    </row>
    <row r="724" spans="1:4" hidden="1" x14ac:dyDescent="0.35">
      <c r="A724" s="183" t="s">
        <v>661</v>
      </c>
      <c r="B724" s="184">
        <v>7990</v>
      </c>
      <c r="C724" s="185">
        <v>208</v>
      </c>
      <c r="D724" s="186">
        <v>99.79</v>
      </c>
    </row>
    <row r="725" spans="1:4" hidden="1" x14ac:dyDescent="0.35">
      <c r="A725" s="183" t="s">
        <v>665</v>
      </c>
      <c r="B725" s="184">
        <v>7924</v>
      </c>
      <c r="C725" s="185">
        <v>79.05</v>
      </c>
      <c r="D725" s="186">
        <v>100</v>
      </c>
    </row>
    <row r="726" spans="1:4" hidden="1" x14ac:dyDescent="0.35">
      <c r="A726" s="183" t="s">
        <v>667</v>
      </c>
      <c r="B726" s="184">
        <v>7994</v>
      </c>
      <c r="C726" s="185">
        <v>368.9</v>
      </c>
      <c r="D726" s="186">
        <v>100.47</v>
      </c>
    </row>
    <row r="727" spans="1:4" hidden="1" x14ac:dyDescent="0.35">
      <c r="A727" s="183" t="s">
        <v>668</v>
      </c>
      <c r="B727" s="184">
        <v>7980</v>
      </c>
      <c r="C727" s="185">
        <v>108.34</v>
      </c>
      <c r="D727" s="186">
        <v>93.68</v>
      </c>
    </row>
    <row r="728" spans="1:4" hidden="1" x14ac:dyDescent="0.35">
      <c r="A728" s="183" t="s">
        <v>669</v>
      </c>
      <c r="B728" s="184">
        <v>7926</v>
      </c>
      <c r="C728" s="185">
        <v>74.62</v>
      </c>
      <c r="D728" s="186">
        <v>100</v>
      </c>
    </row>
    <row r="729" spans="1:4" hidden="1" x14ac:dyDescent="0.35">
      <c r="A729" s="183" t="s">
        <v>671</v>
      </c>
      <c r="B729" s="184">
        <v>7976</v>
      </c>
      <c r="C729" s="185">
        <v>34.6</v>
      </c>
      <c r="D729" s="186">
        <v>100</v>
      </c>
    </row>
    <row r="730" spans="1:4" hidden="1" x14ac:dyDescent="0.35">
      <c r="A730" s="183" t="s">
        <v>673</v>
      </c>
      <c r="B730" s="184">
        <v>8031</v>
      </c>
      <c r="C730" s="185">
        <v>450.93</v>
      </c>
      <c r="D730" s="186">
        <v>100</v>
      </c>
    </row>
    <row r="731" spans="1:4" hidden="1" x14ac:dyDescent="0.35">
      <c r="A731" s="183" t="s">
        <v>676</v>
      </c>
      <c r="B731" s="184">
        <v>8053</v>
      </c>
      <c r="C731" s="185">
        <v>89.14</v>
      </c>
      <c r="D731" s="186">
        <v>99.93</v>
      </c>
    </row>
    <row r="732" spans="1:4" hidden="1" x14ac:dyDescent="0.35">
      <c r="A732" s="183" t="s">
        <v>691</v>
      </c>
      <c r="B732" s="184">
        <v>8311</v>
      </c>
      <c r="C732" s="185">
        <v>568.28</v>
      </c>
      <c r="D732" s="186">
        <v>100</v>
      </c>
    </row>
    <row r="733" spans="1:4" hidden="1" x14ac:dyDescent="0.35">
      <c r="A733" s="183" t="s">
        <v>703</v>
      </c>
      <c r="B733" s="184">
        <v>9143</v>
      </c>
      <c r="C733" s="185">
        <v>1170.1400000000001</v>
      </c>
      <c r="D733" s="186">
        <v>100</v>
      </c>
    </row>
    <row r="734" spans="1:4" hidden="1" x14ac:dyDescent="0.35">
      <c r="A734" s="183" t="s">
        <v>718</v>
      </c>
      <c r="B734" s="184">
        <v>9116</v>
      </c>
      <c r="C734" s="185">
        <v>1541.53</v>
      </c>
      <c r="D734" s="186">
        <v>100</v>
      </c>
    </row>
    <row r="735" spans="1:4" hidden="1" x14ac:dyDescent="0.35">
      <c r="A735" s="183" t="s">
        <v>719</v>
      </c>
      <c r="B735" s="184">
        <v>9118</v>
      </c>
      <c r="C735" s="185">
        <v>1031.9000000000001</v>
      </c>
      <c r="D735" s="186">
        <v>100</v>
      </c>
    </row>
    <row r="736" spans="1:4" hidden="1" x14ac:dyDescent="0.35">
      <c r="A736" s="183" t="s">
        <v>734</v>
      </c>
      <c r="B736" s="184">
        <v>9222</v>
      </c>
      <c r="C736" s="185">
        <v>54.96</v>
      </c>
      <c r="D736" s="186">
        <v>100</v>
      </c>
    </row>
    <row r="737" spans="1:4" ht="37.5" hidden="1" x14ac:dyDescent="0.35">
      <c r="A737" s="183" t="s">
        <v>1016</v>
      </c>
      <c r="B737" s="184">
        <v>9418</v>
      </c>
      <c r="C737" s="185">
        <v>90.22</v>
      </c>
      <c r="D737" s="186">
        <v>100</v>
      </c>
    </row>
    <row r="738" spans="1:4" ht="25" hidden="1" x14ac:dyDescent="0.35">
      <c r="A738" s="183" t="s">
        <v>1017</v>
      </c>
      <c r="B738" s="184">
        <v>9442</v>
      </c>
      <c r="C738" s="185">
        <v>1481.8</v>
      </c>
      <c r="D738" s="186">
        <v>100</v>
      </c>
    </row>
    <row r="739" spans="1:4" hidden="1" x14ac:dyDescent="0.35">
      <c r="A739" s="183" t="s">
        <v>788</v>
      </c>
      <c r="B739" s="184">
        <v>9457</v>
      </c>
      <c r="C739" s="185">
        <v>76.349999999999994</v>
      </c>
      <c r="D739" s="186">
        <v>100</v>
      </c>
    </row>
    <row r="740" spans="1:4" hidden="1" x14ac:dyDescent="0.35">
      <c r="A740" s="183" t="s">
        <v>789</v>
      </c>
      <c r="B740" s="184">
        <v>9458</v>
      </c>
      <c r="C740" s="185">
        <v>68.5</v>
      </c>
      <c r="D740" s="186">
        <v>100</v>
      </c>
    </row>
    <row r="741" spans="1:4" hidden="1" x14ac:dyDescent="0.35">
      <c r="A741" s="183" t="s">
        <v>1018</v>
      </c>
      <c r="B741" s="184">
        <v>9446</v>
      </c>
      <c r="C741" s="185">
        <v>545.4</v>
      </c>
      <c r="D741" s="186">
        <v>100</v>
      </c>
    </row>
    <row r="742" spans="1:4" hidden="1" x14ac:dyDescent="0.35">
      <c r="A742" s="183" t="s">
        <v>791</v>
      </c>
      <c r="B742" s="184">
        <v>9448</v>
      </c>
      <c r="C742" s="185">
        <v>157.83000000000001</v>
      </c>
      <c r="D742" s="186">
        <v>100</v>
      </c>
    </row>
    <row r="743" spans="1:4" hidden="1" x14ac:dyDescent="0.35">
      <c r="A743" s="183" t="s">
        <v>1019</v>
      </c>
      <c r="B743" s="184">
        <v>9445</v>
      </c>
      <c r="C743" s="185">
        <v>54.64</v>
      </c>
      <c r="D743" s="186">
        <v>100</v>
      </c>
    </row>
    <row r="744" spans="1:4" hidden="1" x14ac:dyDescent="0.35">
      <c r="A744" s="183" t="s">
        <v>792</v>
      </c>
      <c r="B744" s="184">
        <v>9449</v>
      </c>
      <c r="C744" s="185">
        <v>1978.91</v>
      </c>
      <c r="D744" s="186">
        <v>100</v>
      </c>
    </row>
    <row r="745" spans="1:4" ht="25" hidden="1" x14ac:dyDescent="0.35">
      <c r="A745" s="183" t="s">
        <v>1020</v>
      </c>
      <c r="B745" s="184">
        <v>9475</v>
      </c>
      <c r="C745" s="185">
        <v>289</v>
      </c>
      <c r="D745" s="186">
        <v>100</v>
      </c>
    </row>
    <row r="746" spans="1:4" ht="25" hidden="1" x14ac:dyDescent="0.35">
      <c r="A746" s="183" t="s">
        <v>809</v>
      </c>
      <c r="B746" s="184">
        <v>9462</v>
      </c>
      <c r="C746" s="185">
        <v>4313.8500000000004</v>
      </c>
      <c r="D746" s="186">
        <v>100</v>
      </c>
    </row>
    <row r="747" spans="1:4" hidden="1" x14ac:dyDescent="0.35">
      <c r="A747" s="183" t="s">
        <v>811</v>
      </c>
      <c r="B747" s="184">
        <v>9464</v>
      </c>
      <c r="C747" s="185">
        <v>6980.21</v>
      </c>
      <c r="D747" s="186">
        <v>100</v>
      </c>
    </row>
    <row r="748" spans="1:4" hidden="1" x14ac:dyDescent="0.35">
      <c r="A748" s="183" t="s">
        <v>812</v>
      </c>
      <c r="B748" s="184">
        <v>9465</v>
      </c>
      <c r="C748" s="185">
        <v>7339.17</v>
      </c>
      <c r="D748" s="186">
        <v>100</v>
      </c>
    </row>
    <row r="749" spans="1:4" hidden="1" x14ac:dyDescent="0.35">
      <c r="A749" s="183" t="s">
        <v>813</v>
      </c>
      <c r="B749" s="184">
        <v>9466</v>
      </c>
      <c r="C749" s="185">
        <v>1891.63</v>
      </c>
      <c r="D749" s="186">
        <v>100</v>
      </c>
    </row>
    <row r="750" spans="1:4" ht="25" hidden="1" x14ac:dyDescent="0.35">
      <c r="A750" s="183" t="s">
        <v>846</v>
      </c>
      <c r="B750" s="184">
        <v>9536</v>
      </c>
      <c r="C750" s="185">
        <v>88274.13</v>
      </c>
      <c r="D750" s="186">
        <v>104.24</v>
      </c>
    </row>
    <row r="751" spans="1:4" hidden="1" x14ac:dyDescent="0.35">
      <c r="A751" s="183" t="s">
        <v>849</v>
      </c>
      <c r="B751" s="184">
        <v>9606</v>
      </c>
      <c r="C751" s="185">
        <v>6118.64</v>
      </c>
      <c r="D751" s="186">
        <v>100</v>
      </c>
    </row>
    <row r="752" spans="1:4" hidden="1" x14ac:dyDescent="0.35">
      <c r="A752" s="183" t="s">
        <v>850</v>
      </c>
      <c r="B752" s="184">
        <v>9607</v>
      </c>
      <c r="C752" s="185">
        <v>6464.01</v>
      </c>
      <c r="D752" s="186">
        <v>103.75</v>
      </c>
    </row>
    <row r="753" spans="1:4" hidden="1" x14ac:dyDescent="0.35">
      <c r="A753" s="221" t="s">
        <v>861</v>
      </c>
      <c r="B753" s="222">
        <v>9796</v>
      </c>
      <c r="C753" s="223">
        <v>6399.84</v>
      </c>
      <c r="D753" s="224">
        <v>100</v>
      </c>
    </row>
    <row r="754" spans="1:4" ht="30" customHeight="1" x14ac:dyDescent="0.35">
      <c r="A754" s="295" t="s">
        <v>1027</v>
      </c>
      <c r="B754" s="295"/>
      <c r="C754" s="295"/>
      <c r="D754" s="295"/>
    </row>
    <row r="755" spans="1:4" x14ac:dyDescent="0.35">
      <c r="A755" s="296" t="s">
        <v>947</v>
      </c>
      <c r="B755" s="296"/>
      <c r="C755" s="296"/>
      <c r="D755" s="296"/>
    </row>
    <row r="756" spans="1:4" x14ac:dyDescent="0.35">
      <c r="A756" s="296" t="s">
        <v>948</v>
      </c>
      <c r="B756" s="296"/>
      <c r="C756" s="296"/>
      <c r="D756" s="296"/>
    </row>
    <row r="757" spans="1:4" x14ac:dyDescent="0.35">
      <c r="A757" s="297">
        <v>46149</v>
      </c>
      <c r="B757" s="297"/>
      <c r="C757" s="297"/>
      <c r="D757" s="297"/>
    </row>
  </sheetData>
  <autoFilter ref="A2:D757"/>
  <mergeCells count="5">
    <mergeCell ref="A1:D1"/>
    <mergeCell ref="A754:D754"/>
    <mergeCell ref="A755:D755"/>
    <mergeCell ref="A756:D756"/>
    <mergeCell ref="A757:D75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view="pageBreakPreview" zoomScaleNormal="70" zoomScaleSheetLayoutView="100" workbookViewId="0">
      <selection activeCell="F38" sqref="F38"/>
    </sheetView>
  </sheetViews>
  <sheetFormatPr defaultColWidth="9.1796875" defaultRowHeight="12.5" x14ac:dyDescent="0.25"/>
  <cols>
    <col min="1" max="1" width="23.54296875" style="115" customWidth="1"/>
    <col min="2" max="2" width="20.26953125" style="115" customWidth="1"/>
    <col min="3" max="3" width="8.7265625" style="115" customWidth="1"/>
    <col min="4" max="4" width="7.54296875" style="115" customWidth="1"/>
    <col min="5" max="5" width="10.54296875" style="115" bestFit="1" customWidth="1"/>
    <col min="6" max="6" width="16.26953125" style="115" customWidth="1"/>
    <col min="7" max="7" width="22.26953125" style="115" customWidth="1"/>
    <col min="8" max="8" width="10.453125" style="115" customWidth="1"/>
    <col min="9" max="9" width="20" style="115" customWidth="1"/>
    <col min="10" max="10" width="24.26953125" style="115" customWidth="1"/>
    <col min="11" max="11" width="10.1796875" style="116" bestFit="1" customWidth="1"/>
    <col min="12" max="12" width="8.26953125" style="117" bestFit="1" customWidth="1"/>
    <col min="13" max="13" width="18.81640625" style="115" customWidth="1"/>
    <col min="14" max="15" width="10.1796875" style="115" bestFit="1" customWidth="1"/>
    <col min="16" max="16384" width="9.1796875" style="115"/>
  </cols>
  <sheetData>
    <row r="1" spans="1:14" ht="17.5" x14ac:dyDescent="0.25">
      <c r="A1" s="276" t="s">
        <v>93</v>
      </c>
      <c r="B1" s="276"/>
      <c r="C1" s="276"/>
      <c r="D1" s="276"/>
      <c r="E1" s="276"/>
      <c r="F1" s="276"/>
      <c r="G1" s="276"/>
      <c r="H1" s="276"/>
      <c r="I1" s="276"/>
    </row>
    <row r="2" spans="1:14" ht="13" x14ac:dyDescent="0.25">
      <c r="A2" s="159"/>
      <c r="B2" s="159"/>
      <c r="C2" s="159"/>
      <c r="D2" s="159"/>
      <c r="E2" s="159"/>
      <c r="F2" s="159"/>
      <c r="G2" s="159"/>
      <c r="H2" s="159"/>
      <c r="I2" s="159"/>
    </row>
    <row r="3" spans="1:14" s="119" customFormat="1" ht="13" x14ac:dyDescent="0.3">
      <c r="A3" s="157" t="s">
        <v>1038</v>
      </c>
      <c r="B3" s="155"/>
      <c r="C3" s="155"/>
      <c r="D3" s="156"/>
      <c r="E3" s="152"/>
      <c r="F3" s="158"/>
      <c r="G3" s="123"/>
      <c r="H3" s="124"/>
      <c r="I3" s="125"/>
      <c r="K3" s="120"/>
      <c r="L3" s="121"/>
    </row>
    <row r="4" spans="1:14" s="119" customFormat="1" ht="13" x14ac:dyDescent="0.3">
      <c r="A4" s="150"/>
      <c r="B4" s="150"/>
      <c r="C4" s="150"/>
      <c r="D4" s="151"/>
      <c r="E4" s="152"/>
      <c r="F4" s="122"/>
      <c r="G4" s="123"/>
      <c r="H4" s="124"/>
      <c r="I4" s="125"/>
      <c r="K4" s="120"/>
      <c r="L4" s="121"/>
    </row>
    <row r="5" spans="1:14" s="119" customFormat="1" ht="13" x14ac:dyDescent="0.25">
      <c r="A5" s="277" t="s">
        <v>88</v>
      </c>
      <c r="B5" s="280" t="s">
        <v>89</v>
      </c>
      <c r="C5" s="281"/>
      <c r="D5" s="277" t="s">
        <v>105</v>
      </c>
      <c r="E5" s="286" t="s">
        <v>83</v>
      </c>
      <c r="F5" s="263" t="s">
        <v>82</v>
      </c>
      <c r="G5" s="263"/>
      <c r="H5" s="286" t="s">
        <v>106</v>
      </c>
      <c r="I5" s="286" t="s">
        <v>87</v>
      </c>
      <c r="K5" s="120"/>
      <c r="L5" s="121"/>
    </row>
    <row r="6" spans="1:14" s="119" customFormat="1" ht="13" x14ac:dyDescent="0.25">
      <c r="A6" s="278"/>
      <c r="B6" s="282"/>
      <c r="C6" s="283"/>
      <c r="D6" s="278"/>
      <c r="E6" s="287"/>
      <c r="F6" s="264" t="s">
        <v>112</v>
      </c>
      <c r="G6" s="265"/>
      <c r="H6" s="287"/>
      <c r="I6" s="287"/>
      <c r="K6" s="120"/>
      <c r="L6" s="121"/>
    </row>
    <row r="7" spans="1:14" s="119" customFormat="1" ht="65" x14ac:dyDescent="0.25">
      <c r="A7" s="279"/>
      <c r="B7" s="284"/>
      <c r="C7" s="285"/>
      <c r="D7" s="279"/>
      <c r="E7" s="288"/>
      <c r="F7" s="114" t="s">
        <v>86</v>
      </c>
      <c r="G7" s="114" t="s">
        <v>1037</v>
      </c>
      <c r="H7" s="288"/>
      <c r="I7" s="288"/>
      <c r="K7" s="120"/>
      <c r="L7" s="121"/>
    </row>
    <row r="8" spans="1:14" s="119" customFormat="1" ht="50.25" customHeight="1" x14ac:dyDescent="0.25">
      <c r="A8" s="273" t="s">
        <v>94</v>
      </c>
      <c r="B8" s="266" t="s">
        <v>108</v>
      </c>
      <c r="C8" s="267"/>
      <c r="D8" s="166" t="s">
        <v>85</v>
      </c>
      <c r="E8" s="128">
        <v>210</v>
      </c>
      <c r="F8" s="129">
        <v>130308.2</v>
      </c>
      <c r="G8" s="129">
        <v>143052.34</v>
      </c>
      <c r="H8" s="130">
        <f>G8</f>
        <v>143052.34</v>
      </c>
      <c r="I8" s="128">
        <f>SUM(E8*H8)</f>
        <v>30040991.399999999</v>
      </c>
      <c r="J8" s="226"/>
      <c r="K8" s="227"/>
      <c r="L8" s="226"/>
    </row>
    <row r="9" spans="1:14" s="119" customFormat="1" ht="50.25" customHeight="1" x14ac:dyDescent="0.25">
      <c r="A9" s="274"/>
      <c r="B9" s="266" t="s">
        <v>109</v>
      </c>
      <c r="C9" s="267"/>
      <c r="D9" s="166" t="s">
        <v>85</v>
      </c>
      <c r="E9" s="128">
        <v>140</v>
      </c>
      <c r="F9" s="129">
        <v>144740.79999999999</v>
      </c>
      <c r="G9" s="129">
        <v>158896.45000000001</v>
      </c>
      <c r="H9" s="130">
        <f t="shared" ref="H9:H11" si="0">G9</f>
        <v>158896.45000000001</v>
      </c>
      <c r="I9" s="128">
        <f t="shared" ref="I9:I11" si="1">SUM(E9*H9)</f>
        <v>22245503</v>
      </c>
      <c r="J9" s="226"/>
      <c r="K9" s="227"/>
      <c r="L9" s="226"/>
    </row>
    <row r="10" spans="1:14" s="119" customFormat="1" ht="50.25" customHeight="1" x14ac:dyDescent="0.25">
      <c r="A10" s="274"/>
      <c r="B10" s="266" t="s">
        <v>110</v>
      </c>
      <c r="C10" s="267"/>
      <c r="D10" s="166" t="s">
        <v>85</v>
      </c>
      <c r="E10" s="128">
        <v>170</v>
      </c>
      <c r="F10" s="129">
        <v>142203.20000000001</v>
      </c>
      <c r="G10" s="129">
        <v>156110.67000000001</v>
      </c>
      <c r="H10" s="130">
        <f t="shared" si="0"/>
        <v>156110.67000000001</v>
      </c>
      <c r="I10" s="128">
        <f t="shared" si="1"/>
        <v>26538813.899999999</v>
      </c>
      <c r="J10" s="226"/>
      <c r="K10" s="227"/>
      <c r="L10" s="226"/>
    </row>
    <row r="11" spans="1:14" s="119" customFormat="1" ht="40.5" customHeight="1" x14ac:dyDescent="0.25">
      <c r="A11" s="275"/>
      <c r="B11" s="266" t="s">
        <v>111</v>
      </c>
      <c r="C11" s="267"/>
      <c r="D11" s="166" t="s">
        <v>85</v>
      </c>
      <c r="E11" s="128">
        <v>410</v>
      </c>
      <c r="F11" s="129">
        <v>118415.23</v>
      </c>
      <c r="G11" s="129">
        <v>129996.24</v>
      </c>
      <c r="H11" s="130">
        <f t="shared" si="0"/>
        <v>129996.24</v>
      </c>
      <c r="I11" s="128">
        <f t="shared" si="1"/>
        <v>53298458.399999999</v>
      </c>
      <c r="J11" s="226"/>
      <c r="K11" s="227"/>
      <c r="L11" s="226"/>
    </row>
    <row r="12" spans="1:14" s="119" customFormat="1" ht="18" customHeight="1" x14ac:dyDescent="0.3">
      <c r="A12" s="131" t="s">
        <v>81</v>
      </c>
      <c r="B12" s="268"/>
      <c r="C12" s="269"/>
      <c r="D12" s="132"/>
      <c r="E12" s="133">
        <f>SUM(E8:E11)</f>
        <v>930</v>
      </c>
      <c r="F12" s="134" t="s">
        <v>84</v>
      </c>
      <c r="G12" s="134" t="s">
        <v>84</v>
      </c>
      <c r="H12" s="135" t="s">
        <v>84</v>
      </c>
      <c r="I12" s="114">
        <f>SUM(I8:I11)</f>
        <v>132123766.7</v>
      </c>
      <c r="J12" s="232"/>
      <c r="K12" s="136"/>
      <c r="L12" s="137"/>
      <c r="M12" s="138"/>
      <c r="N12" s="139"/>
    </row>
    <row r="13" spans="1:14" s="119" customFormat="1" ht="119.25" customHeight="1" x14ac:dyDescent="0.3">
      <c r="A13" s="126" t="s">
        <v>90</v>
      </c>
      <c r="B13" s="270" t="s">
        <v>1052</v>
      </c>
      <c r="C13" s="271"/>
      <c r="D13" s="271"/>
      <c r="E13" s="271"/>
      <c r="F13" s="271"/>
      <c r="G13" s="271"/>
      <c r="H13" s="271"/>
      <c r="I13" s="272"/>
      <c r="K13" s="136"/>
      <c r="L13" s="137"/>
      <c r="M13" s="138"/>
      <c r="N13" s="139"/>
    </row>
    <row r="14" spans="1:14" s="119" customFormat="1" ht="82.5" customHeight="1" x14ac:dyDescent="0.25">
      <c r="A14" s="160" t="s">
        <v>91</v>
      </c>
      <c r="B14" s="258" t="s">
        <v>1053</v>
      </c>
      <c r="C14" s="259"/>
      <c r="D14" s="259"/>
      <c r="E14" s="259"/>
      <c r="F14" s="259"/>
      <c r="G14" s="259"/>
      <c r="H14" s="259"/>
      <c r="I14" s="259"/>
      <c r="K14" s="120"/>
      <c r="L14" s="121"/>
    </row>
    <row r="15" spans="1:14" s="119" customFormat="1" ht="52" x14ac:dyDescent="0.25">
      <c r="A15" s="161" t="s">
        <v>92</v>
      </c>
      <c r="B15" s="260">
        <f ca="1">TODAY()</f>
        <v>46183</v>
      </c>
      <c r="C15" s="261"/>
      <c r="D15" s="261"/>
      <c r="E15" s="261"/>
      <c r="F15" s="261"/>
      <c r="G15" s="261"/>
      <c r="H15" s="261"/>
      <c r="I15" s="262"/>
      <c r="K15" s="120"/>
      <c r="L15" s="121"/>
    </row>
    <row r="16" spans="1:14" s="119" customFormat="1" ht="13" x14ac:dyDescent="0.3">
      <c r="A16" s="140"/>
      <c r="B16" s="141"/>
      <c r="C16" s="142"/>
      <c r="D16" s="142"/>
      <c r="E16" s="142"/>
      <c r="F16" s="142"/>
      <c r="G16" s="142"/>
      <c r="H16" s="142"/>
      <c r="I16" s="142"/>
      <c r="K16" s="120"/>
      <c r="L16" s="121"/>
    </row>
    <row r="17" spans="1:12" s="119" customFormat="1" ht="16.5" x14ac:dyDescent="0.3">
      <c r="A17" s="146" t="s">
        <v>98</v>
      </c>
      <c r="B17" s="149" t="s">
        <v>113</v>
      </c>
      <c r="C17" s="143"/>
      <c r="D17" s="143"/>
      <c r="E17" s="144"/>
      <c r="H17" s="142"/>
      <c r="I17" s="142"/>
      <c r="K17" s="120"/>
      <c r="L17" s="121"/>
    </row>
    <row r="18" spans="1:12" s="119" customFormat="1" ht="15.5" x14ac:dyDescent="0.3">
      <c r="A18" s="146" t="s">
        <v>96</v>
      </c>
      <c r="B18" s="142" t="s">
        <v>97</v>
      </c>
      <c r="C18" s="143"/>
      <c r="D18" s="143"/>
      <c r="E18" s="143"/>
      <c r="H18" s="142"/>
      <c r="I18" s="142"/>
      <c r="K18" s="120"/>
      <c r="L18" s="121"/>
    </row>
    <row r="19" spans="1:12" s="119" customFormat="1" ht="9" customHeight="1" x14ac:dyDescent="0.3">
      <c r="A19" s="146"/>
      <c r="B19" s="142"/>
      <c r="C19" s="143"/>
      <c r="D19" s="143"/>
      <c r="E19" s="143"/>
      <c r="H19" s="142"/>
      <c r="I19" s="142"/>
      <c r="K19" s="120"/>
      <c r="L19" s="121"/>
    </row>
    <row r="20" spans="1:12" s="119" customFormat="1" ht="14" x14ac:dyDescent="0.3">
      <c r="A20" s="145" t="s">
        <v>107</v>
      </c>
      <c r="C20" s="143"/>
      <c r="D20" s="143"/>
      <c r="E20" s="143"/>
      <c r="F20" s="142"/>
      <c r="G20" s="142"/>
      <c r="H20" s="142"/>
      <c r="I20" s="142"/>
      <c r="K20" s="120"/>
      <c r="L20" s="121"/>
    </row>
    <row r="21" spans="1:12" s="119" customFormat="1" ht="14" x14ac:dyDescent="0.3">
      <c r="A21" s="147" t="s">
        <v>1039</v>
      </c>
      <c r="B21" s="163">
        <f>'ИПЦ расчет'!B2</f>
        <v>99.98</v>
      </c>
      <c r="C21" s="119" t="s">
        <v>1042</v>
      </c>
      <c r="D21" s="142"/>
      <c r="E21" s="163">
        <f t="shared" ref="E21:E31" si="2">B21-100</f>
        <v>-0.02</v>
      </c>
      <c r="K21" s="120"/>
      <c r="L21" s="121"/>
    </row>
    <row r="22" spans="1:12" s="119" customFormat="1" ht="14" x14ac:dyDescent="0.3">
      <c r="A22" s="147" t="s">
        <v>1040</v>
      </c>
      <c r="B22" s="163">
        <f>'ИПЦ расчет'!B3</f>
        <v>100.52</v>
      </c>
      <c r="C22" s="119" t="s">
        <v>1043</v>
      </c>
      <c r="D22" s="142"/>
      <c r="E22" s="163">
        <f t="shared" si="2"/>
        <v>0.52</v>
      </c>
      <c r="K22" s="120"/>
      <c r="L22" s="121"/>
    </row>
    <row r="23" spans="1:12" s="119" customFormat="1" ht="14" x14ac:dyDescent="0.3">
      <c r="A23" s="147" t="s">
        <v>1041</v>
      </c>
      <c r="B23" s="163">
        <f>'ИПЦ расчет'!B4</f>
        <v>102.61</v>
      </c>
      <c r="C23" s="119" t="s">
        <v>1044</v>
      </c>
      <c r="D23" s="142"/>
      <c r="E23" s="163">
        <f t="shared" si="2"/>
        <v>2.61</v>
      </c>
      <c r="K23" s="120"/>
      <c r="L23" s="121"/>
    </row>
    <row r="24" spans="1:12" s="119" customFormat="1" ht="14" x14ac:dyDescent="0.3">
      <c r="A24" s="147" t="s">
        <v>95</v>
      </c>
      <c r="B24" s="163">
        <f>'ИПЦ расчет'!B5</f>
        <v>105.23</v>
      </c>
      <c r="C24" s="119" t="s">
        <v>1045</v>
      </c>
      <c r="D24" s="148"/>
      <c r="E24" s="162">
        <f t="shared" si="2"/>
        <v>5.23</v>
      </c>
      <c r="K24" s="120"/>
      <c r="L24" s="121"/>
    </row>
    <row r="25" spans="1:12" s="119" customFormat="1" ht="14" x14ac:dyDescent="0.3">
      <c r="A25" s="147" t="s">
        <v>99</v>
      </c>
      <c r="B25" s="163">
        <f>'ИПЦ расчет'!B6</f>
        <v>100.58</v>
      </c>
      <c r="C25" s="119" t="s">
        <v>1046</v>
      </c>
      <c r="D25" s="143"/>
      <c r="E25" s="162">
        <f t="shared" si="2"/>
        <v>0.57999999999999796</v>
      </c>
      <c r="K25" s="120"/>
      <c r="L25" s="121"/>
    </row>
    <row r="26" spans="1:12" s="119" customFormat="1" ht="14" x14ac:dyDescent="0.3">
      <c r="A26" s="147" t="s">
        <v>100</v>
      </c>
      <c r="B26" s="163">
        <f>'ИПЦ расчет'!B7</f>
        <v>101.01</v>
      </c>
      <c r="C26" s="119" t="s">
        <v>1047</v>
      </c>
      <c r="D26" s="143"/>
      <c r="E26" s="162">
        <f t="shared" si="2"/>
        <v>1.01000000000001</v>
      </c>
      <c r="K26" s="120"/>
      <c r="L26" s="121"/>
    </row>
    <row r="27" spans="1:12" s="119" customFormat="1" ht="14" x14ac:dyDescent="0.3">
      <c r="A27" s="147" t="s">
        <v>101</v>
      </c>
      <c r="B27" s="163">
        <f>'ИПЦ расчет'!B8</f>
        <v>99.88</v>
      </c>
      <c r="C27" s="119" t="s">
        <v>1048</v>
      </c>
      <c r="D27" s="142"/>
      <c r="E27" s="162">
        <f t="shared" si="2"/>
        <v>-0.12000000000000501</v>
      </c>
      <c r="K27" s="120"/>
      <c r="L27" s="121"/>
    </row>
    <row r="28" spans="1:12" s="119" customFormat="1" ht="14" x14ac:dyDescent="0.3">
      <c r="A28" s="147" t="s">
        <v>102</v>
      </c>
      <c r="B28" s="163">
        <f>'ИПЦ расчет'!B9</f>
        <v>100.5</v>
      </c>
      <c r="C28" s="119" t="s">
        <v>114</v>
      </c>
      <c r="D28" s="142"/>
      <c r="E28" s="163">
        <f t="shared" si="2"/>
        <v>0.5</v>
      </c>
      <c r="K28" s="120"/>
      <c r="L28" s="121"/>
    </row>
    <row r="29" spans="1:12" s="119" customFormat="1" ht="14" x14ac:dyDescent="0.3">
      <c r="A29" s="147" t="s">
        <v>103</v>
      </c>
      <c r="B29" s="163">
        <f>'ИПЦ расчет'!B10</f>
        <v>98.79</v>
      </c>
      <c r="C29" s="119" t="s">
        <v>1049</v>
      </c>
      <c r="D29" s="142"/>
      <c r="E29" s="162">
        <f t="shared" si="2"/>
        <v>-1.20999999999999</v>
      </c>
      <c r="F29" s="140"/>
      <c r="G29" s="141"/>
      <c r="I29" s="142"/>
      <c r="J29" s="164"/>
      <c r="K29" s="120"/>
      <c r="L29" s="121"/>
    </row>
    <row r="30" spans="1:12" s="119" customFormat="1" ht="14" x14ac:dyDescent="0.3">
      <c r="A30" s="147" t="s">
        <v>104</v>
      </c>
      <c r="B30" s="231">
        <f>'ИПЦ расчет'!I5</f>
        <v>100.15</v>
      </c>
      <c r="C30" s="119" t="s">
        <v>1050</v>
      </c>
      <c r="D30" s="142"/>
      <c r="E30" s="162">
        <f t="shared" si="2"/>
        <v>0.15000000000000599</v>
      </c>
      <c r="F30" s="142"/>
      <c r="G30" s="142"/>
      <c r="H30" s="142"/>
      <c r="I30" s="142"/>
      <c r="K30" s="120"/>
      <c r="L30" s="121"/>
    </row>
    <row r="31" spans="1:12" s="119" customFormat="1" ht="14" x14ac:dyDescent="0.3">
      <c r="A31" s="147" t="s">
        <v>97</v>
      </c>
      <c r="B31" s="231">
        <f>'ИПЦ расчет'!I8</f>
        <v>100.53</v>
      </c>
      <c r="C31" s="119" t="s">
        <v>1051</v>
      </c>
      <c r="D31" s="142"/>
      <c r="E31" s="162">
        <f t="shared" si="2"/>
        <v>0.53000000000000103</v>
      </c>
      <c r="F31" s="142"/>
      <c r="G31" s="142"/>
      <c r="H31" s="142"/>
      <c r="I31" s="142"/>
      <c r="K31" s="120"/>
      <c r="L31" s="121"/>
    </row>
    <row r="32" spans="1:12" s="119" customFormat="1" ht="13" x14ac:dyDescent="0.3">
      <c r="A32" s="140"/>
      <c r="B32" s="141"/>
      <c r="C32" s="142"/>
      <c r="D32" s="142"/>
      <c r="E32" s="165">
        <f>SUM(E21:E31)</f>
        <v>9.7799999999999994</v>
      </c>
      <c r="F32" s="142"/>
      <c r="G32" s="142"/>
      <c r="H32" s="142"/>
      <c r="I32" s="142"/>
      <c r="K32" s="120"/>
      <c r="L32" s="121"/>
    </row>
    <row r="33" spans="1:9" ht="16.399999999999999" customHeight="1" x14ac:dyDescent="0.3">
      <c r="A33" s="118"/>
      <c r="B33" s="118"/>
      <c r="C33" s="118"/>
      <c r="D33" s="118"/>
      <c r="E33" s="118"/>
      <c r="F33" s="118"/>
      <c r="G33" s="118"/>
      <c r="H33" s="118"/>
      <c r="I33" s="118"/>
    </row>
    <row r="34" spans="1:9" ht="13" x14ac:dyDescent="0.3">
      <c r="F34" s="118"/>
    </row>
    <row r="50" spans="14:16" x14ac:dyDescent="0.25">
      <c r="N50" s="229"/>
    </row>
    <row r="51" spans="14:16" x14ac:dyDescent="0.25">
      <c r="N51" s="228"/>
      <c r="O51" s="228"/>
      <c r="P51" s="230"/>
    </row>
    <row r="52" spans="14:16" x14ac:dyDescent="0.25">
      <c r="N52" s="228"/>
      <c r="O52" s="228"/>
      <c r="P52" s="230"/>
    </row>
  </sheetData>
  <mergeCells count="18">
    <mergeCell ref="B13:I13"/>
    <mergeCell ref="B14:I14"/>
    <mergeCell ref="B15:I15"/>
    <mergeCell ref="A8:A11"/>
    <mergeCell ref="B8:C8"/>
    <mergeCell ref="B9:C9"/>
    <mergeCell ref="B10:C10"/>
    <mergeCell ref="B11:C11"/>
    <mergeCell ref="B12:C12"/>
    <mergeCell ref="A1:I1"/>
    <mergeCell ref="A5:A7"/>
    <mergeCell ref="B5:C7"/>
    <mergeCell ref="D5:D7"/>
    <mergeCell ref="E5:E7"/>
    <mergeCell ref="F5:G5"/>
    <mergeCell ref="H5:H7"/>
    <mergeCell ref="I5:I7"/>
    <mergeCell ref="F6:G6"/>
  </mergeCells>
  <pageMargins left="0.39370078740157483" right="0.27559055118110237" top="0.39370078740157483" bottom="0.47244094488188981" header="0.43307086614173229" footer="0.19685039370078741"/>
  <pageSetup paperSize="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60" zoomScaleNormal="100" workbookViewId="0">
      <selection activeCell="J27" sqref="J27"/>
    </sheetView>
  </sheetViews>
  <sheetFormatPr defaultColWidth="9.1796875" defaultRowHeight="15.5" x14ac:dyDescent="0.35"/>
  <cols>
    <col min="1" max="1" width="3.7265625" style="77" customWidth="1"/>
    <col min="2" max="2" width="24.54296875" style="94" customWidth="1"/>
    <col min="3" max="3" width="15.81640625" style="77" customWidth="1"/>
    <col min="4" max="4" width="65" style="94" customWidth="1"/>
    <col min="5" max="5" width="16.54296875" style="77" bestFit="1" customWidth="1"/>
    <col min="6" max="6" width="18.26953125" style="77" customWidth="1"/>
    <col min="7" max="7" width="23.26953125" style="77" bestFit="1" customWidth="1"/>
    <col min="8" max="8" width="20.1796875" style="77" bestFit="1" customWidth="1"/>
    <col min="9" max="9" width="16.54296875" style="77" bestFit="1" customWidth="1"/>
    <col min="10" max="10" width="23.26953125" style="77" bestFit="1" customWidth="1"/>
    <col min="11" max="16384" width="9.1796875" style="77"/>
  </cols>
  <sheetData>
    <row r="1" spans="1:10" x14ac:dyDescent="0.35">
      <c r="A1" s="241" t="s">
        <v>54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 ht="16" thickBot="1" x14ac:dyDescent="0.4">
      <c r="A2" s="242"/>
      <c r="B2" s="242"/>
      <c r="C2" s="242"/>
      <c r="D2" s="242"/>
      <c r="E2" s="242"/>
      <c r="F2" s="242"/>
      <c r="G2" s="242"/>
      <c r="H2" s="242"/>
      <c r="I2" s="242"/>
      <c r="J2" s="242"/>
    </row>
    <row r="3" spans="1:10" s="78" customFormat="1" ht="100.5" customHeight="1" x14ac:dyDescent="0.25">
      <c r="A3" s="106" t="s">
        <v>79</v>
      </c>
      <c r="B3" s="107" t="s">
        <v>1</v>
      </c>
      <c r="C3" s="108" t="s">
        <v>0</v>
      </c>
      <c r="D3" s="107" t="s">
        <v>46</v>
      </c>
      <c r="E3" s="107" t="s">
        <v>47</v>
      </c>
      <c r="F3" s="109" t="s">
        <v>48</v>
      </c>
      <c r="G3" s="109" t="s">
        <v>49</v>
      </c>
      <c r="H3" s="107" t="s">
        <v>50</v>
      </c>
      <c r="I3" s="109" t="s">
        <v>51</v>
      </c>
      <c r="J3" s="110" t="s">
        <v>52</v>
      </c>
    </row>
    <row r="4" spans="1:10" ht="34" customHeight="1" x14ac:dyDescent="0.35">
      <c r="A4" s="243">
        <v>1</v>
      </c>
      <c r="B4" s="246" t="s">
        <v>2</v>
      </c>
      <c r="C4" s="79" t="s">
        <v>23</v>
      </c>
      <c r="D4" s="80" t="s">
        <v>24</v>
      </c>
      <c r="E4" s="95">
        <v>590</v>
      </c>
      <c r="F4" s="96">
        <v>1374.11</v>
      </c>
      <c r="G4" s="96">
        <f t="shared" ref="G4:G9" si="0">E4*F4</f>
        <v>810724.9</v>
      </c>
      <c r="H4" s="95">
        <v>590</v>
      </c>
      <c r="I4" s="96">
        <f>F4*1.125</f>
        <v>1545.87</v>
      </c>
      <c r="J4" s="97">
        <f t="shared" ref="J4:J9" si="1">H4*I4</f>
        <v>912063.3</v>
      </c>
    </row>
    <row r="5" spans="1:10" ht="31" x14ac:dyDescent="0.35">
      <c r="A5" s="244"/>
      <c r="B5" s="247"/>
      <c r="C5" s="79" t="s">
        <v>4</v>
      </c>
      <c r="D5" s="81" t="s">
        <v>26</v>
      </c>
      <c r="E5" s="95">
        <v>1100</v>
      </c>
      <c r="F5" s="96">
        <v>2573.8000000000002</v>
      </c>
      <c r="G5" s="96">
        <f t="shared" si="0"/>
        <v>2831180</v>
      </c>
      <c r="H5" s="95">
        <v>1110</v>
      </c>
      <c r="I5" s="96">
        <f t="shared" ref="I5:I25" si="2">F5*1.125</f>
        <v>2895.53</v>
      </c>
      <c r="J5" s="97">
        <f t="shared" si="1"/>
        <v>3214038.3</v>
      </c>
    </row>
    <row r="6" spans="1:10" ht="35.25" customHeight="1" x14ac:dyDescent="0.35">
      <c r="A6" s="244"/>
      <c r="B6" s="247"/>
      <c r="C6" s="82" t="s">
        <v>25</v>
      </c>
      <c r="D6" s="81" t="s">
        <v>27</v>
      </c>
      <c r="E6" s="95">
        <v>800</v>
      </c>
      <c r="F6" s="96">
        <v>12812.39</v>
      </c>
      <c r="G6" s="96">
        <f t="shared" si="0"/>
        <v>10249912</v>
      </c>
      <c r="H6" s="95">
        <v>1180</v>
      </c>
      <c r="I6" s="96">
        <f t="shared" si="2"/>
        <v>14413.94</v>
      </c>
      <c r="J6" s="97">
        <f t="shared" si="1"/>
        <v>17008449.199999999</v>
      </c>
    </row>
    <row r="7" spans="1:10" ht="31" x14ac:dyDescent="0.35">
      <c r="A7" s="244"/>
      <c r="B7" s="247"/>
      <c r="C7" s="79" t="s">
        <v>5</v>
      </c>
      <c r="D7" s="81" t="s">
        <v>28</v>
      </c>
      <c r="E7" s="95">
        <v>2210</v>
      </c>
      <c r="F7" s="96">
        <v>9325</v>
      </c>
      <c r="G7" s="96">
        <f t="shared" si="0"/>
        <v>20608250</v>
      </c>
      <c r="H7" s="95">
        <v>2210</v>
      </c>
      <c r="I7" s="96">
        <f t="shared" si="2"/>
        <v>10490.63</v>
      </c>
      <c r="J7" s="97">
        <f t="shared" si="1"/>
        <v>23184292.300000001</v>
      </c>
    </row>
    <row r="8" spans="1:10" ht="31" x14ac:dyDescent="0.35">
      <c r="A8" s="244"/>
      <c r="B8" s="247"/>
      <c r="C8" s="79" t="s">
        <v>6</v>
      </c>
      <c r="D8" s="81" t="s">
        <v>29</v>
      </c>
      <c r="E8" s="95">
        <v>1510</v>
      </c>
      <c r="F8" s="96">
        <v>15372.06</v>
      </c>
      <c r="G8" s="96">
        <f t="shared" si="0"/>
        <v>23211810.600000001</v>
      </c>
      <c r="H8" s="95">
        <v>1510</v>
      </c>
      <c r="I8" s="96">
        <f t="shared" si="2"/>
        <v>17293.57</v>
      </c>
      <c r="J8" s="97">
        <f t="shared" si="1"/>
        <v>26113290.699999999</v>
      </c>
    </row>
    <row r="9" spans="1:10" ht="31" x14ac:dyDescent="0.35">
      <c r="A9" s="244"/>
      <c r="B9" s="247"/>
      <c r="C9" s="83" t="s">
        <v>7</v>
      </c>
      <c r="D9" s="81" t="s">
        <v>30</v>
      </c>
      <c r="E9" s="95">
        <v>170</v>
      </c>
      <c r="F9" s="96">
        <v>13767.06</v>
      </c>
      <c r="G9" s="96">
        <f t="shared" si="0"/>
        <v>2340400.2000000002</v>
      </c>
      <c r="H9" s="95">
        <v>170</v>
      </c>
      <c r="I9" s="96">
        <f t="shared" si="2"/>
        <v>15487.94</v>
      </c>
      <c r="J9" s="97">
        <f t="shared" si="1"/>
        <v>2632949.7999999998</v>
      </c>
    </row>
    <row r="10" spans="1:10" s="4" customFormat="1" x14ac:dyDescent="0.35">
      <c r="A10" s="245"/>
      <c r="B10" s="84" t="s">
        <v>3</v>
      </c>
      <c r="C10" s="85"/>
      <c r="D10" s="84"/>
      <c r="E10" s="98">
        <f>SUM(E4:E9)</f>
        <v>6380</v>
      </c>
      <c r="F10" s="99"/>
      <c r="G10" s="98">
        <f>SUM(G4:G9)</f>
        <v>60052277.700000003</v>
      </c>
      <c r="H10" s="98">
        <f>SUM(H4:H9)</f>
        <v>6770</v>
      </c>
      <c r="I10" s="96"/>
      <c r="J10" s="100">
        <f>SUM(J4:J9)</f>
        <v>73065083.599999994</v>
      </c>
    </row>
    <row r="11" spans="1:10" ht="31" x14ac:dyDescent="0.35">
      <c r="A11" s="243">
        <v>2</v>
      </c>
      <c r="B11" s="246" t="s">
        <v>8</v>
      </c>
      <c r="C11" s="79" t="s">
        <v>9</v>
      </c>
      <c r="D11" s="81" t="s">
        <v>32</v>
      </c>
      <c r="E11" s="95">
        <v>1400</v>
      </c>
      <c r="F11" s="96">
        <v>8254</v>
      </c>
      <c r="G11" s="96">
        <f t="shared" ref="G11:G18" si="3">E11*F11</f>
        <v>11555600</v>
      </c>
      <c r="H11" s="95">
        <v>1400</v>
      </c>
      <c r="I11" s="96">
        <f t="shared" si="2"/>
        <v>9285.75</v>
      </c>
      <c r="J11" s="97">
        <f t="shared" ref="J11:J18" si="4">H11*I11</f>
        <v>13000050</v>
      </c>
    </row>
    <row r="12" spans="1:10" ht="31" x14ac:dyDescent="0.35">
      <c r="A12" s="244"/>
      <c r="B12" s="247"/>
      <c r="C12" s="79" t="s">
        <v>10</v>
      </c>
      <c r="D12" s="81" t="s">
        <v>33</v>
      </c>
      <c r="E12" s="95">
        <v>1360</v>
      </c>
      <c r="F12" s="96">
        <v>7885</v>
      </c>
      <c r="G12" s="96">
        <f t="shared" si="3"/>
        <v>10723600</v>
      </c>
      <c r="H12" s="95">
        <v>1360</v>
      </c>
      <c r="I12" s="96">
        <f t="shared" si="2"/>
        <v>8870.6299999999992</v>
      </c>
      <c r="J12" s="97">
        <f t="shared" si="4"/>
        <v>12064056.800000001</v>
      </c>
    </row>
    <row r="13" spans="1:10" ht="31" x14ac:dyDescent="0.35">
      <c r="A13" s="244"/>
      <c r="B13" s="247"/>
      <c r="C13" s="79" t="s">
        <v>11</v>
      </c>
      <c r="D13" s="81" t="s">
        <v>34</v>
      </c>
      <c r="E13" s="95">
        <v>1020</v>
      </c>
      <c r="F13" s="96">
        <v>6102</v>
      </c>
      <c r="G13" s="96">
        <f t="shared" si="3"/>
        <v>6224040</v>
      </c>
      <c r="H13" s="95">
        <v>1020</v>
      </c>
      <c r="I13" s="96">
        <f t="shared" si="2"/>
        <v>6864.75</v>
      </c>
      <c r="J13" s="97">
        <f t="shared" si="4"/>
        <v>7002045</v>
      </c>
    </row>
    <row r="14" spans="1:10" ht="31" x14ac:dyDescent="0.35">
      <c r="A14" s="244"/>
      <c r="B14" s="247"/>
      <c r="C14" s="79" t="s">
        <v>7</v>
      </c>
      <c r="D14" s="81" t="s">
        <v>35</v>
      </c>
      <c r="E14" s="95">
        <v>1250</v>
      </c>
      <c r="F14" s="96">
        <v>5342</v>
      </c>
      <c r="G14" s="96">
        <f t="shared" si="3"/>
        <v>6677500</v>
      </c>
      <c r="H14" s="95">
        <v>1250</v>
      </c>
      <c r="I14" s="96">
        <f t="shared" si="2"/>
        <v>6009.75</v>
      </c>
      <c r="J14" s="97">
        <f t="shared" si="4"/>
        <v>7512187.5</v>
      </c>
    </row>
    <row r="15" spans="1:10" ht="31" x14ac:dyDescent="0.35">
      <c r="A15" s="244"/>
      <c r="B15" s="247"/>
      <c r="C15" s="79" t="s">
        <v>12</v>
      </c>
      <c r="D15" s="81" t="s">
        <v>36</v>
      </c>
      <c r="E15" s="95">
        <v>920</v>
      </c>
      <c r="F15" s="96">
        <v>6238</v>
      </c>
      <c r="G15" s="96">
        <f t="shared" si="3"/>
        <v>5738960</v>
      </c>
      <c r="H15" s="95">
        <v>920</v>
      </c>
      <c r="I15" s="96">
        <f t="shared" si="2"/>
        <v>7017.75</v>
      </c>
      <c r="J15" s="97">
        <f t="shared" si="4"/>
        <v>6456330</v>
      </c>
    </row>
    <row r="16" spans="1:10" ht="31" x14ac:dyDescent="0.35">
      <c r="A16" s="244"/>
      <c r="B16" s="247"/>
      <c r="C16" s="79" t="s">
        <v>13</v>
      </c>
      <c r="D16" s="81" t="s">
        <v>37</v>
      </c>
      <c r="E16" s="95">
        <v>1800</v>
      </c>
      <c r="F16" s="96">
        <v>8577</v>
      </c>
      <c r="G16" s="96">
        <f t="shared" si="3"/>
        <v>15438600</v>
      </c>
      <c r="H16" s="95">
        <v>1820</v>
      </c>
      <c r="I16" s="96">
        <f t="shared" si="2"/>
        <v>9649.1299999999992</v>
      </c>
      <c r="J16" s="97">
        <f t="shared" si="4"/>
        <v>17561416.600000001</v>
      </c>
    </row>
    <row r="17" spans="1:10" ht="31" x14ac:dyDescent="0.35">
      <c r="A17" s="244"/>
      <c r="B17" s="247"/>
      <c r="C17" s="79" t="s">
        <v>14</v>
      </c>
      <c r="D17" s="81" t="s">
        <v>38</v>
      </c>
      <c r="E17" s="95">
        <v>1430</v>
      </c>
      <c r="F17" s="96">
        <v>8724</v>
      </c>
      <c r="G17" s="96">
        <f t="shared" si="3"/>
        <v>12475320</v>
      </c>
      <c r="H17" s="95">
        <v>1450</v>
      </c>
      <c r="I17" s="96">
        <f t="shared" si="2"/>
        <v>9814.5</v>
      </c>
      <c r="J17" s="97">
        <f t="shared" si="4"/>
        <v>14231025</v>
      </c>
    </row>
    <row r="18" spans="1:10" ht="31" x14ac:dyDescent="0.35">
      <c r="A18" s="244"/>
      <c r="B18" s="247"/>
      <c r="C18" s="79" t="s">
        <v>15</v>
      </c>
      <c r="D18" s="81" t="s">
        <v>39</v>
      </c>
      <c r="E18" s="95">
        <v>1120</v>
      </c>
      <c r="F18" s="96">
        <v>9006</v>
      </c>
      <c r="G18" s="96">
        <f t="shared" si="3"/>
        <v>10086720</v>
      </c>
      <c r="H18" s="95">
        <v>1120</v>
      </c>
      <c r="I18" s="96">
        <f t="shared" si="2"/>
        <v>10131.75</v>
      </c>
      <c r="J18" s="97">
        <f t="shared" si="4"/>
        <v>11347560</v>
      </c>
    </row>
    <row r="19" spans="1:10" x14ac:dyDescent="0.35">
      <c r="A19" s="245"/>
      <c r="B19" s="84" t="s">
        <v>3</v>
      </c>
      <c r="C19" s="83"/>
      <c r="D19" s="81"/>
      <c r="E19" s="98">
        <f>SUM(E11:E18)</f>
        <v>10300</v>
      </c>
      <c r="F19" s="96"/>
      <c r="G19" s="98">
        <f>SUM(G11:G18)</f>
        <v>78920340</v>
      </c>
      <c r="H19" s="98">
        <f>SUM(H11:H18)</f>
        <v>10340</v>
      </c>
      <c r="I19" s="96"/>
      <c r="J19" s="100">
        <f>SUM(J11:J18)</f>
        <v>89174670.900000006</v>
      </c>
    </row>
    <row r="20" spans="1:10" ht="31" x14ac:dyDescent="0.35">
      <c r="A20" s="243">
        <v>3</v>
      </c>
      <c r="B20" s="246" t="s">
        <v>16</v>
      </c>
      <c r="C20" s="86" t="s">
        <v>17</v>
      </c>
      <c r="D20" s="86" t="s">
        <v>53</v>
      </c>
      <c r="E20" s="95">
        <v>591</v>
      </c>
      <c r="F20" s="96">
        <v>2806.97</v>
      </c>
      <c r="G20" s="96">
        <f t="shared" ref="G20:G25" si="5">E20*F20</f>
        <v>1658919.27</v>
      </c>
      <c r="H20" s="95">
        <v>760</v>
      </c>
      <c r="I20" s="96">
        <f t="shared" si="2"/>
        <v>3157.84</v>
      </c>
      <c r="J20" s="97">
        <f t="shared" ref="J20:J25" si="6">H20*I20</f>
        <v>2399958.4</v>
      </c>
    </row>
    <row r="21" spans="1:10" ht="31" x14ac:dyDescent="0.35">
      <c r="A21" s="244"/>
      <c r="B21" s="247"/>
      <c r="C21" s="79" t="s">
        <v>18</v>
      </c>
      <c r="D21" s="81" t="s">
        <v>40</v>
      </c>
      <c r="E21" s="95">
        <v>1038</v>
      </c>
      <c r="F21" s="96">
        <v>2745.16</v>
      </c>
      <c r="G21" s="96">
        <f t="shared" si="5"/>
        <v>2849476.08</v>
      </c>
      <c r="H21" s="95">
        <v>1360</v>
      </c>
      <c r="I21" s="96">
        <f t="shared" si="2"/>
        <v>3088.31</v>
      </c>
      <c r="J21" s="97">
        <f t="shared" si="6"/>
        <v>4200101.5999999996</v>
      </c>
    </row>
    <row r="22" spans="1:10" ht="31" x14ac:dyDescent="0.35">
      <c r="A22" s="244"/>
      <c r="B22" s="247"/>
      <c r="C22" s="79" t="s">
        <v>19</v>
      </c>
      <c r="D22" s="81" t="s">
        <v>41</v>
      </c>
      <c r="E22" s="95">
        <v>1110</v>
      </c>
      <c r="F22" s="96">
        <v>2602.0500000000002</v>
      </c>
      <c r="G22" s="96">
        <f t="shared" si="5"/>
        <v>2888275.5</v>
      </c>
      <c r="H22" s="95">
        <v>1120</v>
      </c>
      <c r="I22" s="96">
        <f t="shared" si="2"/>
        <v>2927.31</v>
      </c>
      <c r="J22" s="97">
        <f t="shared" si="6"/>
        <v>3278587.2</v>
      </c>
    </row>
    <row r="23" spans="1:10" ht="31" x14ac:dyDescent="0.35">
      <c r="A23" s="244"/>
      <c r="B23" s="247"/>
      <c r="C23" s="79" t="s">
        <v>20</v>
      </c>
      <c r="D23" s="81" t="s">
        <v>42</v>
      </c>
      <c r="E23" s="95">
        <v>120</v>
      </c>
      <c r="F23" s="96">
        <v>2721.47</v>
      </c>
      <c r="G23" s="96">
        <f t="shared" si="5"/>
        <v>326576.40000000002</v>
      </c>
      <c r="H23" s="95">
        <v>120</v>
      </c>
      <c r="I23" s="96">
        <f t="shared" si="2"/>
        <v>3061.65</v>
      </c>
      <c r="J23" s="97">
        <f t="shared" si="6"/>
        <v>367398</v>
      </c>
    </row>
    <row r="24" spans="1:10" ht="31" x14ac:dyDescent="0.35">
      <c r="A24" s="244"/>
      <c r="B24" s="247"/>
      <c r="C24" s="79" t="s">
        <v>21</v>
      </c>
      <c r="D24" s="81" t="s">
        <v>43</v>
      </c>
      <c r="E24" s="95">
        <v>570</v>
      </c>
      <c r="F24" s="96">
        <v>3827.22</v>
      </c>
      <c r="G24" s="96">
        <f t="shared" si="5"/>
        <v>2181515.4</v>
      </c>
      <c r="H24" s="95">
        <v>680</v>
      </c>
      <c r="I24" s="96">
        <f t="shared" si="2"/>
        <v>4305.62</v>
      </c>
      <c r="J24" s="97">
        <f t="shared" si="6"/>
        <v>2927821.6</v>
      </c>
    </row>
    <row r="25" spans="1:10" ht="31" x14ac:dyDescent="0.35">
      <c r="A25" s="244"/>
      <c r="B25" s="247"/>
      <c r="C25" s="79" t="s">
        <v>22</v>
      </c>
      <c r="D25" s="81" t="s">
        <v>44</v>
      </c>
      <c r="E25" s="95">
        <v>716</v>
      </c>
      <c r="F25" s="96">
        <v>3544.17</v>
      </c>
      <c r="G25" s="96">
        <f t="shared" si="5"/>
        <v>2537625.7200000002</v>
      </c>
      <c r="H25" s="95">
        <v>720</v>
      </c>
      <c r="I25" s="96">
        <f t="shared" si="2"/>
        <v>3987.19</v>
      </c>
      <c r="J25" s="97">
        <f t="shared" si="6"/>
        <v>2870776.8</v>
      </c>
    </row>
    <row r="26" spans="1:10" ht="16" thickBot="1" x14ac:dyDescent="0.4">
      <c r="A26" s="244"/>
      <c r="B26" s="87" t="s">
        <v>3</v>
      </c>
      <c r="C26" s="88"/>
      <c r="D26" s="89"/>
      <c r="E26" s="101">
        <f>SUM(E20:E25)</f>
        <v>4145</v>
      </c>
      <c r="F26" s="102"/>
      <c r="G26" s="101">
        <f>SUM(G20:G25)</f>
        <v>12442388.369999999</v>
      </c>
      <c r="H26" s="101">
        <f>SUM(H20:H25)</f>
        <v>4760</v>
      </c>
      <c r="I26" s="102"/>
      <c r="J26" s="103">
        <f>SUM(J20:J25)</f>
        <v>16044643.6</v>
      </c>
    </row>
    <row r="27" spans="1:10" ht="16" thickBot="1" x14ac:dyDescent="0.4">
      <c r="A27" s="90" t="s">
        <v>31</v>
      </c>
      <c r="B27" s="91"/>
      <c r="C27" s="92"/>
      <c r="D27" s="93"/>
      <c r="E27" s="104">
        <f>E26+E19+E10</f>
        <v>20825</v>
      </c>
      <c r="F27" s="105"/>
      <c r="G27" s="104">
        <f>G26+G19+G10</f>
        <v>151415006.06999999</v>
      </c>
      <c r="H27" s="104">
        <f>H26+H19+H10</f>
        <v>21870</v>
      </c>
      <c r="I27" s="105"/>
      <c r="J27" s="111">
        <f>J26+J19+J10</f>
        <v>178284398.09999999</v>
      </c>
    </row>
    <row r="29" spans="1:10" x14ac:dyDescent="0.35">
      <c r="H29" s="113">
        <f>H27-E27</f>
        <v>1045</v>
      </c>
    </row>
    <row r="30" spans="1:10" x14ac:dyDescent="0.35">
      <c r="A30" s="4"/>
      <c r="B30" s="5"/>
      <c r="C30" s="4"/>
      <c r="D30" s="5"/>
      <c r="E30" s="4"/>
      <c r="F30" s="4"/>
      <c r="G30" s="4"/>
      <c r="H30" s="4"/>
      <c r="I30" s="4"/>
      <c r="J30" s="4"/>
    </row>
    <row r="31" spans="1:10" x14ac:dyDescent="0.35">
      <c r="A31" s="4"/>
      <c r="B31" s="5"/>
      <c r="C31" s="4"/>
      <c r="D31" s="5"/>
      <c r="E31" s="4"/>
      <c r="F31" s="4"/>
      <c r="G31" s="4"/>
      <c r="H31" s="4"/>
      <c r="I31" s="4"/>
      <c r="J31" s="4"/>
    </row>
    <row r="32" spans="1:10" x14ac:dyDescent="0.35">
      <c r="A32" s="4"/>
      <c r="B32" s="5"/>
      <c r="C32" s="4"/>
      <c r="D32" s="5"/>
      <c r="E32" s="4"/>
      <c r="F32" s="4"/>
      <c r="G32" s="4"/>
      <c r="H32" s="4"/>
      <c r="I32" s="4"/>
      <c r="J32" s="4"/>
    </row>
  </sheetData>
  <mergeCells count="8">
    <mergeCell ref="A1:J1"/>
    <mergeCell ref="A2:J2"/>
    <mergeCell ref="A11:A19"/>
    <mergeCell ref="A20:A26"/>
    <mergeCell ref="B20:B25"/>
    <mergeCell ref="B11:B18"/>
    <mergeCell ref="A4:A10"/>
    <mergeCell ref="B4:B9"/>
  </mergeCells>
  <phoneticPr fontId="3" type="noConversion"/>
  <pageMargins left="0.16" right="0.16" top="0.19685039370078741" bottom="0.19685039370078741" header="0.31496062992125984" footer="0.43307086614173229"/>
  <pageSetup paperSize="9" scale="6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selection activeCell="J27" sqref="J27"/>
    </sheetView>
  </sheetViews>
  <sheetFormatPr defaultRowHeight="12.5" x14ac:dyDescent="0.25"/>
  <cols>
    <col min="1" max="1" width="14.7265625" style="1" customWidth="1"/>
    <col min="2" max="2" width="11.54296875" customWidth="1"/>
    <col min="3" max="3" width="36.1796875" style="1" customWidth="1"/>
    <col min="4" max="4" width="11.26953125" customWidth="1"/>
    <col min="5" max="5" width="12.81640625" customWidth="1"/>
    <col min="6" max="6" width="15.54296875" customWidth="1"/>
    <col min="7" max="7" width="13.1796875" customWidth="1"/>
    <col min="8" max="8" width="12.453125" customWidth="1"/>
    <col min="9" max="9" width="16.453125" customWidth="1"/>
  </cols>
  <sheetData>
    <row r="1" spans="1:9" ht="24" customHeight="1" thickBot="1" x14ac:dyDescent="0.3">
      <c r="A1" s="249" t="s">
        <v>66</v>
      </c>
      <c r="B1" s="249"/>
      <c r="C1" s="249"/>
      <c r="D1" s="249"/>
      <c r="E1" s="249"/>
      <c r="F1" s="249"/>
      <c r="G1" s="249"/>
      <c r="H1" s="249"/>
      <c r="I1" s="249"/>
    </row>
    <row r="2" spans="1:9" s="2" customFormat="1" ht="67.5" customHeight="1" thickBot="1" x14ac:dyDescent="0.3">
      <c r="A2" s="67" t="s">
        <v>1</v>
      </c>
      <c r="B2" s="68" t="s">
        <v>0</v>
      </c>
      <c r="C2" s="68" t="s">
        <v>55</v>
      </c>
      <c r="D2" s="69" t="s">
        <v>67</v>
      </c>
      <c r="E2" s="70" t="s">
        <v>48</v>
      </c>
      <c r="F2" s="70" t="s">
        <v>68</v>
      </c>
      <c r="G2" s="68" t="s">
        <v>69</v>
      </c>
      <c r="H2" s="70" t="s">
        <v>51</v>
      </c>
      <c r="I2" s="71" t="s">
        <v>70</v>
      </c>
    </row>
    <row r="3" spans="1:9" ht="22.5" customHeight="1" x14ac:dyDescent="0.25">
      <c r="A3" s="248" t="s">
        <v>16</v>
      </c>
      <c r="B3" s="18" t="s">
        <v>19</v>
      </c>
      <c r="C3" s="63" t="s">
        <v>65</v>
      </c>
      <c r="D3" s="64">
        <v>190</v>
      </c>
      <c r="E3" s="65">
        <v>2602.0500000000002</v>
      </c>
      <c r="F3" s="65">
        <f>D3*E3</f>
        <v>494389.5</v>
      </c>
      <c r="G3" s="64">
        <v>190</v>
      </c>
      <c r="H3" s="65">
        <f>E3*1.125</f>
        <v>2927.31</v>
      </c>
      <c r="I3" s="66">
        <f>G3*H3</f>
        <v>556188.9</v>
      </c>
    </row>
    <row r="4" spans="1:9" ht="24" customHeight="1" x14ac:dyDescent="0.25">
      <c r="A4" s="248"/>
      <c r="B4" s="20" t="s">
        <v>20</v>
      </c>
      <c r="C4" s="14" t="s">
        <v>65</v>
      </c>
      <c r="D4" s="34">
        <v>10</v>
      </c>
      <c r="E4" s="15">
        <v>2721.47</v>
      </c>
      <c r="F4" s="15">
        <f>D4*E4</f>
        <v>27214.7</v>
      </c>
      <c r="G4" s="34">
        <v>10</v>
      </c>
      <c r="H4" s="65">
        <f>E4*1.125</f>
        <v>3061.65</v>
      </c>
      <c r="I4" s="66">
        <f>G4*H4</f>
        <v>30616.5</v>
      </c>
    </row>
    <row r="5" spans="1:9" ht="24" customHeight="1" x14ac:dyDescent="0.25">
      <c r="A5" s="248"/>
      <c r="B5" s="20" t="s">
        <v>21</v>
      </c>
      <c r="C5" s="14" t="s">
        <v>65</v>
      </c>
      <c r="D5" s="34">
        <v>100</v>
      </c>
      <c r="E5" s="15">
        <v>3827.22</v>
      </c>
      <c r="F5" s="15">
        <f>D5*E5</f>
        <v>382722</v>
      </c>
      <c r="G5" s="34">
        <v>100</v>
      </c>
      <c r="H5" s="65">
        <f>E5*1.125</f>
        <v>4305.62</v>
      </c>
      <c r="I5" s="66">
        <f>G5*H5</f>
        <v>430562</v>
      </c>
    </row>
    <row r="6" spans="1:9" ht="23.5" customHeight="1" x14ac:dyDescent="0.25">
      <c r="A6" s="248"/>
      <c r="B6" s="18" t="s">
        <v>22</v>
      </c>
      <c r="C6" s="14" t="s">
        <v>65</v>
      </c>
      <c r="D6" s="34">
        <v>52</v>
      </c>
      <c r="E6" s="15">
        <v>3544.17</v>
      </c>
      <c r="F6" s="15">
        <f>D6*E6</f>
        <v>184296.84</v>
      </c>
      <c r="G6" s="34">
        <v>52</v>
      </c>
      <c r="H6" s="65">
        <f>E6*1.125</f>
        <v>3987.19</v>
      </c>
      <c r="I6" s="66">
        <f>G6*H6</f>
        <v>207333.88</v>
      </c>
    </row>
    <row r="7" spans="1:9" ht="28.5" customHeight="1" thickBot="1" x14ac:dyDescent="0.3">
      <c r="A7" s="62" t="s">
        <v>3</v>
      </c>
      <c r="B7" s="59"/>
      <c r="C7" s="60"/>
      <c r="D7" s="61">
        <f>SUM(D3:D6)</f>
        <v>352</v>
      </c>
      <c r="E7" s="28"/>
      <c r="F7" s="37">
        <f>SUM(F3:F6)</f>
        <v>1088623.04</v>
      </c>
      <c r="G7" s="37">
        <f>SUM(G3:G6)</f>
        <v>352</v>
      </c>
      <c r="H7" s="28"/>
      <c r="I7" s="36">
        <f>SUM(I3:I6)</f>
        <v>1224701.28</v>
      </c>
    </row>
  </sheetData>
  <mergeCells count="2">
    <mergeCell ref="A3:A6"/>
    <mergeCell ref="A1:I1"/>
  </mergeCells>
  <phoneticPr fontId="6" type="noConversion"/>
  <pageMargins left="0.5" right="0.31" top="0.7" bottom="0.61" header="0.33" footer="0.43"/>
  <pageSetup paperSize="9" scale="9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J27" sqref="J27"/>
    </sheetView>
  </sheetViews>
  <sheetFormatPr defaultRowHeight="12.5" x14ac:dyDescent="0.25"/>
  <cols>
    <col min="1" max="1" width="16" style="1" customWidth="1"/>
    <col min="2" max="2" width="12.1796875" customWidth="1"/>
    <col min="3" max="3" width="34.26953125" style="1" customWidth="1"/>
    <col min="4" max="4" width="15.26953125" customWidth="1"/>
    <col min="5" max="5" width="15.81640625" customWidth="1"/>
    <col min="6" max="6" width="16.81640625" customWidth="1"/>
    <col min="7" max="7" width="14" customWidth="1"/>
    <col min="8" max="8" width="13.81640625" customWidth="1"/>
    <col min="9" max="9" width="15.1796875" customWidth="1"/>
  </cols>
  <sheetData>
    <row r="1" spans="1:9" ht="25.5" customHeight="1" x14ac:dyDescent="0.25">
      <c r="A1" s="251" t="s">
        <v>78</v>
      </c>
      <c r="B1" s="251"/>
      <c r="C1" s="251"/>
      <c r="D1" s="251"/>
      <c r="E1" s="251"/>
      <c r="F1" s="251"/>
      <c r="G1" s="251"/>
      <c r="H1" s="251"/>
      <c r="I1" s="251"/>
    </row>
    <row r="2" spans="1:9" s="2" customFormat="1" ht="67.5" customHeight="1" x14ac:dyDescent="0.25">
      <c r="A2" s="73" t="s">
        <v>1</v>
      </c>
      <c r="B2" s="73" t="s">
        <v>0</v>
      </c>
      <c r="C2" s="73" t="s">
        <v>55</v>
      </c>
      <c r="D2" s="74" t="s">
        <v>67</v>
      </c>
      <c r="E2" s="75" t="s">
        <v>48</v>
      </c>
      <c r="F2" s="75" t="s">
        <v>59</v>
      </c>
      <c r="G2" s="74" t="s">
        <v>69</v>
      </c>
      <c r="H2" s="75" t="s">
        <v>51</v>
      </c>
      <c r="I2" s="75" t="s">
        <v>60</v>
      </c>
    </row>
    <row r="3" spans="1:9" ht="22.5" customHeight="1" x14ac:dyDescent="0.25">
      <c r="A3" s="250" t="s">
        <v>2</v>
      </c>
      <c r="B3" s="20" t="s">
        <v>4</v>
      </c>
      <c r="C3" s="14" t="s">
        <v>62</v>
      </c>
      <c r="D3" s="34">
        <v>86</v>
      </c>
      <c r="E3" s="15">
        <v>2573.8000000000002</v>
      </c>
      <c r="F3" s="15">
        <f>D3*E3</f>
        <v>221346.8</v>
      </c>
      <c r="G3" s="34">
        <v>86</v>
      </c>
      <c r="H3" s="15">
        <f>E3*1.125</f>
        <v>2895.53</v>
      </c>
      <c r="I3" s="15">
        <f>G3*H3</f>
        <v>249015.58</v>
      </c>
    </row>
    <row r="4" spans="1:9" ht="25.5" customHeight="1" x14ac:dyDescent="0.25">
      <c r="A4" s="250"/>
      <c r="B4" s="20" t="s">
        <v>5</v>
      </c>
      <c r="C4" s="14" t="s">
        <v>62</v>
      </c>
      <c r="D4" s="34">
        <v>179</v>
      </c>
      <c r="E4" s="15">
        <v>9325</v>
      </c>
      <c r="F4" s="15">
        <f>D4*E4</f>
        <v>1669175</v>
      </c>
      <c r="G4" s="34">
        <v>179</v>
      </c>
      <c r="H4" s="15">
        <f>E4*1.125</f>
        <v>10490.63</v>
      </c>
      <c r="I4" s="15">
        <f>G4*H4</f>
        <v>1877822.77</v>
      </c>
    </row>
    <row r="5" spans="1:9" ht="24" customHeight="1" x14ac:dyDescent="0.25">
      <c r="A5" s="250"/>
      <c r="B5" s="18" t="s">
        <v>6</v>
      </c>
      <c r="C5" s="14" t="s">
        <v>62</v>
      </c>
      <c r="D5" s="34">
        <v>86</v>
      </c>
      <c r="E5" s="15">
        <v>15372.06</v>
      </c>
      <c r="F5" s="15">
        <f>D5*E5</f>
        <v>1321997.1599999999</v>
      </c>
      <c r="G5" s="34">
        <v>86</v>
      </c>
      <c r="H5" s="15">
        <f>E5*1.125</f>
        <v>17293.57</v>
      </c>
      <c r="I5" s="15">
        <f>G5*H5</f>
        <v>1487247.02</v>
      </c>
    </row>
    <row r="6" spans="1:9" s="3" customFormat="1" ht="13" x14ac:dyDescent="0.3">
      <c r="A6" s="22" t="s">
        <v>3</v>
      </c>
      <c r="B6" s="19"/>
      <c r="C6" s="22"/>
      <c r="D6" s="76">
        <f>SUM(D3:D5)</f>
        <v>351</v>
      </c>
      <c r="E6" s="23"/>
      <c r="F6" s="23">
        <f>SUM(F3:F5)</f>
        <v>3212518.96</v>
      </c>
      <c r="G6" s="76">
        <f>SUM(G3:G5)</f>
        <v>351</v>
      </c>
      <c r="H6" s="23"/>
      <c r="I6" s="23">
        <f>SUM(I3:I5)</f>
        <v>3614085.37</v>
      </c>
    </row>
  </sheetData>
  <mergeCells count="2">
    <mergeCell ref="A3:A5"/>
    <mergeCell ref="A1:I1"/>
  </mergeCells>
  <phoneticPr fontId="6" type="noConversion"/>
  <pageMargins left="0.5" right="0.31" top="0.7" bottom="0.61" header="0.33" footer="0.43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opLeftCell="B1" zoomScaleNormal="100" workbookViewId="0">
      <selection activeCell="J27" sqref="J27"/>
    </sheetView>
  </sheetViews>
  <sheetFormatPr defaultRowHeight="12.5" x14ac:dyDescent="0.25"/>
  <cols>
    <col min="1" max="1" width="15.1796875" style="1" customWidth="1"/>
    <col min="2" max="2" width="12.1796875" customWidth="1"/>
    <col min="3" max="3" width="36.1796875" style="1" customWidth="1"/>
    <col min="4" max="4" width="13.26953125" customWidth="1"/>
    <col min="5" max="5" width="13.1796875" customWidth="1"/>
    <col min="6" max="6" width="16.1796875" customWidth="1"/>
    <col min="7" max="7" width="12.54296875" customWidth="1"/>
    <col min="8" max="8" width="13.54296875" customWidth="1"/>
    <col min="9" max="9" width="17.7265625" customWidth="1"/>
  </cols>
  <sheetData>
    <row r="1" spans="1:9" ht="16" customHeight="1" x14ac:dyDescent="0.25">
      <c r="A1" s="254" t="s">
        <v>72</v>
      </c>
      <c r="B1" s="254"/>
      <c r="C1" s="254"/>
      <c r="D1" s="254"/>
      <c r="E1" s="254"/>
      <c r="F1" s="254"/>
      <c r="G1" s="254"/>
      <c r="H1" s="254"/>
      <c r="I1" s="254"/>
    </row>
    <row r="2" spans="1:9" s="2" customFormat="1" ht="67.5" customHeight="1" x14ac:dyDescent="0.25">
      <c r="A2" s="73" t="s">
        <v>1</v>
      </c>
      <c r="B2" s="73" t="s">
        <v>0</v>
      </c>
      <c r="C2" s="73" t="s">
        <v>55</v>
      </c>
      <c r="D2" s="74" t="s">
        <v>67</v>
      </c>
      <c r="E2" s="75" t="s">
        <v>48</v>
      </c>
      <c r="F2" s="75" t="s">
        <v>68</v>
      </c>
      <c r="G2" s="74" t="s">
        <v>77</v>
      </c>
      <c r="H2" s="75" t="s">
        <v>75</v>
      </c>
      <c r="I2" s="75" t="s">
        <v>76</v>
      </c>
    </row>
    <row r="3" spans="1:9" ht="23.5" customHeight="1" x14ac:dyDescent="0.25">
      <c r="A3" s="250" t="s">
        <v>8</v>
      </c>
      <c r="B3" s="20" t="s">
        <v>9</v>
      </c>
      <c r="C3" s="14" t="s">
        <v>63</v>
      </c>
      <c r="D3" s="34">
        <v>110</v>
      </c>
      <c r="E3" s="15">
        <v>8254</v>
      </c>
      <c r="F3" s="15">
        <f t="shared" ref="F3:F10" si="0">D3*E3</f>
        <v>907940</v>
      </c>
      <c r="G3" s="34">
        <v>110</v>
      </c>
      <c r="H3" s="15">
        <f>E3*1.125</f>
        <v>9285.75</v>
      </c>
      <c r="I3" s="15">
        <f t="shared" ref="I3:I10" si="1">G3*H3</f>
        <v>1021432.5</v>
      </c>
    </row>
    <row r="4" spans="1:9" ht="24.75" customHeight="1" x14ac:dyDescent="0.25">
      <c r="A4" s="250"/>
      <c r="B4" s="20" t="s">
        <v>10</v>
      </c>
      <c r="C4" s="14" t="s">
        <v>63</v>
      </c>
      <c r="D4" s="34">
        <v>182</v>
      </c>
      <c r="E4" s="15">
        <v>7885</v>
      </c>
      <c r="F4" s="15">
        <f t="shared" si="0"/>
        <v>1435070</v>
      </c>
      <c r="G4" s="34">
        <v>182</v>
      </c>
      <c r="H4" s="15">
        <f t="shared" ref="H4:H10" si="2">E4*1.125</f>
        <v>8870.6299999999992</v>
      </c>
      <c r="I4" s="15">
        <f t="shared" si="1"/>
        <v>1614454.66</v>
      </c>
    </row>
    <row r="5" spans="1:9" ht="23.5" customHeight="1" x14ac:dyDescent="0.25">
      <c r="A5" s="250"/>
      <c r="B5" s="20" t="s">
        <v>11</v>
      </c>
      <c r="C5" s="14" t="s">
        <v>63</v>
      </c>
      <c r="D5" s="34">
        <v>117</v>
      </c>
      <c r="E5" s="15">
        <v>6102</v>
      </c>
      <c r="F5" s="15">
        <f t="shared" si="0"/>
        <v>713934</v>
      </c>
      <c r="G5" s="34">
        <v>117</v>
      </c>
      <c r="H5" s="15">
        <f t="shared" si="2"/>
        <v>6864.75</v>
      </c>
      <c r="I5" s="15">
        <f t="shared" si="1"/>
        <v>803175.75</v>
      </c>
    </row>
    <row r="6" spans="1:9" ht="21.75" customHeight="1" x14ac:dyDescent="0.25">
      <c r="A6" s="250"/>
      <c r="B6" s="20" t="s">
        <v>7</v>
      </c>
      <c r="C6" s="14" t="s">
        <v>63</v>
      </c>
      <c r="D6" s="34">
        <v>64</v>
      </c>
      <c r="E6" s="15">
        <v>5342</v>
      </c>
      <c r="F6" s="15">
        <f t="shared" si="0"/>
        <v>341888</v>
      </c>
      <c r="G6" s="34">
        <v>64</v>
      </c>
      <c r="H6" s="15">
        <f t="shared" si="2"/>
        <v>6009.75</v>
      </c>
      <c r="I6" s="15">
        <f t="shared" si="1"/>
        <v>384624</v>
      </c>
    </row>
    <row r="7" spans="1:9" ht="22.5" customHeight="1" x14ac:dyDescent="0.25">
      <c r="A7" s="250"/>
      <c r="B7" s="20" t="s">
        <v>12</v>
      </c>
      <c r="C7" s="14" t="s">
        <v>63</v>
      </c>
      <c r="D7" s="34">
        <v>119</v>
      </c>
      <c r="E7" s="15">
        <v>6238</v>
      </c>
      <c r="F7" s="15">
        <f t="shared" si="0"/>
        <v>742322</v>
      </c>
      <c r="G7" s="34">
        <v>119</v>
      </c>
      <c r="H7" s="15">
        <f t="shared" si="2"/>
        <v>7017.75</v>
      </c>
      <c r="I7" s="15">
        <f t="shared" si="1"/>
        <v>835112.25</v>
      </c>
    </row>
    <row r="8" spans="1:9" ht="22.5" customHeight="1" x14ac:dyDescent="0.25">
      <c r="A8" s="250"/>
      <c r="B8" s="20" t="s">
        <v>13</v>
      </c>
      <c r="C8" s="14" t="s">
        <v>64</v>
      </c>
      <c r="D8" s="34">
        <v>113</v>
      </c>
      <c r="E8" s="15">
        <v>8577</v>
      </c>
      <c r="F8" s="15">
        <f t="shared" si="0"/>
        <v>969201</v>
      </c>
      <c r="G8" s="34">
        <v>113</v>
      </c>
      <c r="H8" s="15">
        <f t="shared" si="2"/>
        <v>9649.1299999999992</v>
      </c>
      <c r="I8" s="15">
        <f t="shared" si="1"/>
        <v>1090351.69</v>
      </c>
    </row>
    <row r="9" spans="1:9" ht="22.5" customHeight="1" x14ac:dyDescent="0.25">
      <c r="A9" s="250"/>
      <c r="B9" s="20" t="s">
        <v>14</v>
      </c>
      <c r="C9" s="14" t="s">
        <v>63</v>
      </c>
      <c r="D9" s="34">
        <v>111</v>
      </c>
      <c r="E9" s="15">
        <v>8724</v>
      </c>
      <c r="F9" s="15">
        <f t="shared" si="0"/>
        <v>968364</v>
      </c>
      <c r="G9" s="34">
        <v>111</v>
      </c>
      <c r="H9" s="15">
        <f t="shared" si="2"/>
        <v>9814.5</v>
      </c>
      <c r="I9" s="15">
        <f t="shared" si="1"/>
        <v>1089409.5</v>
      </c>
    </row>
    <row r="10" spans="1:9" ht="23.5" customHeight="1" x14ac:dyDescent="0.25">
      <c r="A10" s="250"/>
      <c r="B10" s="18" t="s">
        <v>15</v>
      </c>
      <c r="C10" s="14" t="s">
        <v>63</v>
      </c>
      <c r="D10" s="34">
        <v>199</v>
      </c>
      <c r="E10" s="15">
        <v>9006</v>
      </c>
      <c r="F10" s="15">
        <f t="shared" si="0"/>
        <v>1792194</v>
      </c>
      <c r="G10" s="34">
        <v>199</v>
      </c>
      <c r="H10" s="15">
        <f t="shared" si="2"/>
        <v>10131.75</v>
      </c>
      <c r="I10" s="15">
        <f t="shared" si="1"/>
        <v>2016218.25</v>
      </c>
    </row>
    <row r="11" spans="1:9" ht="26.25" customHeight="1" x14ac:dyDescent="0.25">
      <c r="A11" s="252" t="s">
        <v>3</v>
      </c>
      <c r="B11" s="253"/>
      <c r="C11" s="253"/>
      <c r="D11" s="72">
        <f>SUM(D3:D10)</f>
        <v>1015</v>
      </c>
      <c r="E11" s="15" t="s">
        <v>71</v>
      </c>
      <c r="F11" s="23">
        <f>SUM(F3:F10)</f>
        <v>7870913</v>
      </c>
      <c r="G11" s="72">
        <f>SUM(G3:G10)</f>
        <v>1015</v>
      </c>
      <c r="H11" s="15" t="s">
        <v>71</v>
      </c>
      <c r="I11" s="23">
        <f>SUM(I3:I10)</f>
        <v>8854778.5999999996</v>
      </c>
    </row>
  </sheetData>
  <mergeCells count="3">
    <mergeCell ref="A11:C11"/>
    <mergeCell ref="A3:A10"/>
    <mergeCell ref="A1:I1"/>
  </mergeCells>
  <phoneticPr fontId="6" type="noConversion"/>
  <pageMargins left="0.5" right="0.31" top="0.7" bottom="0.61" header="0.33" footer="0.43"/>
  <pageSetup paperSize="9" scale="9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J27" sqref="J27"/>
    </sheetView>
  </sheetViews>
  <sheetFormatPr defaultRowHeight="12.5" x14ac:dyDescent="0.25"/>
  <cols>
    <col min="1" max="1" width="4.1796875" customWidth="1"/>
    <col min="2" max="2" width="14.26953125" customWidth="1"/>
    <col min="3" max="3" width="10.7265625" customWidth="1"/>
    <col min="4" max="4" width="36.1796875" customWidth="1"/>
    <col min="5" max="5" width="10.1796875" style="38" customWidth="1"/>
    <col min="6" max="6" width="13.54296875" customWidth="1"/>
    <col min="7" max="7" width="13.7265625" customWidth="1"/>
    <col min="8" max="8" width="11.1796875" style="38" customWidth="1"/>
    <col min="9" max="9" width="11.7265625" customWidth="1"/>
    <col min="10" max="10" width="13.7265625" customWidth="1"/>
  </cols>
  <sheetData>
    <row r="1" spans="1:10" ht="27.25" customHeight="1" x14ac:dyDescent="0.25">
      <c r="A1" s="233" t="s">
        <v>73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13" thickBot="1" x14ac:dyDescent="0.3">
      <c r="B2" s="1"/>
      <c r="D2" s="1"/>
    </row>
    <row r="3" spans="1:10" ht="52.5" x14ac:dyDescent="0.25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5" customHeight="1" x14ac:dyDescent="0.25">
      <c r="A4" s="236">
        <v>1</v>
      </c>
      <c r="B4" s="239" t="s">
        <v>2</v>
      </c>
      <c r="C4" s="13" t="s">
        <v>23</v>
      </c>
      <c r="D4" s="14" t="s">
        <v>56</v>
      </c>
      <c r="E4" s="44">
        <v>202</v>
      </c>
      <c r="F4" s="15">
        <v>1374.11</v>
      </c>
      <c r="G4" s="15">
        <f>E4*F4</f>
        <v>277570.21999999997</v>
      </c>
      <c r="H4" s="40">
        <v>202</v>
      </c>
      <c r="I4" s="15">
        <f>F4*1.125</f>
        <v>1545.87</v>
      </c>
      <c r="J4" s="16">
        <f>H4*I4</f>
        <v>312265.74</v>
      </c>
    </row>
    <row r="5" spans="1:10" ht="35.25" customHeight="1" x14ac:dyDescent="0.25">
      <c r="A5" s="237"/>
      <c r="B5" s="240"/>
      <c r="C5" s="13" t="s">
        <v>4</v>
      </c>
      <c r="D5" s="14" t="s">
        <v>56</v>
      </c>
      <c r="E5" s="44">
        <v>731</v>
      </c>
      <c r="F5" s="15">
        <v>2573.8000000000002</v>
      </c>
      <c r="G5" s="15">
        <f>E5*F5</f>
        <v>1881447.8</v>
      </c>
      <c r="H5" s="40">
        <v>926</v>
      </c>
      <c r="I5" s="15">
        <f>F5*1.125</f>
        <v>2895.53</v>
      </c>
      <c r="J5" s="16">
        <f>H5*I5</f>
        <v>2681260.7799999998</v>
      </c>
    </row>
    <row r="6" spans="1:10" ht="34" customHeight="1" x14ac:dyDescent="0.25">
      <c r="A6" s="237"/>
      <c r="B6" s="240"/>
      <c r="C6" s="13" t="s">
        <v>5</v>
      </c>
      <c r="D6" s="14" t="s">
        <v>56</v>
      </c>
      <c r="E6" s="44">
        <v>864</v>
      </c>
      <c r="F6" s="15">
        <v>9325</v>
      </c>
      <c r="G6" s="15">
        <f>E6*F6</f>
        <v>8056800</v>
      </c>
      <c r="H6" s="40">
        <v>864</v>
      </c>
      <c r="I6" s="15">
        <f>F6*1.125</f>
        <v>10490.63</v>
      </c>
      <c r="J6" s="16">
        <f>H6*I6</f>
        <v>9063904.3200000003</v>
      </c>
    </row>
    <row r="7" spans="1:10" x14ac:dyDescent="0.25">
      <c r="A7" s="238"/>
      <c r="B7" s="22" t="s">
        <v>3</v>
      </c>
      <c r="C7" s="19"/>
      <c r="D7" s="22"/>
      <c r="E7" s="45">
        <f>SUM(E4:E6)</f>
        <v>1797</v>
      </c>
      <c r="F7" s="23"/>
      <c r="G7" s="23">
        <f>SUM(G4:G6)</f>
        <v>10215818.02</v>
      </c>
      <c r="H7" s="41">
        <f>SUM(H4:H6)</f>
        <v>1992</v>
      </c>
      <c r="I7" s="15"/>
      <c r="J7" s="35">
        <f>SUM(J4:J6)</f>
        <v>12057430.84</v>
      </c>
    </row>
    <row r="8" spans="1:10" ht="34" customHeight="1" x14ac:dyDescent="0.25">
      <c r="A8" s="236">
        <v>2</v>
      </c>
      <c r="B8" s="239" t="s">
        <v>8</v>
      </c>
      <c r="C8" s="13" t="s">
        <v>9</v>
      </c>
      <c r="D8" s="14" t="s">
        <v>56</v>
      </c>
      <c r="E8" s="44">
        <v>228</v>
      </c>
      <c r="F8" s="15">
        <v>8254</v>
      </c>
      <c r="G8" s="15">
        <f t="shared" ref="G8:G15" si="0">E8*F8</f>
        <v>1881912</v>
      </c>
      <c r="H8" s="40">
        <v>228</v>
      </c>
      <c r="I8" s="15">
        <f t="shared" ref="I8:I15" si="1">F8*1.125</f>
        <v>9285.75</v>
      </c>
      <c r="J8" s="16">
        <f t="shared" ref="J8:J15" si="2">H8*I8</f>
        <v>2117151</v>
      </c>
    </row>
    <row r="9" spans="1:10" ht="32.25" customHeight="1" x14ac:dyDescent="0.25">
      <c r="A9" s="237"/>
      <c r="B9" s="240"/>
      <c r="C9" s="13" t="s">
        <v>10</v>
      </c>
      <c r="D9" s="14" t="s">
        <v>56</v>
      </c>
      <c r="E9" s="44">
        <v>1010</v>
      </c>
      <c r="F9" s="15">
        <v>7885</v>
      </c>
      <c r="G9" s="15">
        <f t="shared" si="0"/>
        <v>7963850</v>
      </c>
      <c r="H9" s="40">
        <v>1010</v>
      </c>
      <c r="I9" s="15">
        <f t="shared" si="1"/>
        <v>8870.6299999999992</v>
      </c>
      <c r="J9" s="16">
        <f t="shared" si="2"/>
        <v>8959336.3000000007</v>
      </c>
    </row>
    <row r="10" spans="1:10" ht="32.25" customHeight="1" x14ac:dyDescent="0.25">
      <c r="A10" s="237"/>
      <c r="B10" s="240"/>
      <c r="C10" s="13" t="s">
        <v>11</v>
      </c>
      <c r="D10" s="14" t="s">
        <v>56</v>
      </c>
      <c r="E10" s="44">
        <v>208</v>
      </c>
      <c r="F10" s="15">
        <v>6102</v>
      </c>
      <c r="G10" s="15">
        <f t="shared" si="0"/>
        <v>1269216</v>
      </c>
      <c r="H10" s="40">
        <v>208</v>
      </c>
      <c r="I10" s="15">
        <f t="shared" si="1"/>
        <v>6864.75</v>
      </c>
      <c r="J10" s="16">
        <f t="shared" si="2"/>
        <v>1427868</v>
      </c>
    </row>
    <row r="11" spans="1:10" ht="39" customHeight="1" x14ac:dyDescent="0.25">
      <c r="A11" s="237"/>
      <c r="B11" s="240"/>
      <c r="C11" s="13" t="s">
        <v>7</v>
      </c>
      <c r="D11" s="14" t="s">
        <v>56</v>
      </c>
      <c r="E11" s="44">
        <v>201</v>
      </c>
      <c r="F11" s="15">
        <v>5342</v>
      </c>
      <c r="G11" s="15">
        <f t="shared" si="0"/>
        <v>1073742</v>
      </c>
      <c r="H11" s="40">
        <v>201</v>
      </c>
      <c r="I11" s="15">
        <f t="shared" si="1"/>
        <v>6009.75</v>
      </c>
      <c r="J11" s="16">
        <f t="shared" si="2"/>
        <v>1207959.75</v>
      </c>
    </row>
    <row r="12" spans="1:10" ht="36.75" customHeight="1" x14ac:dyDescent="0.25">
      <c r="A12" s="237"/>
      <c r="B12" s="240"/>
      <c r="C12" s="13" t="s">
        <v>12</v>
      </c>
      <c r="D12" s="14" t="s">
        <v>56</v>
      </c>
      <c r="E12" s="44">
        <v>336</v>
      </c>
      <c r="F12" s="15">
        <v>6238</v>
      </c>
      <c r="G12" s="15">
        <f t="shared" si="0"/>
        <v>2095968</v>
      </c>
      <c r="H12" s="40">
        <v>336</v>
      </c>
      <c r="I12" s="15">
        <f t="shared" si="1"/>
        <v>7017.75</v>
      </c>
      <c r="J12" s="16">
        <f t="shared" si="2"/>
        <v>2357964</v>
      </c>
    </row>
    <row r="13" spans="1:10" ht="37.75" customHeight="1" x14ac:dyDescent="0.25">
      <c r="A13" s="237"/>
      <c r="B13" s="240"/>
      <c r="C13" s="13" t="s">
        <v>13</v>
      </c>
      <c r="D13" s="14" t="s">
        <v>56</v>
      </c>
      <c r="E13" s="44">
        <v>1440</v>
      </c>
      <c r="F13" s="15">
        <v>8577</v>
      </c>
      <c r="G13" s="15">
        <f t="shared" si="0"/>
        <v>12350880</v>
      </c>
      <c r="H13" s="40">
        <v>1440</v>
      </c>
      <c r="I13" s="15">
        <f t="shared" si="1"/>
        <v>9649.1299999999992</v>
      </c>
      <c r="J13" s="16">
        <f t="shared" si="2"/>
        <v>13894747.199999999</v>
      </c>
    </row>
    <row r="14" spans="1:10" ht="36" customHeight="1" x14ac:dyDescent="0.25">
      <c r="A14" s="237"/>
      <c r="B14" s="240"/>
      <c r="C14" s="13" t="s">
        <v>14</v>
      </c>
      <c r="D14" s="14" t="s">
        <v>56</v>
      </c>
      <c r="E14" s="44">
        <v>314</v>
      </c>
      <c r="F14" s="15">
        <v>8724</v>
      </c>
      <c r="G14" s="15">
        <f t="shared" si="0"/>
        <v>2739336</v>
      </c>
      <c r="H14" s="40">
        <v>314</v>
      </c>
      <c r="I14" s="15">
        <f t="shared" si="1"/>
        <v>9814.5</v>
      </c>
      <c r="J14" s="16">
        <f t="shared" si="2"/>
        <v>3081753</v>
      </c>
    </row>
    <row r="15" spans="1:10" ht="34.5" customHeight="1" x14ac:dyDescent="0.25">
      <c r="A15" s="237"/>
      <c r="B15" s="240"/>
      <c r="C15" s="13" t="s">
        <v>15</v>
      </c>
      <c r="D15" s="14" t="s">
        <v>56</v>
      </c>
      <c r="E15" s="44">
        <v>336</v>
      </c>
      <c r="F15" s="15">
        <v>9006</v>
      </c>
      <c r="G15" s="15">
        <f t="shared" si="0"/>
        <v>3026016</v>
      </c>
      <c r="H15" s="40">
        <v>336</v>
      </c>
      <c r="I15" s="15">
        <f t="shared" si="1"/>
        <v>10131.75</v>
      </c>
      <c r="J15" s="16">
        <f t="shared" si="2"/>
        <v>3404268</v>
      </c>
    </row>
    <row r="16" spans="1:10" x14ac:dyDescent="0.25">
      <c r="A16" s="238"/>
      <c r="B16" s="22" t="s">
        <v>3</v>
      </c>
      <c r="C16" s="21"/>
      <c r="D16" s="14"/>
      <c r="E16" s="45">
        <f>SUM(E8:E15)</f>
        <v>4073</v>
      </c>
      <c r="F16" s="15"/>
      <c r="G16" s="23">
        <f>SUM(G8:G15)</f>
        <v>32400920</v>
      </c>
      <c r="H16" s="41">
        <f>SUM(H8:H15)</f>
        <v>4073</v>
      </c>
      <c r="I16" s="15"/>
      <c r="J16" s="35">
        <f>SUM(J8:J15)</f>
        <v>36451047.25</v>
      </c>
    </row>
    <row r="17" spans="1:10" ht="35.25" customHeight="1" x14ac:dyDescent="0.25">
      <c r="A17" s="236">
        <v>3</v>
      </c>
      <c r="B17" s="239" t="s">
        <v>16</v>
      </c>
      <c r="C17" s="13" t="s">
        <v>18</v>
      </c>
      <c r="D17" s="14" t="s">
        <v>56</v>
      </c>
      <c r="E17" s="44">
        <v>12</v>
      </c>
      <c r="F17" s="15">
        <v>2745.16</v>
      </c>
      <c r="G17" s="15">
        <f>E17*F17</f>
        <v>32941.919999999998</v>
      </c>
      <c r="H17" s="40">
        <v>12</v>
      </c>
      <c r="I17" s="15">
        <f>F17*1.125</f>
        <v>3088.31</v>
      </c>
      <c r="J17" s="16">
        <f>H17*I17</f>
        <v>37059.72</v>
      </c>
    </row>
    <row r="18" spans="1:10" ht="34.5" customHeight="1" x14ac:dyDescent="0.25">
      <c r="A18" s="255"/>
      <c r="B18" s="257"/>
      <c r="C18" s="13" t="s">
        <v>19</v>
      </c>
      <c r="D18" s="14" t="s">
        <v>56</v>
      </c>
      <c r="E18" s="44">
        <v>660</v>
      </c>
      <c r="F18" s="15">
        <v>2602.0500000000002</v>
      </c>
      <c r="G18" s="15">
        <f>E18*F18</f>
        <v>1717353</v>
      </c>
      <c r="H18" s="40">
        <v>660</v>
      </c>
      <c r="I18" s="15">
        <f>F18*1.125</f>
        <v>2927.31</v>
      </c>
      <c r="J18" s="16">
        <f>H18*I18</f>
        <v>1932024.6</v>
      </c>
    </row>
    <row r="19" spans="1:10" ht="36" customHeight="1" x14ac:dyDescent="0.25">
      <c r="A19" s="255"/>
      <c r="B19" s="257"/>
      <c r="C19" s="13" t="s">
        <v>21</v>
      </c>
      <c r="D19" s="14" t="s">
        <v>56</v>
      </c>
      <c r="E19" s="44">
        <v>200</v>
      </c>
      <c r="F19" s="15">
        <v>3827.22</v>
      </c>
      <c r="G19" s="15">
        <f>E19*F19</f>
        <v>765444</v>
      </c>
      <c r="H19" s="40">
        <v>200</v>
      </c>
      <c r="I19" s="15">
        <f>F19*1.125</f>
        <v>4305.62</v>
      </c>
      <c r="J19" s="16">
        <f>H19*I19</f>
        <v>861124</v>
      </c>
    </row>
    <row r="20" spans="1:10" ht="34" customHeight="1" x14ac:dyDescent="0.25">
      <c r="A20" s="255"/>
      <c r="B20" s="257"/>
      <c r="C20" s="13" t="s">
        <v>22</v>
      </c>
      <c r="D20" s="14" t="s">
        <v>56</v>
      </c>
      <c r="E20" s="44">
        <v>60</v>
      </c>
      <c r="F20" s="15">
        <v>3544.17</v>
      </c>
      <c r="G20" s="15">
        <f>E20*F20</f>
        <v>212650.2</v>
      </c>
      <c r="H20" s="40">
        <v>60</v>
      </c>
      <c r="I20" s="15">
        <f>F20*1.125</f>
        <v>3987.19</v>
      </c>
      <c r="J20" s="16">
        <f>H20*I20</f>
        <v>239231.4</v>
      </c>
    </row>
    <row r="21" spans="1:10" ht="13" thickBot="1" x14ac:dyDescent="0.3">
      <c r="A21" s="256"/>
      <c r="B21" s="25" t="s">
        <v>3</v>
      </c>
      <c r="C21" s="26"/>
      <c r="D21" s="27"/>
      <c r="E21" s="47">
        <f>SUM(E17:E20)</f>
        <v>932</v>
      </c>
      <c r="F21" s="53"/>
      <c r="G21" s="54">
        <f>SUM(G17:G20)</f>
        <v>2728389.12</v>
      </c>
      <c r="H21" s="55">
        <f>SUM(H17:H20)</f>
        <v>932</v>
      </c>
      <c r="I21" s="53"/>
      <c r="J21" s="56">
        <f>SUM(J17:J20)</f>
        <v>3069439.72</v>
      </c>
    </row>
    <row r="22" spans="1:10" ht="13" thickBot="1" x14ac:dyDescent="0.3">
      <c r="A22" s="29" t="s">
        <v>31</v>
      </c>
      <c r="B22" s="30"/>
      <c r="C22" s="31"/>
      <c r="D22" s="32"/>
      <c r="E22" s="48">
        <f>E7+E16+E21</f>
        <v>6802</v>
      </c>
      <c r="F22" s="33"/>
      <c r="G22" s="57">
        <f>G7+G16+G21</f>
        <v>45345127.140000001</v>
      </c>
      <c r="H22" s="48">
        <f>H7+H16+H21</f>
        <v>6997</v>
      </c>
      <c r="I22" s="33"/>
      <c r="J22" s="58">
        <f>J7+J16+J21</f>
        <v>51577917.810000002</v>
      </c>
    </row>
  </sheetData>
  <mergeCells count="7">
    <mergeCell ref="A17:A21"/>
    <mergeCell ref="B17:B20"/>
    <mergeCell ref="A1:J1"/>
    <mergeCell ref="A4:A7"/>
    <mergeCell ref="B4:B6"/>
    <mergeCell ref="A8:A16"/>
    <mergeCell ref="B8:B15"/>
  </mergeCells>
  <phoneticPr fontId="0" type="noConversion"/>
  <pageMargins left="0.75" right="0.75" top="1" bottom="1" header="0.5" footer="0.5"/>
  <pageSetup paperSize="9" scale="6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A14" workbookViewId="0">
      <selection activeCell="J27" sqref="J27"/>
    </sheetView>
  </sheetViews>
  <sheetFormatPr defaultRowHeight="12.5" x14ac:dyDescent="0.25"/>
  <cols>
    <col min="1" max="1" width="4.1796875" customWidth="1"/>
    <col min="2" max="2" width="14.26953125" customWidth="1"/>
    <col min="3" max="3" width="10.7265625" customWidth="1"/>
    <col min="4" max="4" width="36.1796875" customWidth="1"/>
    <col min="5" max="5" width="10.1796875" style="38" customWidth="1"/>
    <col min="6" max="6" width="13.54296875" customWidth="1"/>
    <col min="7" max="7" width="13.7265625" customWidth="1"/>
    <col min="8" max="8" width="11.1796875" style="38" customWidth="1"/>
    <col min="9" max="9" width="11.7265625" customWidth="1"/>
    <col min="10" max="10" width="13.7265625" customWidth="1"/>
  </cols>
  <sheetData>
    <row r="1" spans="1:10" ht="27.25" customHeight="1" x14ac:dyDescent="0.25">
      <c r="A1" s="233" t="s">
        <v>74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13" thickBot="1" x14ac:dyDescent="0.3">
      <c r="B2" s="1"/>
      <c r="D2" s="1"/>
    </row>
    <row r="3" spans="1:10" ht="52.5" x14ac:dyDescent="0.25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5" customHeight="1" x14ac:dyDescent="0.25">
      <c r="A4" s="236">
        <v>1</v>
      </c>
      <c r="B4" s="239" t="s">
        <v>2</v>
      </c>
      <c r="C4" s="13" t="s">
        <v>23</v>
      </c>
      <c r="D4" s="14" t="s">
        <v>57</v>
      </c>
      <c r="E4" s="44">
        <v>27</v>
      </c>
      <c r="F4" s="15">
        <v>1374.11</v>
      </c>
      <c r="G4" s="15">
        <f>E4*F4</f>
        <v>37100.97</v>
      </c>
      <c r="H4" s="40">
        <v>27</v>
      </c>
      <c r="I4" s="15">
        <f>F4*1.125</f>
        <v>1545.87</v>
      </c>
      <c r="J4" s="16">
        <f>H4*I4</f>
        <v>41738.49</v>
      </c>
    </row>
    <row r="5" spans="1:10" ht="35.25" customHeight="1" x14ac:dyDescent="0.25">
      <c r="A5" s="237"/>
      <c r="B5" s="240"/>
      <c r="C5" s="13" t="s">
        <v>4</v>
      </c>
      <c r="D5" s="14" t="s">
        <v>58</v>
      </c>
      <c r="E5" s="44">
        <v>100</v>
      </c>
      <c r="F5" s="15">
        <v>2573.8000000000002</v>
      </c>
      <c r="G5" s="15">
        <f>E5*F5</f>
        <v>257380</v>
      </c>
      <c r="H5" s="40">
        <v>100</v>
      </c>
      <c r="I5" s="15">
        <f>F5*1.125</f>
        <v>2895.53</v>
      </c>
      <c r="J5" s="16">
        <f>H5*I5</f>
        <v>289553</v>
      </c>
    </row>
    <row r="6" spans="1:10" ht="34" customHeight="1" x14ac:dyDescent="0.25">
      <c r="A6" s="237"/>
      <c r="B6" s="240"/>
      <c r="C6" s="13" t="s">
        <v>5</v>
      </c>
      <c r="D6" s="14" t="s">
        <v>58</v>
      </c>
      <c r="E6" s="44">
        <v>87</v>
      </c>
      <c r="F6" s="15">
        <v>9325</v>
      </c>
      <c r="G6" s="15">
        <f>E6*F6</f>
        <v>811275</v>
      </c>
      <c r="H6" s="40">
        <v>87</v>
      </c>
      <c r="I6" s="15">
        <f>F6*1.125</f>
        <v>10490.63</v>
      </c>
      <c r="J6" s="16">
        <f>H6*I6</f>
        <v>912684.81</v>
      </c>
    </row>
    <row r="7" spans="1:10" ht="34" customHeight="1" x14ac:dyDescent="0.25">
      <c r="A7" s="237"/>
      <c r="B7" s="240"/>
      <c r="C7" s="13" t="s">
        <v>6</v>
      </c>
      <c r="D7" s="14" t="s">
        <v>58</v>
      </c>
      <c r="E7" s="44">
        <v>78</v>
      </c>
      <c r="F7" s="15">
        <v>15372.06</v>
      </c>
      <c r="G7" s="15">
        <f>E7*F7</f>
        <v>1199020.68</v>
      </c>
      <c r="H7" s="40">
        <v>78</v>
      </c>
      <c r="I7" s="15">
        <f>F7*1.125</f>
        <v>17293.57</v>
      </c>
      <c r="J7" s="16">
        <f>H7*I7</f>
        <v>1348898.46</v>
      </c>
    </row>
    <row r="8" spans="1:10" x14ac:dyDescent="0.25">
      <c r="A8" s="238"/>
      <c r="B8" s="22" t="s">
        <v>3</v>
      </c>
      <c r="C8" s="19"/>
      <c r="D8" s="22"/>
      <c r="E8" s="45">
        <f>SUM(E4:E7)</f>
        <v>292</v>
      </c>
      <c r="F8" s="23"/>
      <c r="G8" s="23">
        <f>SUM(G4:G7)</f>
        <v>2304776.65</v>
      </c>
      <c r="H8" s="41">
        <f>SUM(H4:H7)</f>
        <v>292</v>
      </c>
      <c r="I8" s="15"/>
      <c r="J8" s="35">
        <f>SUM(J4:J7)</f>
        <v>2592874.7599999998</v>
      </c>
    </row>
    <row r="9" spans="1:10" ht="34" customHeight="1" x14ac:dyDescent="0.25">
      <c r="A9" s="236">
        <v>2</v>
      </c>
      <c r="B9" s="239" t="s">
        <v>8</v>
      </c>
      <c r="C9" s="13" t="s">
        <v>9</v>
      </c>
      <c r="D9" s="14" t="s">
        <v>57</v>
      </c>
      <c r="E9" s="44">
        <v>42</v>
      </c>
      <c r="F9" s="15">
        <v>8254</v>
      </c>
      <c r="G9" s="15">
        <f t="shared" ref="G9:G16" si="0">E9*F9</f>
        <v>346668</v>
      </c>
      <c r="H9" s="40">
        <v>42</v>
      </c>
      <c r="I9" s="15">
        <f t="shared" ref="I9:I16" si="1">F9*1.125</f>
        <v>9285.75</v>
      </c>
      <c r="J9" s="16">
        <f t="shared" ref="J9:J16" si="2">H9*I9</f>
        <v>390001.5</v>
      </c>
    </row>
    <row r="10" spans="1:10" ht="32.25" customHeight="1" x14ac:dyDescent="0.25">
      <c r="A10" s="237"/>
      <c r="B10" s="240"/>
      <c r="C10" s="13" t="s">
        <v>10</v>
      </c>
      <c r="D10" s="14" t="s">
        <v>57</v>
      </c>
      <c r="E10" s="44">
        <v>80</v>
      </c>
      <c r="F10" s="15">
        <v>7885</v>
      </c>
      <c r="G10" s="15">
        <f t="shared" si="0"/>
        <v>630800</v>
      </c>
      <c r="H10" s="40">
        <v>80</v>
      </c>
      <c r="I10" s="15">
        <f t="shared" si="1"/>
        <v>8870.6299999999992</v>
      </c>
      <c r="J10" s="16">
        <f t="shared" si="2"/>
        <v>709650.4</v>
      </c>
    </row>
    <row r="11" spans="1:10" ht="32.25" customHeight="1" x14ac:dyDescent="0.25">
      <c r="A11" s="237"/>
      <c r="B11" s="240"/>
      <c r="C11" s="13" t="s">
        <v>11</v>
      </c>
      <c r="D11" s="14" t="s">
        <v>57</v>
      </c>
      <c r="E11" s="44">
        <v>39</v>
      </c>
      <c r="F11" s="15">
        <v>6102</v>
      </c>
      <c r="G11" s="15">
        <f t="shared" si="0"/>
        <v>237978</v>
      </c>
      <c r="H11" s="40">
        <v>39</v>
      </c>
      <c r="I11" s="15">
        <f t="shared" si="1"/>
        <v>6864.75</v>
      </c>
      <c r="J11" s="16">
        <f t="shared" si="2"/>
        <v>267725.25</v>
      </c>
    </row>
    <row r="12" spans="1:10" ht="39" customHeight="1" x14ac:dyDescent="0.25">
      <c r="A12" s="237"/>
      <c r="B12" s="240"/>
      <c r="C12" s="13" t="s">
        <v>7</v>
      </c>
      <c r="D12" s="14" t="s">
        <v>57</v>
      </c>
      <c r="E12" s="44">
        <v>42</v>
      </c>
      <c r="F12" s="15">
        <v>5342</v>
      </c>
      <c r="G12" s="15">
        <f t="shared" si="0"/>
        <v>224364</v>
      </c>
      <c r="H12" s="40">
        <v>42</v>
      </c>
      <c r="I12" s="15">
        <f t="shared" si="1"/>
        <v>6009.75</v>
      </c>
      <c r="J12" s="16">
        <f t="shared" si="2"/>
        <v>252409.5</v>
      </c>
    </row>
    <row r="13" spans="1:10" ht="36.75" customHeight="1" x14ac:dyDescent="0.25">
      <c r="A13" s="237"/>
      <c r="B13" s="240"/>
      <c r="C13" s="13" t="s">
        <v>12</v>
      </c>
      <c r="D13" s="14" t="s">
        <v>57</v>
      </c>
      <c r="E13" s="44">
        <v>49</v>
      </c>
      <c r="F13" s="15">
        <v>6238</v>
      </c>
      <c r="G13" s="15">
        <f t="shared" si="0"/>
        <v>305662</v>
      </c>
      <c r="H13" s="40">
        <v>49</v>
      </c>
      <c r="I13" s="15">
        <f t="shared" si="1"/>
        <v>7017.75</v>
      </c>
      <c r="J13" s="16">
        <f t="shared" si="2"/>
        <v>343869.75</v>
      </c>
    </row>
    <row r="14" spans="1:10" ht="37.75" customHeight="1" x14ac:dyDescent="0.25">
      <c r="A14" s="237"/>
      <c r="B14" s="240"/>
      <c r="C14" s="13" t="s">
        <v>13</v>
      </c>
      <c r="D14" s="14" t="s">
        <v>57</v>
      </c>
      <c r="E14" s="44">
        <v>102</v>
      </c>
      <c r="F14" s="15">
        <v>8577</v>
      </c>
      <c r="G14" s="15">
        <f t="shared" si="0"/>
        <v>874854</v>
      </c>
      <c r="H14" s="40">
        <v>102</v>
      </c>
      <c r="I14" s="15">
        <f t="shared" si="1"/>
        <v>9649.1299999999992</v>
      </c>
      <c r="J14" s="16">
        <f t="shared" si="2"/>
        <v>984211.26</v>
      </c>
    </row>
    <row r="15" spans="1:10" ht="36" customHeight="1" x14ac:dyDescent="0.25">
      <c r="A15" s="237"/>
      <c r="B15" s="240"/>
      <c r="C15" s="13" t="s">
        <v>14</v>
      </c>
      <c r="D15" s="14" t="s">
        <v>57</v>
      </c>
      <c r="E15" s="44">
        <v>80</v>
      </c>
      <c r="F15" s="15">
        <v>8724</v>
      </c>
      <c r="G15" s="15">
        <f t="shared" si="0"/>
        <v>697920</v>
      </c>
      <c r="H15" s="40">
        <v>80</v>
      </c>
      <c r="I15" s="15">
        <f t="shared" si="1"/>
        <v>9814.5</v>
      </c>
      <c r="J15" s="16">
        <f t="shared" si="2"/>
        <v>785160</v>
      </c>
    </row>
    <row r="16" spans="1:10" ht="34.5" customHeight="1" x14ac:dyDescent="0.25">
      <c r="A16" s="237"/>
      <c r="B16" s="240"/>
      <c r="C16" s="13" t="s">
        <v>15</v>
      </c>
      <c r="D16" s="14" t="s">
        <v>57</v>
      </c>
      <c r="E16" s="44">
        <v>21</v>
      </c>
      <c r="F16" s="15">
        <v>9006</v>
      </c>
      <c r="G16" s="15">
        <f t="shared" si="0"/>
        <v>189126</v>
      </c>
      <c r="H16" s="40">
        <v>21</v>
      </c>
      <c r="I16" s="15">
        <f t="shared" si="1"/>
        <v>10131.75</v>
      </c>
      <c r="J16" s="16">
        <f t="shared" si="2"/>
        <v>212766.75</v>
      </c>
    </row>
    <row r="17" spans="1:10" x14ac:dyDescent="0.25">
      <c r="A17" s="238"/>
      <c r="B17" s="22" t="s">
        <v>3</v>
      </c>
      <c r="C17" s="21"/>
      <c r="D17" s="14"/>
      <c r="E17" s="45">
        <f>SUM(E9:E16)</f>
        <v>455</v>
      </c>
      <c r="F17" s="15"/>
      <c r="G17" s="23">
        <f>SUM(G9:G16)</f>
        <v>3507372</v>
      </c>
      <c r="H17" s="41">
        <f>SUM(H9:H16)</f>
        <v>455</v>
      </c>
      <c r="I17" s="15"/>
      <c r="J17" s="35">
        <f>SUM(J9:J16)</f>
        <v>3945794.41</v>
      </c>
    </row>
    <row r="18" spans="1:10" ht="34.5" customHeight="1" x14ac:dyDescent="0.25">
      <c r="A18" s="11">
        <v>3</v>
      </c>
      <c r="B18" s="12" t="s">
        <v>16</v>
      </c>
      <c r="C18" s="13" t="s">
        <v>19</v>
      </c>
      <c r="D18" s="14" t="s">
        <v>58</v>
      </c>
      <c r="E18" s="44">
        <v>120</v>
      </c>
      <c r="F18" s="15">
        <v>2602.0500000000002</v>
      </c>
      <c r="G18" s="15">
        <f>E18*F18</f>
        <v>312246</v>
      </c>
      <c r="H18" s="40">
        <v>120</v>
      </c>
      <c r="I18" s="15">
        <f>F18*1.125</f>
        <v>2927.31</v>
      </c>
      <c r="J18" s="16">
        <f>H18*I18</f>
        <v>351277.2</v>
      </c>
    </row>
    <row r="19" spans="1:10" ht="36" customHeight="1" x14ac:dyDescent="0.25">
      <c r="A19" s="17"/>
      <c r="B19" s="18"/>
      <c r="C19" s="13" t="s">
        <v>21</v>
      </c>
      <c r="D19" s="14" t="s">
        <v>58</v>
      </c>
      <c r="E19" s="44">
        <v>50</v>
      </c>
      <c r="F19" s="15">
        <v>3827.22</v>
      </c>
      <c r="G19" s="15">
        <f>E19*F19</f>
        <v>191361</v>
      </c>
      <c r="H19" s="40">
        <v>50</v>
      </c>
      <c r="I19" s="15">
        <f>F19*1.125</f>
        <v>4305.62</v>
      </c>
      <c r="J19" s="16">
        <f>H19*I19</f>
        <v>215281</v>
      </c>
    </row>
    <row r="20" spans="1:10" ht="34" customHeight="1" x14ac:dyDescent="0.25">
      <c r="A20" s="17"/>
      <c r="B20" s="18"/>
      <c r="C20" s="13" t="s">
        <v>22</v>
      </c>
      <c r="D20" s="14" t="s">
        <v>58</v>
      </c>
      <c r="E20" s="44">
        <v>30</v>
      </c>
      <c r="F20" s="15">
        <v>3544.17</v>
      </c>
      <c r="G20" s="15">
        <f>E20*F20</f>
        <v>106325.1</v>
      </c>
      <c r="H20" s="40">
        <v>30</v>
      </c>
      <c r="I20" s="15">
        <f>F20*1.125</f>
        <v>3987.19</v>
      </c>
      <c r="J20" s="16">
        <f>H20*I20</f>
        <v>119615.7</v>
      </c>
    </row>
    <row r="21" spans="1:10" ht="13" thickBot="1" x14ac:dyDescent="0.3">
      <c r="A21" s="17"/>
      <c r="B21" s="25" t="s">
        <v>3</v>
      </c>
      <c r="C21" s="26"/>
      <c r="D21" s="27"/>
      <c r="E21" s="47">
        <f>SUM(E18:E20)</f>
        <v>200</v>
      </c>
      <c r="F21" s="53"/>
      <c r="G21" s="54">
        <f>SUM(G18:G20)</f>
        <v>609932.1</v>
      </c>
      <c r="H21" s="55">
        <f>SUM(H18:H20)</f>
        <v>200</v>
      </c>
      <c r="I21" s="53"/>
      <c r="J21" s="56">
        <f>SUM(J18:J20)</f>
        <v>686173.9</v>
      </c>
    </row>
    <row r="22" spans="1:10" ht="13" thickBot="1" x14ac:dyDescent="0.3">
      <c r="A22" s="29" t="s">
        <v>31</v>
      </c>
      <c r="B22" s="30"/>
      <c r="C22" s="31"/>
      <c r="D22" s="32"/>
      <c r="E22" s="48">
        <f>E8+E17+E21</f>
        <v>947</v>
      </c>
      <c r="F22" s="33"/>
      <c r="G22" s="57">
        <f>G8+G17+G21</f>
        <v>6422080.75</v>
      </c>
      <c r="H22" s="48">
        <f>H8+H17+H21</f>
        <v>947</v>
      </c>
      <c r="I22" s="33"/>
      <c r="J22" s="58">
        <f>J8+J17+J21</f>
        <v>7224843.0700000003</v>
      </c>
    </row>
  </sheetData>
  <mergeCells count="5">
    <mergeCell ref="A1:J1"/>
    <mergeCell ref="A4:A8"/>
    <mergeCell ref="B4:B7"/>
    <mergeCell ref="A9:A17"/>
    <mergeCell ref="B9:B16"/>
  </mergeCells>
  <phoneticPr fontId="0" type="noConversion"/>
  <pageMargins left="0.75" right="0.75" top="1" bottom="1" header="0.5" footer="0.5"/>
  <pageSetup paperSize="9" scale="6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BreakPreview" zoomScaleNormal="70" zoomScaleSheetLayoutView="100" workbookViewId="0">
      <selection activeCell="R775" sqref="R775"/>
    </sheetView>
  </sheetViews>
  <sheetFormatPr defaultColWidth="9.1796875" defaultRowHeight="12.5" x14ac:dyDescent="0.25"/>
  <cols>
    <col min="1" max="1" width="23.54296875" style="115" customWidth="1"/>
    <col min="2" max="2" width="20.26953125" style="115" customWidth="1"/>
    <col min="3" max="3" width="8.7265625" style="115" customWidth="1"/>
    <col min="4" max="4" width="7.54296875" style="115" customWidth="1"/>
    <col min="5" max="5" width="10.54296875" style="115" bestFit="1" customWidth="1"/>
    <col min="6" max="6" width="16.26953125" style="115" customWidth="1"/>
    <col min="7" max="7" width="22.26953125" style="115" customWidth="1"/>
    <col min="8" max="8" width="10.453125" style="115" customWidth="1"/>
    <col min="9" max="9" width="20" style="115" customWidth="1"/>
    <col min="10" max="10" width="8.26953125" style="115" bestFit="1" customWidth="1"/>
    <col min="11" max="11" width="10.1796875" style="116" bestFit="1" customWidth="1"/>
    <col min="12" max="12" width="8.26953125" style="117" bestFit="1" customWidth="1"/>
    <col min="13" max="13" width="18.81640625" style="115" customWidth="1"/>
    <col min="14" max="15" width="10.1796875" style="115" bestFit="1" customWidth="1"/>
    <col min="16" max="16384" width="9.1796875" style="115"/>
  </cols>
  <sheetData>
    <row r="1" spans="1:14" ht="17.5" x14ac:dyDescent="0.25">
      <c r="A1" s="276" t="s">
        <v>93</v>
      </c>
      <c r="B1" s="276"/>
      <c r="C1" s="276"/>
      <c r="D1" s="276"/>
      <c r="E1" s="276"/>
      <c r="F1" s="276"/>
      <c r="G1" s="276"/>
      <c r="H1" s="276"/>
      <c r="I1" s="276"/>
    </row>
    <row r="2" spans="1:14" ht="13" x14ac:dyDescent="0.25">
      <c r="A2" s="159"/>
      <c r="B2" s="159"/>
      <c r="C2" s="159"/>
      <c r="D2" s="159"/>
      <c r="E2" s="159"/>
      <c r="F2" s="159"/>
      <c r="G2" s="159"/>
      <c r="H2" s="159"/>
      <c r="I2" s="159"/>
    </row>
    <row r="3" spans="1:14" s="119" customFormat="1" ht="13" x14ac:dyDescent="0.3">
      <c r="A3" s="157" t="s">
        <v>1038</v>
      </c>
      <c r="B3" s="155"/>
      <c r="C3" s="155"/>
      <c r="D3" s="156"/>
      <c r="E3" s="152"/>
      <c r="F3" s="158"/>
      <c r="G3" s="123"/>
      <c r="H3" s="124"/>
      <c r="I3" s="125"/>
      <c r="K3" s="120"/>
      <c r="L3" s="121"/>
    </row>
    <row r="4" spans="1:14" s="119" customFormat="1" ht="13" x14ac:dyDescent="0.3">
      <c r="A4" s="150"/>
      <c r="B4" s="150"/>
      <c r="C4" s="150"/>
      <c r="D4" s="151"/>
      <c r="E4" s="152"/>
      <c r="F4" s="122"/>
      <c r="G4" s="123"/>
      <c r="H4" s="124"/>
      <c r="I4" s="125"/>
      <c r="K4" s="120"/>
      <c r="L4" s="121"/>
    </row>
    <row r="5" spans="1:14" s="119" customFormat="1" ht="13" x14ac:dyDescent="0.25">
      <c r="A5" s="277" t="s">
        <v>88</v>
      </c>
      <c r="B5" s="280" t="s">
        <v>89</v>
      </c>
      <c r="C5" s="281"/>
      <c r="D5" s="277" t="s">
        <v>105</v>
      </c>
      <c r="E5" s="286" t="s">
        <v>83</v>
      </c>
      <c r="F5" s="263" t="s">
        <v>82</v>
      </c>
      <c r="G5" s="263"/>
      <c r="H5" s="286" t="s">
        <v>106</v>
      </c>
      <c r="I5" s="286" t="s">
        <v>87</v>
      </c>
      <c r="K5" s="120"/>
      <c r="L5" s="121"/>
    </row>
    <row r="6" spans="1:14" s="119" customFormat="1" ht="13" x14ac:dyDescent="0.25">
      <c r="A6" s="278"/>
      <c r="B6" s="282"/>
      <c r="C6" s="283"/>
      <c r="D6" s="278"/>
      <c r="E6" s="287"/>
      <c r="F6" s="264" t="s">
        <v>112</v>
      </c>
      <c r="G6" s="265"/>
      <c r="H6" s="287"/>
      <c r="I6" s="287"/>
      <c r="K6" s="120"/>
      <c r="L6" s="121"/>
    </row>
    <row r="7" spans="1:14" s="119" customFormat="1" ht="65" x14ac:dyDescent="0.25">
      <c r="A7" s="279"/>
      <c r="B7" s="284"/>
      <c r="C7" s="285"/>
      <c r="D7" s="279"/>
      <c r="E7" s="288"/>
      <c r="F7" s="114" t="s">
        <v>86</v>
      </c>
      <c r="G7" s="114" t="s">
        <v>1037</v>
      </c>
      <c r="H7" s="288"/>
      <c r="I7" s="288"/>
      <c r="K7" s="120"/>
      <c r="L7" s="121"/>
    </row>
    <row r="8" spans="1:14" s="119" customFormat="1" ht="50.25" customHeight="1" x14ac:dyDescent="0.25">
      <c r="A8" s="273" t="s">
        <v>94</v>
      </c>
      <c r="B8" s="266" t="s">
        <v>108</v>
      </c>
      <c r="C8" s="267"/>
      <c r="D8" s="127" t="s">
        <v>85</v>
      </c>
      <c r="E8" s="128">
        <v>210</v>
      </c>
      <c r="F8" s="129">
        <f>128172/1.2*1.22</f>
        <v>130308.2</v>
      </c>
      <c r="G8" s="129">
        <f>F8*(1+'ИПЦ расчет'!$C$13/100)</f>
        <v>143052.34</v>
      </c>
      <c r="H8" s="130">
        <f>G8</f>
        <v>143052.34</v>
      </c>
      <c r="I8" s="128">
        <f>SUM(E8*H8)</f>
        <v>30040991.399999999</v>
      </c>
      <c r="J8" s="226">
        <f>G8/F8</f>
        <v>1.0978000000000001</v>
      </c>
      <c r="K8" s="227">
        <v>128172</v>
      </c>
      <c r="L8" s="226">
        <f>G8/K8</f>
        <v>1.1161000000000001</v>
      </c>
    </row>
    <row r="9" spans="1:14" s="119" customFormat="1" ht="50.25" customHeight="1" x14ac:dyDescent="0.25">
      <c r="A9" s="274"/>
      <c r="B9" s="266" t="s">
        <v>109</v>
      </c>
      <c r="C9" s="267"/>
      <c r="D9" s="127" t="s">
        <v>85</v>
      </c>
      <c r="E9" s="128">
        <v>140</v>
      </c>
      <c r="F9" s="129">
        <f>142368/1.2*1.22</f>
        <v>144740.79999999999</v>
      </c>
      <c r="G9" s="129">
        <f>F9*(1+'ИПЦ расчет'!$C$13/100)</f>
        <v>158896.45000000001</v>
      </c>
      <c r="H9" s="130">
        <f t="shared" ref="H9:H11" si="0">G9</f>
        <v>158896.45000000001</v>
      </c>
      <c r="I9" s="128">
        <f t="shared" ref="I9:I11" si="1">SUM(E9*H9)</f>
        <v>22245503</v>
      </c>
      <c r="J9" s="226">
        <f t="shared" ref="J9:J11" si="2">G9/F9</f>
        <v>1.0978000000000001</v>
      </c>
      <c r="K9" s="227">
        <v>142368</v>
      </c>
      <c r="L9" s="226">
        <f t="shared" ref="L9:L11" si="3">G9/K9</f>
        <v>1.1161000000000001</v>
      </c>
    </row>
    <row r="10" spans="1:14" s="119" customFormat="1" ht="50.25" customHeight="1" x14ac:dyDescent="0.25">
      <c r="A10" s="274"/>
      <c r="B10" s="266" t="s">
        <v>110</v>
      </c>
      <c r="C10" s="267"/>
      <c r="D10" s="127" t="s">
        <v>85</v>
      </c>
      <c r="E10" s="128">
        <v>170</v>
      </c>
      <c r="F10" s="129">
        <f>139872/1.2*1.22</f>
        <v>142203.20000000001</v>
      </c>
      <c r="G10" s="129">
        <f>F10*(1+'ИПЦ расчет'!$C$13/100)</f>
        <v>156110.67000000001</v>
      </c>
      <c r="H10" s="130">
        <f t="shared" si="0"/>
        <v>156110.67000000001</v>
      </c>
      <c r="I10" s="128">
        <f t="shared" si="1"/>
        <v>26538813.899999999</v>
      </c>
      <c r="J10" s="226">
        <f t="shared" si="2"/>
        <v>1.0978000000000001</v>
      </c>
      <c r="K10" s="227">
        <v>139872</v>
      </c>
      <c r="L10" s="226">
        <f t="shared" si="3"/>
        <v>1.1161000000000001</v>
      </c>
    </row>
    <row r="11" spans="1:14" s="119" customFormat="1" ht="40.5" customHeight="1" x14ac:dyDescent="0.25">
      <c r="A11" s="275"/>
      <c r="B11" s="266" t="s">
        <v>111</v>
      </c>
      <c r="C11" s="267"/>
      <c r="D11" s="127" t="s">
        <v>85</v>
      </c>
      <c r="E11" s="128">
        <v>410</v>
      </c>
      <c r="F11" s="129">
        <f>116474/1.2*1.22</f>
        <v>118415.23</v>
      </c>
      <c r="G11" s="129">
        <f>F11*(1+'ИПЦ расчет'!$C$13/100)</f>
        <v>129996.24</v>
      </c>
      <c r="H11" s="130">
        <f t="shared" si="0"/>
        <v>129996.24</v>
      </c>
      <c r="I11" s="128">
        <f t="shared" si="1"/>
        <v>53298458.399999999</v>
      </c>
      <c r="J11" s="226">
        <f t="shared" si="2"/>
        <v>1.0978000000000001</v>
      </c>
      <c r="K11" s="227">
        <v>116474</v>
      </c>
      <c r="L11" s="226">
        <f t="shared" si="3"/>
        <v>1.1161000000000001</v>
      </c>
    </row>
    <row r="12" spans="1:14" s="119" customFormat="1" ht="18" customHeight="1" x14ac:dyDescent="0.3">
      <c r="A12" s="131" t="s">
        <v>81</v>
      </c>
      <c r="B12" s="268"/>
      <c r="C12" s="269"/>
      <c r="D12" s="132"/>
      <c r="E12" s="133">
        <f>SUM(E8:E11)</f>
        <v>930</v>
      </c>
      <c r="F12" s="134" t="s">
        <v>84</v>
      </c>
      <c r="G12" s="134" t="s">
        <v>84</v>
      </c>
      <c r="H12" s="135" t="s">
        <v>84</v>
      </c>
      <c r="I12" s="114">
        <f>SUM(I8:I11)</f>
        <v>132123766.7</v>
      </c>
      <c r="K12" s="136"/>
      <c r="L12" s="137"/>
      <c r="M12" s="138"/>
      <c r="N12" s="139"/>
    </row>
    <row r="13" spans="1:14" s="119" customFormat="1" ht="119.25" customHeight="1" x14ac:dyDescent="0.3">
      <c r="A13" s="126" t="s">
        <v>90</v>
      </c>
      <c r="B13" s="270" t="s">
        <v>1052</v>
      </c>
      <c r="C13" s="271"/>
      <c r="D13" s="271"/>
      <c r="E13" s="271"/>
      <c r="F13" s="271"/>
      <c r="G13" s="271"/>
      <c r="H13" s="271"/>
      <c r="I13" s="272"/>
      <c r="K13" s="136"/>
      <c r="L13" s="137"/>
      <c r="M13" s="138"/>
      <c r="N13" s="139"/>
    </row>
    <row r="14" spans="1:14" s="119" customFormat="1" ht="82.5" customHeight="1" x14ac:dyDescent="0.25">
      <c r="A14" s="160" t="s">
        <v>91</v>
      </c>
      <c r="B14" s="258" t="s">
        <v>1053</v>
      </c>
      <c r="C14" s="259"/>
      <c r="D14" s="259"/>
      <c r="E14" s="259"/>
      <c r="F14" s="259"/>
      <c r="G14" s="259"/>
      <c r="H14" s="259"/>
      <c r="I14" s="259"/>
      <c r="K14" s="120"/>
      <c r="L14" s="121"/>
    </row>
    <row r="15" spans="1:14" s="119" customFormat="1" ht="52" x14ac:dyDescent="0.25">
      <c r="A15" s="161" t="s">
        <v>92</v>
      </c>
      <c r="B15" s="260">
        <v>46177</v>
      </c>
      <c r="C15" s="261"/>
      <c r="D15" s="261"/>
      <c r="E15" s="261"/>
      <c r="F15" s="261"/>
      <c r="G15" s="261"/>
      <c r="H15" s="261"/>
      <c r="I15" s="262"/>
      <c r="K15" s="120"/>
      <c r="L15" s="121"/>
    </row>
    <row r="16" spans="1:14" s="119" customFormat="1" ht="13" x14ac:dyDescent="0.3">
      <c r="A16" s="140"/>
      <c r="B16" s="141"/>
      <c r="C16" s="142"/>
      <c r="D16" s="142"/>
      <c r="E16" s="142"/>
      <c r="F16" s="142"/>
      <c r="G16" s="142"/>
      <c r="H16" s="142"/>
      <c r="I16" s="142"/>
      <c r="K16" s="120"/>
      <c r="L16" s="121"/>
    </row>
    <row r="17" spans="1:12" s="119" customFormat="1" ht="16.5" x14ac:dyDescent="0.3">
      <c r="A17" s="146" t="s">
        <v>98</v>
      </c>
      <c r="B17" s="149" t="s">
        <v>113</v>
      </c>
      <c r="C17" s="143"/>
      <c r="D17" s="143"/>
      <c r="E17" s="144"/>
      <c r="H17" s="142"/>
      <c r="I17" s="142"/>
      <c r="K17" s="120"/>
      <c r="L17" s="121"/>
    </row>
    <row r="18" spans="1:12" s="119" customFormat="1" ht="15.5" x14ac:dyDescent="0.3">
      <c r="A18" s="146" t="s">
        <v>96</v>
      </c>
      <c r="B18" s="142" t="s">
        <v>97</v>
      </c>
      <c r="C18" s="143"/>
      <c r="D18" s="143"/>
      <c r="E18" s="143"/>
      <c r="H18" s="142"/>
      <c r="I18" s="142"/>
      <c r="K18" s="120"/>
      <c r="L18" s="121"/>
    </row>
    <row r="19" spans="1:12" s="119" customFormat="1" ht="15.5" x14ac:dyDescent="0.3">
      <c r="A19" s="146"/>
      <c r="B19" s="142"/>
      <c r="C19" s="143"/>
      <c r="D19" s="143"/>
      <c r="E19" s="143"/>
      <c r="H19" s="142"/>
      <c r="I19" s="142"/>
      <c r="K19" s="120"/>
      <c r="L19" s="121"/>
    </row>
    <row r="20" spans="1:12" s="119" customFormat="1" ht="14" x14ac:dyDescent="0.3">
      <c r="A20" s="145" t="s">
        <v>107</v>
      </c>
      <c r="C20" s="143"/>
      <c r="D20" s="143"/>
      <c r="E20" s="143"/>
      <c r="F20" s="142"/>
      <c r="G20" s="142"/>
      <c r="H20" s="142"/>
      <c r="I20" s="142"/>
      <c r="K20" s="120"/>
      <c r="L20" s="121"/>
    </row>
    <row r="21" spans="1:12" s="119" customFormat="1" ht="14" x14ac:dyDescent="0.3">
      <c r="A21" s="147" t="s">
        <v>1039</v>
      </c>
      <c r="B21" s="163">
        <f>'ИПЦ расчет'!B2</f>
        <v>99.98</v>
      </c>
      <c r="C21" s="119" t="s">
        <v>1042</v>
      </c>
      <c r="D21" s="142"/>
      <c r="E21" s="163">
        <f t="shared" ref="E21:E31" si="4">B21-100</f>
        <v>-0.02</v>
      </c>
      <c r="K21" s="120"/>
      <c r="L21" s="121"/>
    </row>
    <row r="22" spans="1:12" s="119" customFormat="1" ht="14" x14ac:dyDescent="0.3">
      <c r="A22" s="147" t="s">
        <v>1040</v>
      </c>
      <c r="B22" s="163">
        <f>'ИПЦ расчет'!B3</f>
        <v>100.52</v>
      </c>
      <c r="C22" s="119" t="s">
        <v>1043</v>
      </c>
      <c r="D22" s="142"/>
      <c r="E22" s="163">
        <f t="shared" si="4"/>
        <v>0.52</v>
      </c>
      <c r="K22" s="120"/>
      <c r="L22" s="121"/>
    </row>
    <row r="23" spans="1:12" s="119" customFormat="1" ht="14" x14ac:dyDescent="0.3">
      <c r="A23" s="147" t="s">
        <v>1041</v>
      </c>
      <c r="B23" s="163">
        <f>'ИПЦ расчет'!B4</f>
        <v>102.61</v>
      </c>
      <c r="C23" s="119" t="s">
        <v>1044</v>
      </c>
      <c r="D23" s="142"/>
      <c r="E23" s="163">
        <f t="shared" si="4"/>
        <v>2.61</v>
      </c>
      <c r="K23" s="120"/>
      <c r="L23" s="121"/>
    </row>
    <row r="24" spans="1:12" s="119" customFormat="1" ht="14" x14ac:dyDescent="0.3">
      <c r="A24" s="147" t="s">
        <v>95</v>
      </c>
      <c r="B24" s="163">
        <f>'ИПЦ расчет'!B5</f>
        <v>105.23</v>
      </c>
      <c r="C24" s="119" t="s">
        <v>1045</v>
      </c>
      <c r="D24" s="148"/>
      <c r="E24" s="162">
        <f t="shared" si="4"/>
        <v>5.23</v>
      </c>
      <c r="K24" s="120"/>
      <c r="L24" s="121"/>
    </row>
    <row r="25" spans="1:12" s="119" customFormat="1" ht="14" x14ac:dyDescent="0.3">
      <c r="A25" s="147" t="s">
        <v>99</v>
      </c>
      <c r="B25" s="163">
        <f>'ИПЦ расчет'!B6</f>
        <v>100.58</v>
      </c>
      <c r="C25" s="119" t="s">
        <v>1046</v>
      </c>
      <c r="D25" s="143"/>
      <c r="E25" s="162">
        <f t="shared" si="4"/>
        <v>0.57999999999999796</v>
      </c>
      <c r="K25" s="120"/>
      <c r="L25" s="121"/>
    </row>
    <row r="26" spans="1:12" s="119" customFormat="1" ht="14" x14ac:dyDescent="0.3">
      <c r="A26" s="147" t="s">
        <v>100</v>
      </c>
      <c r="B26" s="163">
        <f>'ИПЦ расчет'!B7</f>
        <v>101.01</v>
      </c>
      <c r="C26" s="119" t="s">
        <v>1047</v>
      </c>
      <c r="D26" s="143"/>
      <c r="E26" s="162">
        <f t="shared" si="4"/>
        <v>1.01000000000001</v>
      </c>
      <c r="K26" s="120"/>
      <c r="L26" s="121"/>
    </row>
    <row r="27" spans="1:12" s="119" customFormat="1" ht="14" x14ac:dyDescent="0.3">
      <c r="A27" s="147" t="s">
        <v>101</v>
      </c>
      <c r="B27" s="163">
        <f>'ИПЦ расчет'!B8</f>
        <v>99.88</v>
      </c>
      <c r="C27" s="119" t="s">
        <v>1048</v>
      </c>
      <c r="D27" s="142"/>
      <c r="E27" s="162">
        <f t="shared" si="4"/>
        <v>-0.12000000000000501</v>
      </c>
      <c r="K27" s="120"/>
      <c r="L27" s="121"/>
    </row>
    <row r="28" spans="1:12" s="119" customFormat="1" ht="14" x14ac:dyDescent="0.3">
      <c r="A28" s="147" t="s">
        <v>102</v>
      </c>
      <c r="B28" s="163">
        <f>'ИПЦ расчет'!B9</f>
        <v>100.5</v>
      </c>
      <c r="C28" s="119" t="s">
        <v>114</v>
      </c>
      <c r="D28" s="142"/>
      <c r="E28" s="163">
        <f t="shared" si="4"/>
        <v>0.5</v>
      </c>
      <c r="K28" s="120"/>
      <c r="L28" s="121"/>
    </row>
    <row r="29" spans="1:12" s="119" customFormat="1" ht="14" x14ac:dyDescent="0.3">
      <c r="A29" s="147" t="s">
        <v>103</v>
      </c>
      <c r="B29" s="163">
        <f>'ИПЦ расчет'!B10</f>
        <v>98.79</v>
      </c>
      <c r="C29" s="119" t="s">
        <v>1049</v>
      </c>
      <c r="D29" s="142"/>
      <c r="E29" s="162">
        <f t="shared" si="4"/>
        <v>-1.20999999999999</v>
      </c>
      <c r="F29" s="140"/>
      <c r="G29" s="141"/>
      <c r="I29" s="142"/>
      <c r="J29" s="164"/>
      <c r="K29" s="120"/>
      <c r="L29" s="121"/>
    </row>
    <row r="30" spans="1:12" s="119" customFormat="1" ht="14" x14ac:dyDescent="0.3">
      <c r="A30" s="147" t="s">
        <v>104</v>
      </c>
      <c r="B30" s="231">
        <f>'ИПЦ расчет'!I5</f>
        <v>100.15</v>
      </c>
      <c r="C30" s="119" t="s">
        <v>1050</v>
      </c>
      <c r="D30" s="142"/>
      <c r="E30" s="162">
        <f t="shared" si="4"/>
        <v>0.15000000000000599</v>
      </c>
      <c r="F30" s="142"/>
      <c r="G30" s="142"/>
      <c r="H30" s="142"/>
      <c r="I30" s="142"/>
      <c r="K30" s="120"/>
      <c r="L30" s="121"/>
    </row>
    <row r="31" spans="1:12" s="119" customFormat="1" ht="14" x14ac:dyDescent="0.3">
      <c r="A31" s="147" t="s">
        <v>97</v>
      </c>
      <c r="B31" s="231">
        <f>'ИПЦ расчет'!I8</f>
        <v>100.53</v>
      </c>
      <c r="C31" s="119" t="s">
        <v>1051</v>
      </c>
      <c r="D31" s="142"/>
      <c r="E31" s="162">
        <f t="shared" si="4"/>
        <v>0.53000000000000103</v>
      </c>
      <c r="F31" s="142"/>
      <c r="G31" s="142"/>
      <c r="H31" s="142"/>
      <c r="I31" s="142"/>
      <c r="K31" s="120"/>
      <c r="L31" s="121"/>
    </row>
    <row r="32" spans="1:12" s="119" customFormat="1" ht="13" x14ac:dyDescent="0.3">
      <c r="A32" s="140"/>
      <c r="B32" s="141"/>
      <c r="C32" s="142"/>
      <c r="D32" s="142"/>
      <c r="E32" s="165">
        <f>SUM(E21:E31)</f>
        <v>9.7799999999999994</v>
      </c>
      <c r="F32" s="142"/>
      <c r="G32" s="142"/>
      <c r="H32" s="142"/>
      <c r="I32" s="142"/>
      <c r="K32" s="120"/>
      <c r="L32" s="121"/>
    </row>
    <row r="33" spans="1:9" ht="16.399999999999999" customHeight="1" x14ac:dyDescent="0.3">
      <c r="A33" s="118"/>
      <c r="B33" s="118"/>
      <c r="C33" s="118"/>
      <c r="D33" s="118"/>
      <c r="E33" s="118"/>
      <c r="F33" s="118"/>
      <c r="G33" s="118"/>
      <c r="H33" s="118"/>
      <c r="I33" s="118"/>
    </row>
    <row r="34" spans="1:9" ht="13" x14ac:dyDescent="0.3">
      <c r="F34" s="118"/>
    </row>
    <row r="50" spans="14:16" ht="25" x14ac:dyDescent="0.25">
      <c r="N50" s="229" t="s">
        <v>1036</v>
      </c>
    </row>
    <row r="51" spans="14:16" x14ac:dyDescent="0.25">
      <c r="N51" s="228">
        <f>131942.4</f>
        <v>131942.39999999999</v>
      </c>
      <c r="O51" s="228">
        <f>120140.93*1.22</f>
        <v>146571.93460000001</v>
      </c>
      <c r="P51" s="230">
        <f>O51/N51</f>
        <v>1.1109</v>
      </c>
    </row>
    <row r="52" spans="14:16" x14ac:dyDescent="0.25">
      <c r="N52" s="228">
        <f>127927.2</f>
        <v>127927.2</v>
      </c>
      <c r="O52" s="228">
        <f>116485.57*1.22</f>
        <v>142112.39540000001</v>
      </c>
      <c r="P52" s="230">
        <f>O52/N52</f>
        <v>1.1109</v>
      </c>
    </row>
  </sheetData>
  <mergeCells count="18">
    <mergeCell ref="A8:A11"/>
    <mergeCell ref="B9:C9"/>
    <mergeCell ref="B10:C10"/>
    <mergeCell ref="B11:C11"/>
    <mergeCell ref="A1:I1"/>
    <mergeCell ref="A5:A7"/>
    <mergeCell ref="B5:C7"/>
    <mergeCell ref="D5:D7"/>
    <mergeCell ref="E5:E7"/>
    <mergeCell ref="H5:H7"/>
    <mergeCell ref="I5:I7"/>
    <mergeCell ref="B14:I14"/>
    <mergeCell ref="B15:I15"/>
    <mergeCell ref="F5:G5"/>
    <mergeCell ref="F6:G6"/>
    <mergeCell ref="B8:C8"/>
    <mergeCell ref="B12:C12"/>
    <mergeCell ref="B13:I13"/>
  </mergeCells>
  <pageMargins left="0.39370078740157483" right="0.27559055118110237" top="0.39370078740157483" bottom="0.47244094488188981" header="0.43307086614173229" footer="0.19685039370078741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30</vt:i4>
      </vt:variant>
    </vt:vector>
  </HeadingPairs>
  <TitlesOfParts>
    <vt:vector size="55" baseType="lpstr">
      <vt:lpstr>объем и ст-ть общая 2 (2)</vt:lpstr>
      <vt:lpstr>объем и ст-ть общая </vt:lpstr>
      <vt:lpstr>Объем и ст-ть население</vt:lpstr>
      <vt:lpstr>Объем и ст-ть  Караул</vt:lpstr>
      <vt:lpstr>Объем и ст-ть Дудинка</vt:lpstr>
      <vt:lpstr>Объем и ст-ть Хатанга</vt:lpstr>
      <vt:lpstr>объем и ст-ть УО</vt:lpstr>
      <vt:lpstr>объем и ст-ть УЗ</vt:lpstr>
      <vt:lpstr>Север= по Положению о закуп</vt:lpstr>
      <vt:lpstr>ИПЦ расчет</vt:lpstr>
      <vt:lpstr>04.26</vt:lpstr>
      <vt:lpstr>03.26</vt:lpstr>
      <vt:lpstr>02.26</vt:lpstr>
      <vt:lpstr>01.26</vt:lpstr>
      <vt:lpstr>12.25</vt:lpstr>
      <vt:lpstr>11.25</vt:lpstr>
      <vt:lpstr>10.25</vt:lpstr>
      <vt:lpstr>09.25</vt:lpstr>
      <vt:lpstr>08.25</vt:lpstr>
      <vt:lpstr>на 1 июня</vt:lpstr>
      <vt:lpstr>на 25 мая</vt:lpstr>
      <vt:lpstr>на 18 мая</vt:lpstr>
      <vt:lpstr>на 12 мая</vt:lpstr>
      <vt:lpstr>на 4 мая</vt:lpstr>
      <vt:lpstr>Север= Полож. о закуп</vt:lpstr>
      <vt:lpstr>'01.26'!Заголовки_для_печати</vt:lpstr>
      <vt:lpstr>'02.26'!Заголовки_для_печати</vt:lpstr>
      <vt:lpstr>'03.26'!Заголовки_для_печати</vt:lpstr>
      <vt:lpstr>'04.26'!Заголовки_для_печати</vt:lpstr>
      <vt:lpstr>'08.25'!Заголовки_для_печати</vt:lpstr>
      <vt:lpstr>'09.25'!Заголовки_для_печати</vt:lpstr>
      <vt:lpstr>'10.25'!Заголовки_для_печати</vt:lpstr>
      <vt:lpstr>'11.25'!Заголовки_для_печати</vt:lpstr>
      <vt:lpstr>'12.25'!Заголовки_для_печати</vt:lpstr>
      <vt:lpstr>'на 1 июня'!Заголовки_для_печати</vt:lpstr>
      <vt:lpstr>'на 12 мая'!Заголовки_для_печати</vt:lpstr>
      <vt:lpstr>'на 18 мая'!Заголовки_для_печати</vt:lpstr>
      <vt:lpstr>'на 25 мая'!Заголовки_для_печати</vt:lpstr>
      <vt:lpstr>'на 4 мая'!Заголовки_для_печати</vt:lpstr>
      <vt:lpstr>'Объем и ст-ть  Караул'!Заголовки_для_печати</vt:lpstr>
      <vt:lpstr>'Объем и ст-ть Дудинка'!Заголовки_для_печати</vt:lpstr>
      <vt:lpstr>'Объем и ст-ть население'!Заголовки_для_печати</vt:lpstr>
      <vt:lpstr>'Объем и ст-ть Хатанга'!Заголовки_для_печати</vt:lpstr>
      <vt:lpstr>'01.26'!Область_печати</vt:lpstr>
      <vt:lpstr>'02.26'!Область_печати</vt:lpstr>
      <vt:lpstr>'03.26'!Область_печати</vt:lpstr>
      <vt:lpstr>'04.26'!Область_печати</vt:lpstr>
      <vt:lpstr>'08.25'!Область_печати</vt:lpstr>
      <vt:lpstr>'09.25'!Область_печати</vt:lpstr>
      <vt:lpstr>'10.25'!Область_печати</vt:lpstr>
      <vt:lpstr>'11.25'!Область_печати</vt:lpstr>
      <vt:lpstr>'12.25'!Область_печати</vt:lpstr>
      <vt:lpstr>'на 4 мая'!Область_печати</vt:lpstr>
      <vt:lpstr>'Север= по Положению о закуп'!Область_печати</vt:lpstr>
      <vt:lpstr>'Север= Полож. о закуп'!Область_печати</vt:lpstr>
    </vt:vector>
  </TitlesOfParts>
  <Company>PCHome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Sud'in Konstantin</dc:creator>
  <cp:lastModifiedBy>Пользователь Windows</cp:lastModifiedBy>
  <cp:lastPrinted>2025-03-14T01:58:50Z</cp:lastPrinted>
  <dcterms:created xsi:type="dcterms:W3CDTF">2007-02-23T07:09:41Z</dcterms:created>
  <dcterms:modified xsi:type="dcterms:W3CDTF">2026-06-10T10:01:51Z</dcterms:modified>
</cp:coreProperties>
</file>