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435"/>
  </bookViews>
  <sheets>
    <sheet name="Лист1" sheetId="1" r:id="rId1"/>
  </sheets>
  <definedNames>
    <definedName name="_xlnm.Print_Area" localSheetId="0">Лист1!$A$1:$AB$25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9" i="1" l="1"/>
  <c r="AB20" i="1"/>
  <c r="AB12" i="1"/>
  <c r="AB13" i="1"/>
  <c r="AB14" i="1"/>
  <c r="AB15" i="1"/>
  <c r="AB16" i="1"/>
  <c r="AB17" i="1"/>
  <c r="AB18" i="1"/>
  <c r="AB11" i="1"/>
</calcChain>
</file>

<file path=xl/sharedStrings.xml><?xml version="1.0" encoding="utf-8"?>
<sst xmlns="http://schemas.openxmlformats.org/spreadsheetml/2006/main" count="270" uniqueCount="104">
  <si>
    <t xml:space="preserve">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</si>
  <si>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</si>
  <si>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</si>
  <si>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</si>
  <si>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</si>
  <si>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</si>
  <si>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</si>
  <si>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</si>
  <si>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</si>
  <si>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</si>
  <si>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</si>
  <si>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</si>
  <si>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</si>
  <si>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</si>
  <si>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</si>
  <si>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</si>
  <si>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</si>
  <si>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</si>
  <si>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</si>
  <si>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</si>
  <si>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</si>
  <si>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</si>
  <si>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</si>
  <si>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</si>
  <si>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</si>
  <si>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</si>
  <si>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</si>
  <si>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</si>
  <si>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</si>
  <si>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</si>
  <si>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</si>
  <si>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</si>
  <si>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</si>
  <si>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</si>
  <si>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</si>
  <si>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</si>
  <si>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</si>
  <si>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</si>
  <si>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</si>
  <si>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</si>
  <si>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</si>
  <si>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</si>
  <si>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</si>
  <si>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1</t>
  </si>
  <si>
    <t>Стол учителя, угловой с левой тумбой</t>
  </si>
  <si>
    <t>шт</t>
  </si>
  <si>
    <t>39 684,18 
Контракт в ЕИС №2782002026125000038</t>
  </si>
  <si>
    <t>45 810,21 
Контракт в ЕИС №3470301612125000011</t>
  </si>
  <si>
    <t>37 028,06 
Контракт в ЕИС №3235203063525000045</t>
  </si>
  <si>
    <t>2</t>
  </si>
  <si>
    <t>Стеллаж открытый на металлокаркасе, цвет полок серый</t>
  </si>
  <si>
    <t>19 050,00 
Контракт в ЕИС №3382700083825000107</t>
  </si>
  <si>
    <t>14 150,00 
Контракт в ЕИС №2780113634125000026</t>
  </si>
  <si>
    <t>28 400,40 
Контракт в ЕИС №2782002695425000070</t>
  </si>
  <si>
    <t>3</t>
  </si>
  <si>
    <t>Кресло Loftdesign model. Цвет черный</t>
  </si>
  <si>
    <t>36 668,46 
Контракт в ЕИС №1519080002625000018</t>
  </si>
  <si>
    <t>35 172,62 
Контракт в ЕИС №2782604911525000040</t>
  </si>
  <si>
    <t>33 693,77 
Контракт в ЕИС №1540699781125000055</t>
  </si>
  <si>
    <t>4</t>
  </si>
  <si>
    <t>Столик журнальный матовый чёрный</t>
  </si>
  <si>
    <t>23 100,00 
Контракт в ЕИС №2482500523025000429</t>
  </si>
  <si>
    <t>16 585,27 
Контракт в ЕИС №3890401332925000043</t>
  </si>
  <si>
    <t>19 815,52 
Контракт в ЕИС №1770283582125000082</t>
  </si>
  <si>
    <t>5</t>
  </si>
  <si>
    <t>Тумба под TV</t>
  </si>
  <si>
    <t>57 716,67 
Контракт в ЕИС №2665806961224000336</t>
  </si>
  <si>
    <t>62 116,00 
Контракт в ЕИС №2520100275124000019</t>
  </si>
  <si>
    <t>75 900,00 
Контракт в ЕИС №2770182732025000331</t>
  </si>
  <si>
    <t>6</t>
  </si>
  <si>
    <t>Кресло игровое компьюторное, черно-синий</t>
  </si>
  <si>
    <t>28 088,82 
Контракт в ЕИС №1770407777122000004</t>
  </si>
  <si>
    <t>18 179,00 
Контракт в ЕИС №3232901984124000059</t>
  </si>
  <si>
    <t>16 580,00 
Контракт в ЕИС №2352510893023000108</t>
  </si>
  <si>
    <t>7</t>
  </si>
  <si>
    <t>Стол ученический Лофт</t>
  </si>
  <si>
    <t>13 193,00 
Контракт в ЕИС №3471901624722000022</t>
  </si>
  <si>
    <t>12 095,15 
Контракт в ЕИС №2890100376322000085</t>
  </si>
  <si>
    <t>12 845,33 
Контракт в ЕИС №2782002064925000045</t>
  </si>
  <si>
    <t>8</t>
  </si>
  <si>
    <t xml:space="preserve">Стул эргономичный </t>
  </si>
  <si>
    <t>9 430,00 
Контракт в ЕИС №2780113634125000026</t>
  </si>
  <si>
    <t>10 030,00 
Контракт в ЕИС №2781106704824000040</t>
  </si>
  <si>
    <t>7 481,25 
Контракт в ЕИС №1780203042925000989</t>
  </si>
  <si>
    <t>9</t>
  </si>
  <si>
    <t xml:space="preserve">Стол компьютерный </t>
  </si>
  <si>
    <t>61 670,89 
Контракт в ЕИС №3480200192022000001</t>
  </si>
  <si>
    <t>64 666,67 
Контракт в ЕИС №3510330064725000198</t>
  </si>
  <si>
    <t>62 000,00 
Контракт в ЕИС №3523600372426000013</t>
  </si>
  <si>
    <t>Поставщик 1</t>
  </si>
  <si>
    <t>Поставщик 2</t>
  </si>
  <si>
    <t>Поставщик 3</t>
  </si>
  <si>
    <t>Средняя цена (руб.)</t>
  </si>
  <si>
    <t>Обоснование начальной (максимальной) цены контракта</t>
  </si>
  <si>
    <t>Начальная (максимальная) цена контракта установлена Заказчиком в соответствии с Федеральным законом от 18.07.2011 № 223" О закупках товаров, работ, услуг отдельными видами юридических лиц»,  подпунктом 3 пункта 6.2. раздела 6 положения о закупке товаров, работ, услуг. В результате проведенной работы по изучению имеющегося рынка необходимой услуги, мониторинга цен начальная (максимальная) цена договора была определена методом использования минимальной цены коммерческого предложения. Расчет начальной (максимальной) цены контракта представлен в таблице:</t>
  </si>
  <si>
    <t>Заказчик 
Муниципальное автономное общеобразовательное учреждение «Общеобразовательная школа № 7 имени Героя Советского союза Михаила Савельевича Квасникова»</t>
  </si>
  <si>
    <t>31.01.11.150 — Мебель для сидения, преимущественно с металлическим каркасом</t>
  </si>
  <si>
    <t>31.01.12.110 — Столы письменные деревянные для офисов, административных помещений</t>
  </si>
  <si>
    <t>31.01.11.130 — Стеллажи офисные металлические</t>
  </si>
  <si>
    <t>31.01.11.110 — Столы офисные металлические</t>
  </si>
  <si>
    <t>31.01.12.151 — Тумбы деревянные для учебных заведений</t>
  </si>
  <si>
    <t>31.01.12.122 — Столы ученические деревянные для учебных заведений, включая школьные парты</t>
  </si>
  <si>
    <t>На основании проведенного анализа рынка и расчетов, НМЦК составляет: 1548356,65 рублей.</t>
  </si>
  <si>
    <t>Объект закупки:  на поставку мебели в рамках проекта «Арктическая школа» для нужд МАОУ ОШ № 7 им. М.С. Квасникова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</si>
</sst>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31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Alignment="0"/>
  </cellStyleXfs>
  <cellXfs count="62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164" fontId="5" fillId="0" borderId="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2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top" wrapText="1"/>
    </xf>
    <xf numFmtId="0" fontId="28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27" fillId="0" borderId="6" xfId="0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/>
    </xf>
    <xf numFmtId="2" fontId="1" fillId="0" borderId="16" xfId="0" applyNumberFormat="1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zakupki.gov.ru/epz/contract/contractCard/common-info.html?reestrNumber=2520100275124000019" TargetMode="External"/><Relationship Id="rId13" Type="http://schemas.openxmlformats.org/officeDocument/2006/relationships/hyperlink" Target="http://zakupki.gov.ru/epz/contract/contractCard/common-info.html?reestrNumber=2781106704824000040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zakupki.gov.ru/epz/contract/contractCard/common-info.html?reestrNumber=3235203063525000045" TargetMode="External"/><Relationship Id="rId7" Type="http://schemas.openxmlformats.org/officeDocument/2006/relationships/hyperlink" Target="http://zakupki.gov.ru/epz/contract/contractCard/common-info.html?reestrNumber=2482500523025000429" TargetMode="External"/><Relationship Id="rId12" Type="http://schemas.openxmlformats.org/officeDocument/2006/relationships/hyperlink" Target="http://zakupki.gov.ru/epz/contract/contractCard/common-info.html?reestrNumber=2780113634125000026" TargetMode="External"/><Relationship Id="rId17" Type="http://schemas.openxmlformats.org/officeDocument/2006/relationships/hyperlink" Target="http://zakupki.gov.ru/epz/contract/contractCard/common-info.html?reestrNumber=2352510893023000108" TargetMode="External"/><Relationship Id="rId2" Type="http://schemas.openxmlformats.org/officeDocument/2006/relationships/hyperlink" Target="http://zakupki.gov.ru/epz/contract/contractCard/common-info.html?reestrNumber=3470301612125000011" TargetMode="External"/><Relationship Id="rId16" Type="http://schemas.openxmlformats.org/officeDocument/2006/relationships/hyperlink" Target="http://zakupki.gov.ru/epz/contract/contractCard/common-info.html?reestrNumber=2782604911525000040" TargetMode="External"/><Relationship Id="rId1" Type="http://schemas.openxmlformats.org/officeDocument/2006/relationships/hyperlink" Target="http://zakupki.gov.ru/epz/contract/contractCard/common-info.html?reestrNumber=2782002026125000038" TargetMode="External"/><Relationship Id="rId6" Type="http://schemas.openxmlformats.org/officeDocument/2006/relationships/hyperlink" Target="http://zakupki.gov.ru/epz/contract/contractCard/common-info.html?reestrNumber=1540699781125000055" TargetMode="External"/><Relationship Id="rId11" Type="http://schemas.openxmlformats.org/officeDocument/2006/relationships/hyperlink" Target="http://zakupki.gov.ru/epz/contract/contractCard/common-info.html?reestrNumber=3471901624722000022" TargetMode="External"/><Relationship Id="rId5" Type="http://schemas.openxmlformats.org/officeDocument/2006/relationships/hyperlink" Target="http://zakupki.gov.ru/epz/contract/contractCard/common-info.html?reestrNumber=1519080002625000018" TargetMode="External"/><Relationship Id="rId15" Type="http://schemas.openxmlformats.org/officeDocument/2006/relationships/hyperlink" Target="http://zakupki.gov.ru/epz/contract/contractCard/common-info.html?reestrNumber=3510330064725000198" TargetMode="External"/><Relationship Id="rId10" Type="http://schemas.openxmlformats.org/officeDocument/2006/relationships/hyperlink" Target="http://zakupki.gov.ru/epz/contract/contractCard/common-info.html?reestrNumber=3232901984124000059" TargetMode="External"/><Relationship Id="rId4" Type="http://schemas.openxmlformats.org/officeDocument/2006/relationships/hyperlink" Target="http://zakupki.gov.ru/epz/contract/contractCard/common-info.html?reestrNumber=3382700083825000107" TargetMode="External"/><Relationship Id="rId9" Type="http://schemas.openxmlformats.org/officeDocument/2006/relationships/hyperlink" Target="http://zakupki.gov.ru/epz/contract/contractCard/common-info.html?reestrNumber=1770407777122000004" TargetMode="External"/><Relationship Id="rId14" Type="http://schemas.openxmlformats.org/officeDocument/2006/relationships/hyperlink" Target="http://zakupki.gov.ru/epz/contract/contractCard/common-info.html?reestrNumber=1780203042925000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D34"/>
  <sheetViews>
    <sheetView tabSelected="1" view="pageBreakPreview" topLeftCell="A10" zoomScale="75" zoomScaleNormal="100" zoomScaleSheetLayoutView="75" workbookViewId="0">
      <selection activeCell="AF10" sqref="AF10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9" customWidth="1"/>
    <col min="10" max="26" width="22" style="9" hidden="1" customWidth="1"/>
    <col min="27" max="27" width="15.140625" style="9" customWidth="1"/>
    <col min="28" max="28" width="27.7109375" style="3" customWidth="1"/>
    <col min="29" max="29" width="18.42578125" style="3" customWidth="1"/>
    <col min="30" max="1023" width="9.140625" style="3" customWidth="1"/>
    <col min="1024" max="16384" width="9" style="3"/>
  </cols>
  <sheetData>
    <row r="1" spans="1:30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30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30" ht="21" customHeight="1" x14ac:dyDescent="0.25">
      <c r="A3" s="55" t="s">
        <v>93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30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30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30" ht="24.75" customHeight="1" x14ac:dyDescent="0.25">
      <c r="A6" s="59" t="s">
        <v>103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1"/>
    </row>
    <row r="7" spans="1:30" ht="42" customHeight="1" x14ac:dyDescent="0.25">
      <c r="A7" s="56" t="s">
        <v>95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1"/>
    </row>
    <row r="8" spans="1:30" ht="55.5" customHeight="1" x14ac:dyDescent="0.25">
      <c r="A8" s="51" t="s">
        <v>94</v>
      </c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4"/>
    </row>
    <row r="9" spans="1:30" ht="30" customHeight="1" x14ac:dyDescent="0.25">
      <c r="A9" s="35" t="s">
        <v>1</v>
      </c>
      <c r="B9" s="35" t="s">
        <v>2</v>
      </c>
      <c r="C9" s="35"/>
      <c r="D9" s="50" t="s">
        <v>3</v>
      </c>
      <c r="E9" s="35" t="s">
        <v>4</v>
      </c>
      <c r="F9" s="50" t="s">
        <v>5</v>
      </c>
      <c r="G9" s="5" t="s">
        <v>89</v>
      </c>
      <c r="H9" s="5" t="s">
        <v>90</v>
      </c>
      <c r="I9" s="5" t="s">
        <v>91</v>
      </c>
      <c r="J9" s="5" t="s">
        <v>6</v>
      </c>
      <c r="K9" s="5" t="s">
        <v>7</v>
      </c>
      <c r="L9" s="5" t="s">
        <v>8</v>
      </c>
      <c r="M9" s="5" t="s">
        <v>9</v>
      </c>
      <c r="N9" s="5" t="s">
        <v>10</v>
      </c>
      <c r="O9" s="5" t="s">
        <v>11</v>
      </c>
      <c r="P9" s="5" t="s">
        <v>12</v>
      </c>
      <c r="Q9" s="5" t="s">
        <v>13</v>
      </c>
      <c r="R9" s="5" t="s">
        <v>14</v>
      </c>
      <c r="S9" s="5" t="s">
        <v>15</v>
      </c>
      <c r="T9" s="5" t="s">
        <v>16</v>
      </c>
      <c r="U9" s="5" t="s">
        <v>17</v>
      </c>
      <c r="V9" s="5" t="s">
        <v>18</v>
      </c>
      <c r="W9" s="5" t="s">
        <v>19</v>
      </c>
      <c r="X9" s="5" t="s">
        <v>20</v>
      </c>
      <c r="Y9" s="5" t="s">
        <v>21</v>
      </c>
      <c r="Z9" s="5" t="s">
        <v>22</v>
      </c>
      <c r="AA9" s="50" t="s">
        <v>92</v>
      </c>
      <c r="AB9" s="57" t="s">
        <v>23</v>
      </c>
    </row>
    <row r="10" spans="1:30" ht="45" customHeight="1" x14ac:dyDescent="0.25">
      <c r="A10" s="35"/>
      <c r="B10" s="35"/>
      <c r="C10" s="35"/>
      <c r="D10" s="50"/>
      <c r="E10" s="35"/>
      <c r="F10" s="50"/>
      <c r="G10" s="5" t="s">
        <v>24</v>
      </c>
      <c r="H10" s="5" t="s">
        <v>24</v>
      </c>
      <c r="I10" s="5" t="s">
        <v>24</v>
      </c>
      <c r="J10" s="5" t="s">
        <v>24</v>
      </c>
      <c r="K10" s="5" t="s">
        <v>24</v>
      </c>
      <c r="L10" s="5" t="s">
        <v>24</v>
      </c>
      <c r="M10" s="5" t="s">
        <v>24</v>
      </c>
      <c r="N10" s="5" t="s">
        <v>24</v>
      </c>
      <c r="O10" s="5" t="s">
        <v>24</v>
      </c>
      <c r="P10" s="5" t="s">
        <v>24</v>
      </c>
      <c r="Q10" s="5" t="s">
        <v>24</v>
      </c>
      <c r="R10" s="5" t="s">
        <v>24</v>
      </c>
      <c r="S10" s="5" t="s">
        <v>24</v>
      </c>
      <c r="T10" s="5" t="s">
        <v>24</v>
      </c>
      <c r="U10" s="5" t="s">
        <v>24</v>
      </c>
      <c r="V10" s="5" t="s">
        <v>24</v>
      </c>
      <c r="W10" s="5" t="s">
        <v>24</v>
      </c>
      <c r="X10" s="5" t="s">
        <v>24</v>
      </c>
      <c r="Y10" s="5" t="s">
        <v>24</v>
      </c>
      <c r="Z10" s="5" t="s">
        <v>24</v>
      </c>
      <c r="AA10" s="50"/>
      <c r="AB10" s="58"/>
    </row>
    <row r="11" spans="1:30" ht="52.5" customHeight="1" x14ac:dyDescent="0.25">
      <c r="A11" s="7" t="s">
        <v>43</v>
      </c>
      <c r="B11" s="35" t="s">
        <v>44</v>
      </c>
      <c r="C11" s="35"/>
      <c r="D11" s="6" t="s">
        <v>97</v>
      </c>
      <c r="E11" s="7" t="s">
        <v>45</v>
      </c>
      <c r="F11" s="8">
        <v>1</v>
      </c>
      <c r="G11" s="20" t="s">
        <v>46</v>
      </c>
      <c r="H11" s="21" t="s">
        <v>47</v>
      </c>
      <c r="I11" s="20" t="s">
        <v>48</v>
      </c>
      <c r="J11" s="5" t="s">
        <v>25</v>
      </c>
      <c r="K11" s="5" t="s">
        <v>26</v>
      </c>
      <c r="L11" s="5" t="s">
        <v>27</v>
      </c>
      <c r="M11" s="5" t="s">
        <v>28</v>
      </c>
      <c r="N11" s="5" t="s">
        <v>29</v>
      </c>
      <c r="O11" s="5" t="s">
        <v>30</v>
      </c>
      <c r="P11" s="5" t="s">
        <v>31</v>
      </c>
      <c r="Q11" s="5" t="s">
        <v>32</v>
      </c>
      <c r="R11" s="5" t="s">
        <v>33</v>
      </c>
      <c r="S11" s="5" t="s">
        <v>34</v>
      </c>
      <c r="T11" s="5" t="s">
        <v>35</v>
      </c>
      <c r="U11" s="5" t="s">
        <v>36</v>
      </c>
      <c r="V11" s="5" t="s">
        <v>37</v>
      </c>
      <c r="W11" s="5" t="s">
        <v>38</v>
      </c>
      <c r="X11" s="5" t="s">
        <v>39</v>
      </c>
      <c r="Y11" s="5" t="s">
        <v>40</v>
      </c>
      <c r="Z11" s="5" t="s">
        <v>41</v>
      </c>
      <c r="AA11" s="5">
        <v>37028.06</v>
      </c>
      <c r="AB11" s="5">
        <f>AA11*F11</f>
        <v>37028.06</v>
      </c>
      <c r="AC11" s="9"/>
      <c r="AD11" s="9"/>
    </row>
    <row r="12" spans="1:30" ht="52.5" customHeight="1" x14ac:dyDescent="0.25">
      <c r="A12" s="7" t="s">
        <v>49</v>
      </c>
      <c r="B12" s="35" t="s">
        <v>50</v>
      </c>
      <c r="C12" s="35"/>
      <c r="D12" s="6" t="s">
        <v>98</v>
      </c>
      <c r="E12" s="7" t="s">
        <v>45</v>
      </c>
      <c r="F12" s="8">
        <v>1</v>
      </c>
      <c r="G12" s="22" t="s">
        <v>51</v>
      </c>
      <c r="H12" s="20" t="s">
        <v>53</v>
      </c>
      <c r="I12" s="20" t="s">
        <v>52</v>
      </c>
      <c r="J12" s="5" t="s">
        <v>25</v>
      </c>
      <c r="K12" s="5" t="s">
        <v>26</v>
      </c>
      <c r="L12" s="5" t="s">
        <v>27</v>
      </c>
      <c r="M12" s="5" t="s">
        <v>28</v>
      </c>
      <c r="N12" s="5" t="s">
        <v>29</v>
      </c>
      <c r="O12" s="5" t="s">
        <v>30</v>
      </c>
      <c r="P12" s="5" t="s">
        <v>31</v>
      </c>
      <c r="Q12" s="5" t="s">
        <v>32</v>
      </c>
      <c r="R12" s="5" t="s">
        <v>33</v>
      </c>
      <c r="S12" s="5" t="s">
        <v>34</v>
      </c>
      <c r="T12" s="5" t="s">
        <v>35</v>
      </c>
      <c r="U12" s="5" t="s">
        <v>36</v>
      </c>
      <c r="V12" s="5" t="s">
        <v>37</v>
      </c>
      <c r="W12" s="5" t="s">
        <v>38</v>
      </c>
      <c r="X12" s="5" t="s">
        <v>39</v>
      </c>
      <c r="Y12" s="5" t="s">
        <v>40</v>
      </c>
      <c r="Z12" s="5" t="s">
        <v>41</v>
      </c>
      <c r="AA12" s="5">
        <v>14150</v>
      </c>
      <c r="AB12" s="5">
        <f t="shared" ref="AB12:AB19" si="0">AA12*F12</f>
        <v>14150</v>
      </c>
      <c r="AC12" s="9"/>
      <c r="AD12" s="9"/>
    </row>
    <row r="13" spans="1:30" ht="52.5" customHeight="1" x14ac:dyDescent="0.25">
      <c r="A13" s="7" t="s">
        <v>54</v>
      </c>
      <c r="B13" s="35" t="s">
        <v>55</v>
      </c>
      <c r="C13" s="35"/>
      <c r="D13" s="6" t="s">
        <v>96</v>
      </c>
      <c r="E13" s="7" t="s">
        <v>45</v>
      </c>
      <c r="F13" s="8">
        <v>4</v>
      </c>
      <c r="G13" s="23" t="s">
        <v>56</v>
      </c>
      <c r="H13" s="24" t="s">
        <v>57</v>
      </c>
      <c r="I13" s="25" t="s">
        <v>58</v>
      </c>
      <c r="J13" s="5" t="s">
        <v>25</v>
      </c>
      <c r="K13" s="5" t="s">
        <v>26</v>
      </c>
      <c r="L13" s="5" t="s">
        <v>27</v>
      </c>
      <c r="M13" s="5" t="s">
        <v>28</v>
      </c>
      <c r="N13" s="5" t="s">
        <v>29</v>
      </c>
      <c r="O13" s="5" t="s">
        <v>30</v>
      </c>
      <c r="P13" s="5" t="s">
        <v>31</v>
      </c>
      <c r="Q13" s="5" t="s">
        <v>32</v>
      </c>
      <c r="R13" s="5" t="s">
        <v>33</v>
      </c>
      <c r="S13" s="5" t="s">
        <v>34</v>
      </c>
      <c r="T13" s="5" t="s">
        <v>35</v>
      </c>
      <c r="U13" s="5" t="s">
        <v>36</v>
      </c>
      <c r="V13" s="5" t="s">
        <v>37</v>
      </c>
      <c r="W13" s="5" t="s">
        <v>38</v>
      </c>
      <c r="X13" s="5" t="s">
        <v>39</v>
      </c>
      <c r="Y13" s="5" t="s">
        <v>40</v>
      </c>
      <c r="Z13" s="5" t="s">
        <v>41</v>
      </c>
      <c r="AA13" s="5">
        <v>33693.769999999997</v>
      </c>
      <c r="AB13" s="5">
        <f t="shared" si="0"/>
        <v>134775.07999999999</v>
      </c>
      <c r="AC13" s="9"/>
      <c r="AD13" s="9"/>
    </row>
    <row r="14" spans="1:30" ht="52.5" customHeight="1" x14ac:dyDescent="0.25">
      <c r="A14" s="7" t="s">
        <v>59</v>
      </c>
      <c r="B14" s="35" t="s">
        <v>60</v>
      </c>
      <c r="C14" s="35"/>
      <c r="D14" s="6" t="s">
        <v>99</v>
      </c>
      <c r="E14" s="7" t="s">
        <v>45</v>
      </c>
      <c r="F14" s="8">
        <v>2</v>
      </c>
      <c r="G14" s="26" t="s">
        <v>61</v>
      </c>
      <c r="H14" s="20" t="s">
        <v>63</v>
      </c>
      <c r="I14" s="20" t="s">
        <v>62</v>
      </c>
      <c r="J14" s="5" t="s">
        <v>25</v>
      </c>
      <c r="K14" s="5" t="s">
        <v>26</v>
      </c>
      <c r="L14" s="5" t="s">
        <v>27</v>
      </c>
      <c r="M14" s="5" t="s">
        <v>28</v>
      </c>
      <c r="N14" s="5" t="s">
        <v>29</v>
      </c>
      <c r="O14" s="5" t="s">
        <v>30</v>
      </c>
      <c r="P14" s="5" t="s">
        <v>31</v>
      </c>
      <c r="Q14" s="5" t="s">
        <v>32</v>
      </c>
      <c r="R14" s="5" t="s">
        <v>33</v>
      </c>
      <c r="S14" s="5" t="s">
        <v>34</v>
      </c>
      <c r="T14" s="5" t="s">
        <v>35</v>
      </c>
      <c r="U14" s="5" t="s">
        <v>36</v>
      </c>
      <c r="V14" s="5" t="s">
        <v>37</v>
      </c>
      <c r="W14" s="5" t="s">
        <v>38</v>
      </c>
      <c r="X14" s="5" t="s">
        <v>39</v>
      </c>
      <c r="Y14" s="5" t="s">
        <v>40</v>
      </c>
      <c r="Z14" s="5" t="s">
        <v>41</v>
      </c>
      <c r="AA14" s="5">
        <v>16585.27</v>
      </c>
      <c r="AB14" s="5">
        <f t="shared" si="0"/>
        <v>33170.54</v>
      </c>
      <c r="AC14" s="9"/>
      <c r="AD14" s="9"/>
    </row>
    <row r="15" spans="1:30" ht="52.5" customHeight="1" x14ac:dyDescent="0.25">
      <c r="A15" s="7" t="s">
        <v>64</v>
      </c>
      <c r="B15" s="35" t="s">
        <v>65</v>
      </c>
      <c r="C15" s="35"/>
      <c r="D15" s="6" t="s">
        <v>100</v>
      </c>
      <c r="E15" s="7" t="s">
        <v>45</v>
      </c>
      <c r="F15" s="8">
        <v>1</v>
      </c>
      <c r="G15" s="20" t="s">
        <v>68</v>
      </c>
      <c r="H15" s="27" t="s">
        <v>67</v>
      </c>
      <c r="I15" s="20" t="s">
        <v>66</v>
      </c>
      <c r="J15" s="5" t="s">
        <v>25</v>
      </c>
      <c r="K15" s="5" t="s">
        <v>26</v>
      </c>
      <c r="L15" s="5" t="s">
        <v>27</v>
      </c>
      <c r="M15" s="5" t="s">
        <v>28</v>
      </c>
      <c r="N15" s="5" t="s">
        <v>29</v>
      </c>
      <c r="O15" s="5" t="s">
        <v>30</v>
      </c>
      <c r="P15" s="5" t="s">
        <v>31</v>
      </c>
      <c r="Q15" s="5" t="s">
        <v>32</v>
      </c>
      <c r="R15" s="5" t="s">
        <v>33</v>
      </c>
      <c r="S15" s="5" t="s">
        <v>34</v>
      </c>
      <c r="T15" s="5" t="s">
        <v>35</v>
      </c>
      <c r="U15" s="5" t="s">
        <v>36</v>
      </c>
      <c r="V15" s="5" t="s">
        <v>37</v>
      </c>
      <c r="W15" s="5" t="s">
        <v>38</v>
      </c>
      <c r="X15" s="5" t="s">
        <v>39</v>
      </c>
      <c r="Y15" s="5" t="s">
        <v>40</v>
      </c>
      <c r="Z15" s="5" t="s">
        <v>41</v>
      </c>
      <c r="AA15" s="5">
        <v>57716.67</v>
      </c>
      <c r="AB15" s="5">
        <f t="shared" si="0"/>
        <v>57716.67</v>
      </c>
      <c r="AC15" s="9"/>
      <c r="AD15" s="9"/>
    </row>
    <row r="16" spans="1:30" ht="52.5" customHeight="1" x14ac:dyDescent="0.25">
      <c r="A16" s="7" t="s">
        <v>69</v>
      </c>
      <c r="B16" s="35" t="s">
        <v>70</v>
      </c>
      <c r="C16" s="35"/>
      <c r="D16" s="6" t="s">
        <v>96</v>
      </c>
      <c r="E16" s="7" t="s">
        <v>45</v>
      </c>
      <c r="F16" s="8">
        <v>16</v>
      </c>
      <c r="G16" s="28" t="s">
        <v>71</v>
      </c>
      <c r="H16" s="29" t="s">
        <v>72</v>
      </c>
      <c r="I16" s="30" t="s">
        <v>73</v>
      </c>
      <c r="J16" s="5" t="s">
        <v>25</v>
      </c>
      <c r="K16" s="5" t="s">
        <v>26</v>
      </c>
      <c r="L16" s="5" t="s">
        <v>27</v>
      </c>
      <c r="M16" s="5" t="s">
        <v>28</v>
      </c>
      <c r="N16" s="5" t="s">
        <v>29</v>
      </c>
      <c r="O16" s="5" t="s">
        <v>30</v>
      </c>
      <c r="P16" s="5" t="s">
        <v>31</v>
      </c>
      <c r="Q16" s="5" t="s">
        <v>32</v>
      </c>
      <c r="R16" s="5" t="s">
        <v>33</v>
      </c>
      <c r="S16" s="5" t="s">
        <v>34</v>
      </c>
      <c r="T16" s="5" t="s">
        <v>35</v>
      </c>
      <c r="U16" s="5" t="s">
        <v>36</v>
      </c>
      <c r="V16" s="5" t="s">
        <v>37</v>
      </c>
      <c r="W16" s="5" t="s">
        <v>38</v>
      </c>
      <c r="X16" s="5" t="s">
        <v>39</v>
      </c>
      <c r="Y16" s="5" t="s">
        <v>40</v>
      </c>
      <c r="Z16" s="5" t="s">
        <v>41</v>
      </c>
      <c r="AA16" s="5">
        <v>16580</v>
      </c>
      <c r="AB16" s="5">
        <f t="shared" si="0"/>
        <v>265280</v>
      </c>
      <c r="AC16" s="9"/>
      <c r="AD16" s="9"/>
    </row>
    <row r="17" spans="1:30" ht="52.5" customHeight="1" x14ac:dyDescent="0.25">
      <c r="A17" s="7" t="s">
        <v>74</v>
      </c>
      <c r="B17" s="35" t="s">
        <v>75</v>
      </c>
      <c r="C17" s="35"/>
      <c r="D17" s="6" t="s">
        <v>101</v>
      </c>
      <c r="E17" s="7" t="s">
        <v>45</v>
      </c>
      <c r="F17" s="8">
        <v>3</v>
      </c>
      <c r="G17" s="31" t="s">
        <v>76</v>
      </c>
      <c r="H17" s="20" t="s">
        <v>78</v>
      </c>
      <c r="I17" s="20" t="s">
        <v>77</v>
      </c>
      <c r="J17" s="5" t="s">
        <v>25</v>
      </c>
      <c r="K17" s="5" t="s">
        <v>26</v>
      </c>
      <c r="L17" s="5" t="s">
        <v>27</v>
      </c>
      <c r="M17" s="5" t="s">
        <v>28</v>
      </c>
      <c r="N17" s="5" t="s">
        <v>29</v>
      </c>
      <c r="O17" s="5" t="s">
        <v>30</v>
      </c>
      <c r="P17" s="5" t="s">
        <v>31</v>
      </c>
      <c r="Q17" s="5" t="s">
        <v>32</v>
      </c>
      <c r="R17" s="5" t="s">
        <v>33</v>
      </c>
      <c r="S17" s="5" t="s">
        <v>34</v>
      </c>
      <c r="T17" s="5" t="s">
        <v>35</v>
      </c>
      <c r="U17" s="5" t="s">
        <v>36</v>
      </c>
      <c r="V17" s="5" t="s">
        <v>37</v>
      </c>
      <c r="W17" s="5" t="s">
        <v>38</v>
      </c>
      <c r="X17" s="5" t="s">
        <v>39</v>
      </c>
      <c r="Y17" s="5" t="s">
        <v>40</v>
      </c>
      <c r="Z17" s="5" t="s">
        <v>41</v>
      </c>
      <c r="AA17" s="5">
        <v>12095.15</v>
      </c>
      <c r="AB17" s="5">
        <f t="shared" si="0"/>
        <v>36285.449999999997</v>
      </c>
      <c r="AC17" s="9"/>
      <c r="AD17" s="9"/>
    </row>
    <row r="18" spans="1:30" ht="52.5" customHeight="1" x14ac:dyDescent="0.25">
      <c r="A18" s="7" t="s">
        <v>79</v>
      </c>
      <c r="B18" s="35" t="s">
        <v>80</v>
      </c>
      <c r="C18" s="35"/>
      <c r="D18" s="6" t="s">
        <v>96</v>
      </c>
      <c r="E18" s="7" t="s">
        <v>45</v>
      </c>
      <c r="F18" s="8">
        <v>6</v>
      </c>
      <c r="G18" s="32" t="s">
        <v>81</v>
      </c>
      <c r="H18" s="33" t="s">
        <v>82</v>
      </c>
      <c r="I18" s="20" t="s">
        <v>83</v>
      </c>
      <c r="J18" s="5" t="s">
        <v>25</v>
      </c>
      <c r="K18" s="5" t="s">
        <v>26</v>
      </c>
      <c r="L18" s="5" t="s">
        <v>27</v>
      </c>
      <c r="M18" s="5" t="s">
        <v>28</v>
      </c>
      <c r="N18" s="5" t="s">
        <v>29</v>
      </c>
      <c r="O18" s="5" t="s">
        <v>30</v>
      </c>
      <c r="P18" s="5" t="s">
        <v>31</v>
      </c>
      <c r="Q18" s="5" t="s">
        <v>32</v>
      </c>
      <c r="R18" s="5" t="s">
        <v>33</v>
      </c>
      <c r="S18" s="5" t="s">
        <v>34</v>
      </c>
      <c r="T18" s="5" t="s">
        <v>35</v>
      </c>
      <c r="U18" s="5" t="s">
        <v>36</v>
      </c>
      <c r="V18" s="5" t="s">
        <v>37</v>
      </c>
      <c r="W18" s="5" t="s">
        <v>38</v>
      </c>
      <c r="X18" s="5" t="s">
        <v>39</v>
      </c>
      <c r="Y18" s="5" t="s">
        <v>40</v>
      </c>
      <c r="Z18" s="5" t="s">
        <v>41</v>
      </c>
      <c r="AA18" s="5">
        <v>7481.25</v>
      </c>
      <c r="AB18" s="5">
        <f t="shared" si="0"/>
        <v>44887.5</v>
      </c>
      <c r="AC18" s="9"/>
      <c r="AD18" s="9"/>
    </row>
    <row r="19" spans="1:30" ht="52.5" customHeight="1" x14ac:dyDescent="0.25">
      <c r="A19" s="7" t="s">
        <v>84</v>
      </c>
      <c r="B19" s="35" t="s">
        <v>85</v>
      </c>
      <c r="C19" s="35"/>
      <c r="D19" s="6" t="s">
        <v>101</v>
      </c>
      <c r="E19" s="7" t="s">
        <v>45</v>
      </c>
      <c r="F19" s="8">
        <v>15</v>
      </c>
      <c r="G19" s="20" t="s">
        <v>88</v>
      </c>
      <c r="H19" s="34" t="s">
        <v>87</v>
      </c>
      <c r="I19" s="20" t="s">
        <v>86</v>
      </c>
      <c r="J19" s="5" t="s">
        <v>25</v>
      </c>
      <c r="K19" s="5" t="s">
        <v>26</v>
      </c>
      <c r="L19" s="5" t="s">
        <v>27</v>
      </c>
      <c r="M19" s="5" t="s">
        <v>28</v>
      </c>
      <c r="N19" s="5" t="s">
        <v>29</v>
      </c>
      <c r="O19" s="5" t="s">
        <v>30</v>
      </c>
      <c r="P19" s="5" t="s">
        <v>31</v>
      </c>
      <c r="Q19" s="5" t="s">
        <v>32</v>
      </c>
      <c r="R19" s="5" t="s">
        <v>33</v>
      </c>
      <c r="S19" s="5" t="s">
        <v>34</v>
      </c>
      <c r="T19" s="5" t="s">
        <v>35</v>
      </c>
      <c r="U19" s="5" t="s">
        <v>36</v>
      </c>
      <c r="V19" s="5" t="s">
        <v>37</v>
      </c>
      <c r="W19" s="5" t="s">
        <v>38</v>
      </c>
      <c r="X19" s="5" t="s">
        <v>39</v>
      </c>
      <c r="Y19" s="5" t="s">
        <v>40</v>
      </c>
      <c r="Z19" s="5" t="s">
        <v>41</v>
      </c>
      <c r="AA19" s="5">
        <v>61670.89</v>
      </c>
      <c r="AB19" s="5">
        <f t="shared" si="0"/>
        <v>925063.35</v>
      </c>
      <c r="AC19" s="9"/>
      <c r="AD19" s="9"/>
    </row>
    <row r="20" spans="1:30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7" t="s">
        <v>42</v>
      </c>
      <c r="AB20" s="5">
        <f>SUM(AB11:AB19)</f>
        <v>1548356.65</v>
      </c>
    </row>
    <row r="21" spans="1:30" x14ac:dyDescent="0.25">
      <c r="A21" s="39" t="s">
        <v>102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1"/>
    </row>
    <row r="22" spans="1:30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</row>
    <row r="24" spans="1:30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</row>
    <row r="25" spans="1:30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1:30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</row>
    <row r="27" spans="1:30" ht="15.75" thickBot="1" x14ac:dyDescent="0.3">
      <c r="A27" s="1"/>
      <c r="B27" s="1"/>
      <c r="C27" s="1"/>
      <c r="D27" s="1"/>
      <c r="E27" s="1"/>
      <c r="F27" s="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30" ht="15.75" thickBot="1" x14ac:dyDescent="0.3">
      <c r="A28" s="44"/>
      <c r="B28" s="45"/>
      <c r="C28" s="45"/>
      <c r="D28" s="45"/>
      <c r="E28" s="10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30" x14ac:dyDescent="0.25">
      <c r="A29" s="46"/>
      <c r="B29" s="47"/>
      <c r="C29" s="47"/>
      <c r="D29" s="47"/>
      <c r="E29" s="11"/>
      <c r="F29" s="1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30" ht="15.75" thickBot="1" x14ac:dyDescent="0.3">
      <c r="A30" s="48"/>
      <c r="B30" s="49"/>
      <c r="C30" s="49"/>
      <c r="D30" s="49"/>
      <c r="E30" s="13"/>
      <c r="F30" s="1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30" x14ac:dyDescent="0.25">
      <c r="A31" s="46"/>
      <c r="B31" s="47"/>
      <c r="C31" s="47"/>
      <c r="D31" s="47"/>
      <c r="E31" s="14"/>
      <c r="F31" s="1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30" ht="16.5" thickBot="1" x14ac:dyDescent="0.3">
      <c r="A32" s="36"/>
      <c r="B32" s="37"/>
      <c r="C32" s="37"/>
      <c r="D32" s="37"/>
      <c r="E32" s="15"/>
      <c r="F32" s="1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3"/>
    </row>
    <row r="33" spans="1:27" ht="15.75" x14ac:dyDescent="0.25">
      <c r="A33" s="18"/>
      <c r="B33" s="18"/>
      <c r="C33" s="18"/>
      <c r="D33" s="18"/>
      <c r="E33" s="18"/>
      <c r="F33" s="16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3"/>
    </row>
    <row r="34" spans="1:27" ht="15.75" x14ac:dyDescent="0.25">
      <c r="A34" s="19"/>
    </row>
  </sheetData>
  <mergeCells count="31">
    <mergeCell ref="B11:C11"/>
    <mergeCell ref="A9:A10"/>
    <mergeCell ref="B9:C10"/>
    <mergeCell ref="D9:D10"/>
    <mergeCell ref="E9:E10"/>
    <mergeCell ref="F9:F10"/>
    <mergeCell ref="AA9:AA10"/>
    <mergeCell ref="A8:AB8"/>
    <mergeCell ref="A3:AB3"/>
    <mergeCell ref="A6:AB6"/>
    <mergeCell ref="A7:AB7"/>
    <mergeCell ref="AB9:AB10"/>
    <mergeCell ref="A32:D32"/>
    <mergeCell ref="A20:Z20"/>
    <mergeCell ref="A21:AB21"/>
    <mergeCell ref="A24:AB24"/>
    <mergeCell ref="A25:AB25"/>
    <mergeCell ref="A26:AB26"/>
    <mergeCell ref="A28:D28"/>
    <mergeCell ref="A29:D29"/>
    <mergeCell ref="A30:D30"/>
    <mergeCell ref="A31:D31"/>
    <mergeCell ref="A22:AB22"/>
    <mergeCell ref="B17:C17"/>
    <mergeCell ref="B18:C18"/>
    <mergeCell ref="B19:C19"/>
    <mergeCell ref="B12:C12"/>
    <mergeCell ref="B13:C13"/>
    <mergeCell ref="B14:C14"/>
    <mergeCell ref="B15:C15"/>
    <mergeCell ref="B16:C16"/>
  </mergeCells>
  <hyperlinks>
    <hyperlink ref="G11" r:id="rId1"/>
    <hyperlink ref="H11" r:id="rId2"/>
    <hyperlink ref="I11" r:id="rId3"/>
    <hyperlink ref="G12" r:id="rId4"/>
    <hyperlink ref="G13" r:id="rId5"/>
    <hyperlink ref="I13" r:id="rId6"/>
    <hyperlink ref="G14" r:id="rId7"/>
    <hyperlink ref="H15" r:id="rId8"/>
    <hyperlink ref="G16" r:id="rId9"/>
    <hyperlink ref="H16" r:id="rId10"/>
    <hyperlink ref="G17" r:id="rId11"/>
    <hyperlink ref="G18" r:id="rId12"/>
    <hyperlink ref="H18" r:id="rId13"/>
    <hyperlink ref="I18" r:id="rId14"/>
    <hyperlink ref="H19" r:id="rId15"/>
    <hyperlink ref="H13" r:id="rId16"/>
    <hyperlink ref="I16" r:id="rId17"/>
  </hyperlinks>
  <pageMargins left="0.39370078740157483" right="0.39370078740157483" top="0.39370078740157483" bottom="0.39370078740157483" header="0" footer="0"/>
  <pageSetup paperSize="9" scale="65" fitToHeight="0" orientation="landscape" r:id="rId18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2026-06-11T05:22:51Z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