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VP2\Desktop\2026\Анализы\"/>
    </mc:Choice>
  </mc:AlternateContent>
  <bookViews>
    <workbookView xWindow="0" yWindow="0" windowWidth="20490" windowHeight="7650"/>
  </bookViews>
  <sheets>
    <sheet name="НМЦД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5" i="1" l="1"/>
  <c r="N5" i="1" l="1"/>
  <c r="O5" i="1" s="1"/>
  <c r="O8" i="1" s="1"/>
  <c r="L5" i="1" l="1"/>
  <c r="M5" i="1" s="1"/>
</calcChain>
</file>

<file path=xl/sharedStrings.xml><?xml version="1.0" encoding="utf-8"?>
<sst xmlns="http://schemas.openxmlformats.org/spreadsheetml/2006/main" count="26" uniqueCount="26">
  <si>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</si>
  <si>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</si>
  <si>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</si>
  <si>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</si>
  <si>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</si>
  <si>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</si>
  <si>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</si>
  <si>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</si>
  <si>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</si>
  <si>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</si>
  <si>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</si>
  <si>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</si>
  <si>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</si>
  <si>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</si>
  <si>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</si>
  <si>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</si>
  <si>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</si>
  <si>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</si>
  <si>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</si>
  <si>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</si>
  <si>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</si>
  <si>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Обоснование начальной (максимальной) цены Договора на на оказание медицинских услуг (проведение лабораторных исследований) для нужд ГАУЗ СО «Пышминская ЦРБ»
</t>
  </si>
  <si>
    <t>Оказание медицинских услуг (проведение лабораторных исследований) для нужд ГАУЗ СО «Пышминская ЦРБ»</t>
  </si>
  <si>
    <t>усл.ед.</t>
  </si>
  <si>
    <t xml:space="preserve">При определениеии начальной (максимальной) цены Договора  применен метод сопоставимых рыночных цен (анализ рынка). </t>
  </si>
  <si>
    <t>Приложение № 2    к разделу № 2 Информационной карты аукциона в электронной форме                                                   от "15" июня 2026 г. 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</si>
</sst>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1" fillId="0" borderId="0" xfId="0" applyNumberFormat="1" applyFont="1"/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4" zoomScaleNormal="100" workbookViewId="0">
      <selection activeCell="M1" sqref="M1:O1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42578125" style="1" bestFit="1" customWidth="1"/>
    <col min="4" max="4" width="7.85546875" style="1" customWidth="1"/>
    <col min="5" max="5" width="8.85546875" style="1" bestFit="1" customWidth="1"/>
    <col min="6" max="6" width="15.42578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42578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6"/>
      <c r="L1" s="26"/>
      <c r="M1" s="27" t="s">
        <v>25</v>
      </c>
      <c r="N1" s="27"/>
      <c r="O1" s="27"/>
    </row>
    <row r="2" spans="1:15" ht="39.75" customHeight="1" x14ac:dyDescent="0.2">
      <c r="A2" s="31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51" customHeight="1" x14ac:dyDescent="0.2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/>
      <c r="H3" s="33"/>
      <c r="I3" s="2"/>
      <c r="J3" s="2"/>
      <c r="K3" s="35" t="s">
        <v>6</v>
      </c>
      <c r="L3" s="35"/>
      <c r="M3" s="35"/>
      <c r="N3" s="36" t="s">
        <v>7</v>
      </c>
      <c r="O3" s="36"/>
    </row>
    <row r="4" spans="1:15" ht="144" customHeight="1" x14ac:dyDescent="0.2">
      <c r="A4" s="33"/>
      <c r="B4" s="34"/>
      <c r="C4" s="33"/>
      <c r="D4" s="34"/>
      <c r="E4" s="34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60" x14ac:dyDescent="0.25">
      <c r="A5" s="17">
        <v>1</v>
      </c>
      <c r="B5" s="23" t="s">
        <v>22</v>
      </c>
      <c r="C5" s="21" t="s">
        <v>20</v>
      </c>
      <c r="D5" s="20" t="s">
        <v>23</v>
      </c>
      <c r="E5" s="23">
        <v>1</v>
      </c>
      <c r="F5" s="24">
        <v>91230.1</v>
      </c>
      <c r="G5" s="7">
        <v>100027.21</v>
      </c>
      <c r="H5" s="7">
        <v>95000.29</v>
      </c>
      <c r="I5" s="7"/>
      <c r="J5" s="7"/>
      <c r="K5" s="7">
        <f>AVERAGE(F5:H5)</f>
        <v>95419.199999999997</v>
      </c>
      <c r="L5" s="9">
        <f t="shared" ref="L5" si="0">SQRT(((SUM((POWER(H5-K5,2)),(POWER(G5-K5,2)),(POWER(F5-K5,2)))/(COLUMNS(F5:H5)-1))))</f>
        <v>4413.4907136075417</v>
      </c>
      <c r="M5" s="9">
        <f t="shared" ref="M5" si="1">L5/K5*100</f>
        <v>4.6253696463683847</v>
      </c>
      <c r="N5" s="10">
        <f>ROUND(K5,2)</f>
        <v>95419.199999999997</v>
      </c>
      <c r="O5" s="10">
        <f t="shared" ref="O5" si="2">N5*E5</f>
        <v>95419.199999999997</v>
      </c>
    </row>
    <row r="6" spans="1:15" s="4" customFormat="1" ht="15.75" x14ac:dyDescent="0.25">
      <c r="A6" s="17">
        <v>2</v>
      </c>
      <c r="B6" s="23"/>
      <c r="C6" s="21"/>
      <c r="D6" s="20"/>
      <c r="E6" s="23"/>
      <c r="F6" s="25"/>
      <c r="G6" s="7"/>
      <c r="H6" s="7"/>
      <c r="I6" s="7"/>
      <c r="J6" s="7"/>
      <c r="K6" s="7"/>
      <c r="L6" s="9"/>
      <c r="M6" s="9"/>
      <c r="N6" s="10"/>
      <c r="O6" s="10"/>
    </row>
    <row r="7" spans="1:15" s="4" customFormat="1" ht="15.75" x14ac:dyDescent="0.25">
      <c r="A7" s="17">
        <v>3</v>
      </c>
      <c r="B7" s="23"/>
      <c r="C7" s="21"/>
      <c r="D7" s="20"/>
      <c r="E7" s="23"/>
      <c r="F7" s="24"/>
      <c r="G7" s="7"/>
      <c r="H7" s="7"/>
      <c r="I7" s="7"/>
      <c r="J7" s="7"/>
      <c r="K7" s="7"/>
      <c r="L7" s="9"/>
      <c r="M7" s="9"/>
      <c r="N7" s="10"/>
      <c r="O7" s="10"/>
    </row>
    <row r="8" spans="1:15" s="4" customFormat="1" ht="15.75" x14ac:dyDescent="0.25">
      <c r="A8" s="17"/>
      <c r="B8" s="16"/>
      <c r="C8" s="6"/>
      <c r="D8" s="22"/>
      <c r="E8" s="16"/>
      <c r="F8" s="7"/>
      <c r="G8" s="8"/>
      <c r="H8" s="7"/>
      <c r="I8" s="7"/>
      <c r="J8" s="7"/>
      <c r="K8" s="7"/>
      <c r="L8" s="9"/>
      <c r="M8" s="9"/>
      <c r="N8" s="10"/>
      <c r="O8" s="10">
        <f>SUM(O5:O7)</f>
        <v>95419.199999999997</v>
      </c>
    </row>
    <row r="9" spans="1:15" s="4" customFormat="1" ht="15.75" x14ac:dyDescent="0.25">
      <c r="A9" s="5"/>
    </row>
    <row r="10" spans="1:15" s="4" customFormat="1" ht="15.75" x14ac:dyDescent="0.25">
      <c r="A10" s="28" t="s">
        <v>18</v>
      </c>
      <c r="B10" s="28"/>
      <c r="C10" s="28"/>
      <c r="D10" s="28"/>
      <c r="E10" s="28"/>
      <c r="F10" s="28"/>
      <c r="G10" s="28"/>
      <c r="H10" s="28"/>
      <c r="I10" s="11"/>
      <c r="J10" s="11"/>
      <c r="K10" s="10">
        <f>O8</f>
        <v>95419.199999999997</v>
      </c>
      <c r="L10" s="12" t="s">
        <v>19</v>
      </c>
      <c r="M10" s="12"/>
      <c r="N10" s="12"/>
      <c r="O10" s="13"/>
    </row>
    <row r="11" spans="1:15" s="4" customForma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4" customFormat="1" ht="21" customHeight="1" x14ac:dyDescent="0.25">
      <c r="A12" s="29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s="4" customFormat="1" ht="21" customHeight="1" x14ac:dyDescent="0.3">
      <c r="A13" s="14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4"/>
      <c r="O13" s="14"/>
    </row>
    <row r="14" spans="1:15" ht="15.7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28.5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5" x14ac:dyDescent="0.2">
      <c r="K16" s="15"/>
    </row>
    <row r="19" ht="36" customHeight="1" x14ac:dyDescent="0.2"/>
  </sheetData>
  <mergeCells count="12">
    <mergeCell ref="M1:O1"/>
    <mergeCell ref="A10:H10"/>
    <mergeCell ref="A12:O12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OVP2</cp:lastModifiedBy>
  <cp:revision>3</cp:revision>
  <cp:lastPrinted>2025-01-20T08:11:31Z</cp:lastPrinted>
  <dcterms:created xsi:type="dcterms:W3CDTF">2014-05-19T23:28:21Z</dcterms:created>
  <dcterms:modified xsi:type="dcterms:W3CDTF">2026-06-15T04:42:31Z</dcterms:modified>
</cp:coreProperties>
</file>