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D0446629-F149-4667-99BC-3DD635644FD5}" xr6:coauthVersionLast="46" xr6:coauthVersionMax="46" xr10:uidLastSave="{00000000-0000-0000-0000-000000000000}"/>
  <bookViews>
    <workbookView xWindow="4215" yWindow="45" windowWidth="24465" windowHeight="138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3" i="1" l="1"/>
  <c r="H13" i="1" s="1"/>
  <c r="J13" i="1" s="1"/>
  <c r="F14" i="1" l="1"/>
  <c r="H14" i="1" s="1"/>
  <c r="J14" i="1" s="1"/>
  <c r="F12" i="1" l="1"/>
  <c r="H12" i="1" s="1"/>
  <c r="J12" i="1" l="1"/>
  <c r="J16" i="1" s="1"/>
</calcChain>
</file>

<file path=xl/sharedStrings.xml><?xml version="1.0" encoding="utf-8"?>
<sst xmlns="http://schemas.openxmlformats.org/spreadsheetml/2006/main" count="25" uniqueCount="23">
  <si>
    <t>№ п/п</t>
  </si>
  <si>
    <t>Характеристики объекта закупки</t>
  </si>
  <si>
    <t xml:space="preserve">Используемый метод определения НМЦК 
с обоснованием:
</t>
  </si>
  <si>
    <t>РАСЧЕТ НМЦК</t>
  </si>
  <si>
    <t>Дизельное топливо по сезону</t>
  </si>
  <si>
    <t>Бензин автомобильный АИ-92</t>
  </si>
  <si>
    <t>Наименование товара</t>
  </si>
  <si>
    <t>Ед. изм. по ОКЕИ</t>
  </si>
  <si>
    <t>N - количеством месяцев поставки или количество месяцев исполнения контракта</t>
  </si>
  <si>
    <t>ИПЦ, %</t>
  </si>
  <si>
    <t>ИПЦ, руб</t>
  </si>
  <si>
    <t>Литр;^кубический дециметр</t>
  </si>
  <si>
    <t>ИПЦ, % = 4,5%/12*N</t>
  </si>
  <si>
    <t>Максимальная цена единицы товаров, руб</t>
  </si>
  <si>
    <t xml:space="preserve">В соответствии с частью 22 статьи 22 Федерального закона №44-ФЗ Правительство Российской Федерации вправе определить сферы деятельности, в которых при осуществлении закупок устанавливается порядок определения НМЦК, цены контракта, заключаемого с единственным поставщиком (подрядчиком, исполнителем), начальной цены единицы товара, работы, услуги и федеральные органы исполнительной власти, Государственную корпорацию по атомной энергии "Росатом", Государственную корпорацию по космической деятельности "Роскосмос", уполномоченные устанавливать такой порядок с учетом положений Федерального закона №44-ФЗ. Постановлением Правительства РФ от 08.09.2018 N 1074 «О федеральном органе исполнительной власти, уполномоченном на установление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определено, что в отношении топлива моторного таким органом власти является Федеральная антимонопольная служба. Обоснование цены произведено в соответствии с Приказом ФАС России от 22.11.2024 N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  (Далее – Приказ № 894/24) 
</t>
  </si>
  <si>
    <t>Сумма начальных (максимальных) цен за единицу товаров, работ, услуг</t>
  </si>
  <si>
    <t>Бензин автомобильный АИ-95</t>
  </si>
  <si>
    <t xml:space="preserve">Средние потребительские цены на бензин автомобильный и дизельное топливо на 07 июля 2025 года по Омской области 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</si>
  <si>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</si>
  <si>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 ОБОСНОВАНИЕ НАЧАЛЬНОЙ (МАКСИМАЛЬНОЙ) ЦЕНЫ КОНТРАКТА.</t>
  </si>
  <si>
    <r>
      <t xml:space="preserve">Расчет произведен с учетом анализа рынка согласно пункта 6 Приказа № 894/24 на основании предоставляемых данных Федеральной службы государственной статистики </t>
    </r>
    <r>
      <rPr>
        <b/>
        <sz val="8"/>
        <color theme="1"/>
        <rFont val="Times New Roman"/>
        <family val="1"/>
        <charset val="204"/>
      </rPr>
      <t>https://rosstat.gov.ru/storage/mediabank/196_17-12-2025.html</t>
    </r>
  </si>
  <si>
    <r>
      <t xml:space="preserve">Итого: Исходя из Расчета начальной (максимальной) цены контракта с учетом лимитов финансирования на объект, НМЦК составила </t>
    </r>
    <r>
      <rPr>
        <b/>
        <sz val="10"/>
        <color theme="1"/>
        <rFont val="Times New Roman"/>
        <family val="1"/>
        <charset val="204"/>
      </rPr>
      <t xml:space="preserve">1 400 000 (Один миллион четыреста тысяч) рублей 00 копеек, </t>
    </r>
    <r>
      <rPr>
        <sz val="10"/>
        <color theme="1"/>
        <rFont val="Times New Roman"/>
        <family val="1"/>
        <charset val="204"/>
      </rPr>
      <t>в том числе НДС 22%.</t>
    </r>
  </si>
  <si>
    <t>Дата подготовки обоснования НМЦК: 09.06.2026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</si>
</sst>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680720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zoomScaleNormal="100" workbookViewId="0">
      <selection activeCell="A5" sqref="A5:J5"/>
    </sheetView>
  </sheetViews>
  <sheetFormatPr defaultRowHeight="11.25" x14ac:dyDescent="0.25"/>
  <cols>
    <col min="1" max="1" width="4.85546875" style="2" customWidth="1"/>
    <col min="2" max="2" width="23.140625" style="2" customWidth="1"/>
    <col min="3" max="3" width="15.85546875" style="2" customWidth="1"/>
    <col min="4" max="4" width="14.85546875" style="2" customWidth="1"/>
    <col min="5" max="6" width="14.85546875" style="4" customWidth="1"/>
    <col min="7" max="7" width="12.7109375" style="4" customWidth="1"/>
    <col min="8" max="8" width="13.140625" style="4" customWidth="1"/>
    <col min="9" max="9" width="12.5703125" style="2" customWidth="1"/>
    <col min="10" max="10" width="13.5703125" style="2" customWidth="1"/>
    <col min="11" max="11" width="9.140625" style="2"/>
    <col min="12" max="12" width="14.42578125" style="2" bestFit="1" customWidth="1"/>
    <col min="13" max="16384" width="9.140625" style="2"/>
  </cols>
  <sheetData>
    <row r="1" spans="1:10" ht="78" customHeight="1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1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2.75" customHeight="1" x14ac:dyDescent="0.2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2.75" customHeight="1" x14ac:dyDescent="0.25">
      <c r="E4" s="2"/>
      <c r="F4" s="2"/>
      <c r="G4" s="2"/>
      <c r="H4" s="2"/>
    </row>
    <row r="5" spans="1:10" ht="109.5" customHeight="1" x14ac:dyDescent="0.2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21" customHeight="1" x14ac:dyDescent="0.25"/>
    <row r="7" spans="1:10" ht="17.25" customHeight="1" x14ac:dyDescent="0.25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36" customHeight="1" x14ac:dyDescent="0.25">
      <c r="A8" s="17" t="s">
        <v>2</v>
      </c>
      <c r="B8" s="17"/>
      <c r="C8" s="17" t="s">
        <v>20</v>
      </c>
      <c r="D8" s="17"/>
      <c r="E8" s="17"/>
      <c r="F8" s="17"/>
      <c r="G8" s="17"/>
      <c r="H8" s="17"/>
      <c r="I8" s="17"/>
      <c r="J8" s="17"/>
    </row>
    <row r="9" spans="1:10" ht="21" customHeight="1" x14ac:dyDescent="0.25">
      <c r="A9" s="14" t="s">
        <v>3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93" customHeight="1" x14ac:dyDescent="0.25">
      <c r="A10" s="1" t="s">
        <v>0</v>
      </c>
      <c r="B10" s="1" t="s">
        <v>6</v>
      </c>
      <c r="C10" s="1" t="s">
        <v>7</v>
      </c>
      <c r="D10" s="1" t="s">
        <v>17</v>
      </c>
      <c r="E10" s="1" t="s">
        <v>8</v>
      </c>
      <c r="F10" s="17" t="s">
        <v>9</v>
      </c>
      <c r="G10" s="17"/>
      <c r="H10" s="17" t="s">
        <v>10</v>
      </c>
      <c r="I10" s="17"/>
      <c r="J10" s="8" t="s">
        <v>13</v>
      </c>
    </row>
    <row r="11" spans="1:10" ht="19.5" customHeight="1" x14ac:dyDescent="0.2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7">
        <v>6</v>
      </c>
      <c r="G11" s="17"/>
      <c r="H11" s="17">
        <v>7</v>
      </c>
      <c r="I11" s="17"/>
      <c r="J11" s="8">
        <v>8</v>
      </c>
    </row>
    <row r="12" spans="1:10" ht="27.75" customHeight="1" x14ac:dyDescent="0.25">
      <c r="A12" s="1">
        <v>1</v>
      </c>
      <c r="B12" s="1" t="s">
        <v>5</v>
      </c>
      <c r="C12" s="1" t="s">
        <v>11</v>
      </c>
      <c r="D12" s="12">
        <v>63.2</v>
      </c>
      <c r="E12" s="10">
        <v>5</v>
      </c>
      <c r="F12" s="18">
        <f>4.5/12*E12</f>
        <v>1.875</v>
      </c>
      <c r="G12" s="18"/>
      <c r="H12" s="18">
        <f>ROUND(AVERAGE(D12*F12/100),2)</f>
        <v>1.19</v>
      </c>
      <c r="I12" s="18"/>
      <c r="J12" s="11">
        <f>D12+H12</f>
        <v>64.39</v>
      </c>
    </row>
    <row r="13" spans="1:10" ht="27.75" customHeight="1" x14ac:dyDescent="0.25">
      <c r="A13" s="1">
        <v>2</v>
      </c>
      <c r="B13" s="1" t="s">
        <v>16</v>
      </c>
      <c r="C13" s="1" t="s">
        <v>11</v>
      </c>
      <c r="D13" s="12">
        <v>68.150000000000006</v>
      </c>
      <c r="E13" s="10">
        <v>5</v>
      </c>
      <c r="F13" s="18">
        <f>4.5/12*E13</f>
        <v>1.875</v>
      </c>
      <c r="G13" s="18"/>
      <c r="H13" s="18">
        <f>ROUND(AVERAGE(D13*F13/100),2)</f>
        <v>1.28</v>
      </c>
      <c r="I13" s="18"/>
      <c r="J13" s="11">
        <f>D13+H13</f>
        <v>69.430000000000007</v>
      </c>
    </row>
    <row r="14" spans="1:10" ht="29.25" customHeight="1" x14ac:dyDescent="0.25">
      <c r="A14" s="1">
        <v>3</v>
      </c>
      <c r="B14" s="5" t="s">
        <v>4</v>
      </c>
      <c r="C14" s="1" t="s">
        <v>11</v>
      </c>
      <c r="D14" s="12">
        <v>80.62</v>
      </c>
      <c r="E14" s="10">
        <v>5</v>
      </c>
      <c r="F14" s="18">
        <f>4.5/12*E14</f>
        <v>1.875</v>
      </c>
      <c r="G14" s="18"/>
      <c r="H14" s="18">
        <f>ROUND(AVERAGE(D14*F14/100),2)</f>
        <v>1.51</v>
      </c>
      <c r="I14" s="18"/>
      <c r="J14" s="11">
        <f>D14+H14</f>
        <v>82.13000000000001</v>
      </c>
    </row>
    <row r="15" spans="1:10" ht="20.25" customHeight="1" x14ac:dyDescent="0.25">
      <c r="A15" s="13" t="s">
        <v>12</v>
      </c>
      <c r="B15" s="13"/>
      <c r="C15" s="13"/>
      <c r="D15" s="13"/>
      <c r="E15" s="13"/>
      <c r="F15" s="13"/>
      <c r="G15" s="13"/>
      <c r="H15" s="13"/>
    </row>
    <row r="16" spans="1:10" s="6" customFormat="1" ht="20.25" customHeight="1" x14ac:dyDescent="0.25">
      <c r="A16" s="19" t="s">
        <v>15</v>
      </c>
      <c r="B16" s="20"/>
      <c r="C16" s="20"/>
      <c r="D16" s="20"/>
      <c r="E16" s="20"/>
      <c r="F16" s="20"/>
      <c r="G16" s="20"/>
      <c r="H16" s="20"/>
      <c r="I16" s="20"/>
      <c r="J16" s="9">
        <f>J12+J13+J14</f>
        <v>215.95</v>
      </c>
    </row>
    <row r="17" spans="1:10" ht="33" customHeight="1" x14ac:dyDescent="0.25">
      <c r="A17" s="15" t="s">
        <v>21</v>
      </c>
      <c r="B17" s="16"/>
      <c r="C17" s="16"/>
      <c r="D17" s="16"/>
      <c r="E17" s="16"/>
      <c r="F17" s="16"/>
      <c r="G17" s="16"/>
      <c r="H17" s="16"/>
      <c r="I17" s="16"/>
      <c r="J17" s="16"/>
    </row>
    <row r="19" spans="1:10" x14ac:dyDescent="0.25">
      <c r="A19" s="7"/>
      <c r="B19" s="7"/>
      <c r="C19" s="7"/>
      <c r="D19" s="7"/>
      <c r="E19" s="7"/>
      <c r="F19" s="7"/>
      <c r="G19" s="7"/>
      <c r="H19" s="7"/>
    </row>
    <row r="20" spans="1:10" x14ac:dyDescent="0.25">
      <c r="A20" s="13" t="s">
        <v>22</v>
      </c>
      <c r="B20" s="13"/>
      <c r="C20" s="13"/>
      <c r="D20" s="13"/>
      <c r="E20" s="13"/>
      <c r="F20" s="13"/>
      <c r="G20" s="13"/>
      <c r="H20" s="13"/>
    </row>
  </sheetData>
  <mergeCells count="21">
    <mergeCell ref="A1:J1"/>
    <mergeCell ref="A3:J3"/>
    <mergeCell ref="A8:B8"/>
    <mergeCell ref="C8:J8"/>
    <mergeCell ref="A7:J7"/>
    <mergeCell ref="A5:J5"/>
    <mergeCell ref="A20:H20"/>
    <mergeCell ref="A15:H15"/>
    <mergeCell ref="A9:J9"/>
    <mergeCell ref="A17:J17"/>
    <mergeCell ref="H10:I10"/>
    <mergeCell ref="H11:I11"/>
    <mergeCell ref="F10:G10"/>
    <mergeCell ref="F11:G11"/>
    <mergeCell ref="F12:G12"/>
    <mergeCell ref="F14:G14"/>
    <mergeCell ref="H12:I12"/>
    <mergeCell ref="H14:I14"/>
    <mergeCell ref="F13:G13"/>
    <mergeCell ref="H13:I13"/>
    <mergeCell ref="A16:I16"/>
  </mergeCells>
  <pageMargins left="0.17" right="0.17" top="0.74803149606299213" bottom="0.74803149606299213" header="0.31496062992125984" footer="0.31496062992125984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2026-06-15T07:39:00Z</dcterms:modified>
</cp:coreProperties>
</file>