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Яндекс диск\ООО РАЗВИТИЕ\КУРГАН\ЦСО №9\ЗАКУПКИ 2026\Медосмотр\"/>
    </mc:Choice>
  </mc:AlternateContent>
  <bookViews>
    <workbookView xWindow="360" yWindow="15" windowWidth="20955" windowHeight="9720"/>
  </bookViews>
  <sheets>
    <sheet name="Период. медосмотр" sheetId="1" r:id="rId1"/>
  </sheets>
  <definedNames>
    <definedName name="_xlnm.Print_Area" localSheetId="0">'Период. медосмотр'!$A$1:$L$19</definedName>
  </definedNames>
  <calcPr calcId="162913"/>
</workbook>
</file>

<file path=xl/calcChain.xml><?xml version="1.0" encoding="utf-8"?>
<calcChain xmlns="http://schemas.openxmlformats.org/spreadsheetml/2006/main">
  <c r="L13" i="1" l="1"/>
  <c r="L14" i="1" s="1"/>
  <c r="H15" i="1" s="1"/>
  <c r="K13" i="1"/>
  <c r="H13" i="1"/>
  <c r="I13" i="1" s="1"/>
</calcChain>
</file>

<file path=xl/sharedStrings.xml><?xml version="1.0" encoding="utf-8"?>
<sst xmlns="http://schemas.openxmlformats.org/spreadsheetml/2006/main" count="30" uniqueCount="30">
  <si>
    <t>Приложение №2</t>
  </si>
  <si>
    <t xml:space="preserve">к извещению о проведении запроса котировок в </t>
  </si>
  <si>
    <t xml:space="preserve">электронной форме (обоснование начальной </t>
  </si>
  <si>
    <t>(максимальной) цены договора)</t>
  </si>
  <si>
    <t xml:space="preserve">  ОБОСНОВАНИЕ НАЧАЛЬНОЙ (МАКСИМАЛЬНОЙ) ЦЕНЫ КОНТРАКТА</t>
  </si>
  <si>
    <r>
      <t xml:space="preserve">          Начальная (максимальная) цена для проведения запроса котировок в электронной форме на  </t>
    </r>
    <r>
      <rPr>
        <b/>
        <sz val="12"/>
        <color theme="1"/>
        <rFont val="Times New Roman"/>
        <family val="1"/>
        <charset val="204"/>
      </rPr>
      <t xml:space="preserve">оказание медицинских услуг по проведению  периодического медицинского осмотра работников </t>
    </r>
    <r>
      <rPr>
        <sz val="12"/>
        <color theme="1"/>
        <rFont val="Times New Roman"/>
        <family val="1"/>
        <charset val="204"/>
      </rPr>
      <t xml:space="preserve"> для нужд Государственного бюджетного  учреждения «Центр социального обслуживания №9» определена в соответствии с приказом Минэкономразвития России от 02.10.2013№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  </r>
    <r>
      <rPr>
        <b/>
        <sz val="12"/>
        <color theme="1"/>
        <rFont val="Times New Roman"/>
        <family val="1"/>
        <charset val="204"/>
      </rPr>
      <t xml:space="preserve">
       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</si>
  <si>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         </t>
    </r>
    <r>
      <rPr>
        <b/>
        <sz val="12"/>
        <color theme="1"/>
        <rFont val="Times New Roman"/>
        <family val="1"/>
        <charset val="204"/>
      </rPr>
      <t xml:space="preserve"> Метод определения начальной (максимальной) цены договора: </t>
    </r>
    <r>
      <rPr>
        <sz val="12"/>
        <color theme="1"/>
        <rFont val="Times New Roman"/>
        <family val="1"/>
        <charset val="204"/>
      </rPr>
      <t>метод сопоставимых рыночных цен (анализа рынка).</t>
    </r>
  </si>
  <si>
    <t xml:space="preserve">          В целях определения начальной (максимальной) цены договора были изучены предложения  трёх  исполнителей (поставщиков, подрядчиков), произведен анализ общедоступной ценовой информации. Данное обоснование содержит поступившие на запросы предложения и иную ценовую информацию, полученную в результате поиска и анализа.
</t>
  </si>
  <si>
    <t>Таблица цен для определения начальной (максимальной) цены  Контракта, руб.</t>
  </si>
  <si>
    <t>Определение однородности и средних значений цен**</t>
  </si>
  <si>
    <t>№ п/п</t>
  </si>
  <si>
    <t>Объект закупки</t>
  </si>
  <si>
    <t>Ед. измерения</t>
  </si>
  <si>
    <t>Количество</t>
  </si>
  <si>
    <t>Ценовая информация (руб./ед.изм.)</t>
  </si>
  <si>
    <t xml:space="preserve">Среднее квадратичное отклонение, </t>
  </si>
  <si>
    <t>Коэффициент вариации, V (%)</t>
  </si>
  <si>
    <t>Совокупность значений</t>
  </si>
  <si>
    <r>
      <t xml:space="preserve">Средняя рыночная цена за </t>
    </r>
    <r>
      <rPr>
        <sz val="9"/>
        <rFont val="Times New Roman"/>
        <family val="1"/>
        <charset val="204"/>
      </rPr>
      <t>единицу</t>
    </r>
    <r>
      <rPr>
        <sz val="9"/>
        <color theme="1"/>
        <rFont val="Times New Roman"/>
        <family val="1"/>
        <charset val="204"/>
      </rPr>
      <t xml:space="preserve"> в руб.</t>
    </r>
  </si>
  <si>
    <t>Средняя цена***, руб.</t>
  </si>
  <si>
    <t>Источник№1 (исх№1061от 04.05.2026)</t>
  </si>
  <si>
    <t>Источник №2 (исх№654/чуз от 04.05.2026)</t>
  </si>
  <si>
    <t>Источник №3 (исх№05-146 от 05.05.2025)</t>
  </si>
  <si>
    <t>Оказание медицинских услуг по проведению периодического медицинского осмотра работников</t>
  </si>
  <si>
    <t>усл. ед</t>
  </si>
  <si>
    <t>однородная</t>
  </si>
  <si>
    <t>В результате проведенного расчета Н(М)ЦК  составила:</t>
  </si>
  <si>
    <t>рублей</t>
  </si>
  <si>
    <t>Источники № 1, 2, 3 - запросы цен у исполнителей</t>
  </si>
  <si>
    <r>
      <rPr>
        <sz val="12"/>
        <color theme="1"/>
        <rFont val="Times New Roman"/>
        <family val="1"/>
        <charset val="204"/>
      </rPr>
      <t xml:space="preserve">         В соответствии со с статьей 22 Закона № 44-ФЗ, Приказом Минэконом развития России от 2 октября 2013 года № 567 "Об утверждении Методический рекомендаций по применению методов  определения начальной (максимальной) цены контракта, цены контракта, заключаемого с единственным поставщиком (подрядчиком, исполнителем)" при обосновании Н(М)ЦК применена цена наименьшего коммерческого предложения - 360 167,00</t>
    </r>
    <r>
      <rPr>
        <b/>
        <sz val="12"/>
        <color theme="1"/>
        <rFont val="Times New Roman"/>
        <family val="1"/>
        <charset val="204"/>
      </rPr>
      <t xml:space="preserve"> (Триста шестьдесят тысяч сто шестьдесят семь) рублей 00 копеек.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</si>
</sst>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7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6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" fontId="8" fillId="2" borderId="7" xfId="1" applyNumberFormat="1" applyFont="1" applyFill="1" applyBorder="1" applyAlignment="1">
      <alignment horizontal="center" vertical="top" wrapText="1"/>
    </xf>
    <xf numFmtId="4" fontId="9" fillId="2" borderId="6" xfId="1" applyNumberFormat="1" applyFont="1" applyFill="1" applyBorder="1" applyAlignment="1">
      <alignment horizontal="center" vertical="top" wrapText="1"/>
    </xf>
    <xf numFmtId="4" fontId="9" fillId="2" borderId="8" xfId="1" applyNumberFormat="1" applyFont="1" applyFill="1" applyBorder="1" applyAlignment="1">
      <alignment horizontal="center" vertical="top" wrapText="1"/>
    </xf>
    <xf numFmtId="4" fontId="9" fillId="3" borderId="3" xfId="0" applyNumberFormat="1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4" fontId="10" fillId="0" borderId="3" xfId="0" applyNumberFormat="1" applyFont="1" applyBorder="1" applyAlignment="1">
      <alignment vertical="top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2" fontId="6" fillId="0" borderId="0" xfId="0" applyNumberFormat="1" applyFont="1" applyAlignment="1">
      <alignment vertical="top" wrapText="1"/>
    </xf>
    <xf numFmtId="2" fontId="6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2" fontId="5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center" wrapText="1"/>
    </xf>
    <xf numFmtId="4" fontId="11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11</xdr:row>
      <xdr:rowOff>95250</xdr:rowOff>
    </xdr:from>
    <xdr:ext cx="257175" cy="238125"/>
    <xdr:sp macro="" textlink="">
      <xdr:nvSpPr>
        <xdr:cNvPr id="2" name="TextBox 1"/>
        <xdr:cNvSpPr txBox="1"/>
      </xdr:nvSpPr>
      <xdr:spPr bwMode="auto">
        <a:xfrm>
          <a:off x="5334000" y="3838575"/>
          <a:ext cx="257175" cy="2381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defRPr/>
          </a:pPr>
          <a:r>
            <a:rPr lang="ru-RU" sz="1100" i="0">
              <a:latin typeface="Cambria Math"/>
              <a:ea typeface="Cambria Math"/>
            </a:rPr>
            <a:t>𝜎</a:t>
          </a: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BreakPreview" workbookViewId="0">
      <selection activeCell="L14" sqref="L14"/>
    </sheetView>
  </sheetViews>
  <sheetFormatPr defaultRowHeight="15" x14ac:dyDescent="0.25"/>
  <cols>
    <col min="1" max="1" width="4.28515625" customWidth="1"/>
    <col min="2" max="2" width="18.5703125" customWidth="1"/>
    <col min="3" max="3" width="11" customWidth="1"/>
    <col min="4" max="4" width="11.140625" customWidth="1"/>
    <col min="5" max="5" width="9.5703125" customWidth="1"/>
    <col min="6" max="6" width="10.7109375" customWidth="1"/>
    <col min="7" max="7" width="11.42578125" customWidth="1"/>
    <col min="8" max="9" width="10.5703125" customWidth="1"/>
    <col min="10" max="10" width="13.140625" customWidth="1"/>
    <col min="11" max="11" width="10.5703125" customWidth="1"/>
    <col min="12" max="12" width="13.42578125" customWidth="1"/>
  </cols>
  <sheetData>
    <row r="1" spans="1:12" x14ac:dyDescent="0.25">
      <c r="H1" s="22" t="s">
        <v>0</v>
      </c>
      <c r="I1" s="22"/>
      <c r="J1" s="22"/>
      <c r="K1" s="22"/>
      <c r="L1" s="22"/>
    </row>
    <row r="2" spans="1:12" x14ac:dyDescent="0.25">
      <c r="H2" s="23" t="s">
        <v>1</v>
      </c>
      <c r="I2" s="23"/>
      <c r="J2" s="23"/>
      <c r="K2" s="23"/>
      <c r="L2" s="23"/>
    </row>
    <row r="3" spans="1:12" x14ac:dyDescent="0.25">
      <c r="H3" s="23" t="s">
        <v>2</v>
      </c>
      <c r="I3" s="23"/>
      <c r="J3" s="23"/>
      <c r="K3" s="23"/>
      <c r="L3" s="23"/>
    </row>
    <row r="4" spans="1:12" x14ac:dyDescent="0.25">
      <c r="H4" s="23" t="s">
        <v>3</v>
      </c>
      <c r="I4" s="23"/>
      <c r="J4" s="23"/>
      <c r="K4" s="23"/>
      <c r="L4" s="23"/>
    </row>
    <row r="5" spans="1:12" x14ac:dyDescent="0.25">
      <c r="I5" s="23"/>
      <c r="J5" s="23"/>
      <c r="K5" s="23"/>
      <c r="L5" s="23"/>
    </row>
    <row r="6" spans="1:12" ht="15.75" x14ac:dyDescent="0.25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99" customHeight="1" x14ac:dyDescent="0.25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16.5" customHeight="1" x14ac:dyDescent="0.25">
      <c r="A8" s="25" t="s">
        <v>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50.25" customHeight="1" x14ac:dyDescent="0.25">
      <c r="A9" s="25" t="s">
        <v>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15" customHeight="1" x14ac:dyDescent="0.25">
      <c r="A10" s="27" t="s">
        <v>8</v>
      </c>
      <c r="B10" s="28"/>
      <c r="C10" s="28"/>
      <c r="D10" s="28"/>
      <c r="E10" s="28"/>
      <c r="F10" s="28"/>
      <c r="G10" s="28"/>
      <c r="H10" s="29" t="s">
        <v>9</v>
      </c>
      <c r="I10" s="29"/>
      <c r="J10" s="29"/>
      <c r="K10" s="29"/>
      <c r="L10" s="29"/>
    </row>
    <row r="11" spans="1:12" ht="23.25" customHeight="1" x14ac:dyDescent="0.25">
      <c r="A11" s="30" t="s">
        <v>10</v>
      </c>
      <c r="B11" s="30" t="s">
        <v>11</v>
      </c>
      <c r="C11" s="30" t="s">
        <v>12</v>
      </c>
      <c r="D11" s="30" t="s">
        <v>13</v>
      </c>
      <c r="E11" s="27" t="s">
        <v>14</v>
      </c>
      <c r="F11" s="28"/>
      <c r="G11" s="32"/>
      <c r="H11" s="30" t="s">
        <v>15</v>
      </c>
      <c r="I11" s="30" t="s">
        <v>16</v>
      </c>
      <c r="J11" s="30" t="s">
        <v>17</v>
      </c>
      <c r="K11" s="30" t="s">
        <v>18</v>
      </c>
      <c r="L11" s="30" t="s">
        <v>19</v>
      </c>
    </row>
    <row r="12" spans="1:12" ht="52.5" customHeight="1" x14ac:dyDescent="0.25">
      <c r="A12" s="31"/>
      <c r="B12" s="31"/>
      <c r="C12" s="31"/>
      <c r="D12" s="31"/>
      <c r="E12" s="2" t="s">
        <v>20</v>
      </c>
      <c r="F12" s="1" t="s">
        <v>21</v>
      </c>
      <c r="G12" s="1" t="s">
        <v>22</v>
      </c>
      <c r="H12" s="31"/>
      <c r="I12" s="31"/>
      <c r="J12" s="31"/>
      <c r="K12" s="31"/>
      <c r="L12" s="31"/>
    </row>
    <row r="13" spans="1:12" ht="65.25" customHeight="1" x14ac:dyDescent="0.25">
      <c r="A13" s="1">
        <v>1</v>
      </c>
      <c r="B13" s="3" t="s">
        <v>23</v>
      </c>
      <c r="C13" s="1" t="s">
        <v>24</v>
      </c>
      <c r="D13" s="1">
        <v>1</v>
      </c>
      <c r="E13" s="4">
        <v>360167</v>
      </c>
      <c r="F13" s="5">
        <v>425707</v>
      </c>
      <c r="G13" s="6">
        <v>452670</v>
      </c>
      <c r="H13" s="7">
        <f>SQRT(((E13-K13)*(E13-K13)+(F13-K13)*(F13-K13)+(G13-K13)*(G13-K13))/2)</f>
        <v>47573.276773835962</v>
      </c>
      <c r="I13" s="7">
        <f>H13/K13*100</f>
        <v>11.523194195887097</v>
      </c>
      <c r="J13" s="8" t="s">
        <v>25</v>
      </c>
      <c r="K13" s="7">
        <f>SUM(E13:G13)/3</f>
        <v>412848</v>
      </c>
      <c r="L13" s="7">
        <f>E13</f>
        <v>360167</v>
      </c>
    </row>
    <row r="14" spans="1:12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9">
        <f>SUM(L13:L13)</f>
        <v>360167</v>
      </c>
    </row>
    <row r="15" spans="1:12" ht="15.75" x14ac:dyDescent="0.25">
      <c r="A15" s="34" t="s">
        <v>26</v>
      </c>
      <c r="B15" s="34"/>
      <c r="C15" s="34"/>
      <c r="D15" s="34"/>
      <c r="E15" s="34"/>
      <c r="F15" s="34"/>
      <c r="G15" s="34"/>
      <c r="H15" s="35">
        <f>L14</f>
        <v>360167</v>
      </c>
      <c r="I15" s="35"/>
      <c r="J15" s="10" t="s">
        <v>27</v>
      </c>
      <c r="K15" s="11"/>
      <c r="L15" s="12"/>
    </row>
    <row r="16" spans="1:12" ht="15.75" x14ac:dyDescent="0.25">
      <c r="A16" s="36" t="s">
        <v>28</v>
      </c>
      <c r="B16" s="36"/>
      <c r="C16" s="36"/>
      <c r="D16" s="36"/>
      <c r="E16" s="36"/>
      <c r="F16" s="36"/>
      <c r="G16" s="36"/>
      <c r="H16" s="36"/>
      <c r="I16" s="36"/>
      <c r="J16" s="36"/>
      <c r="K16" s="11"/>
      <c r="L16" s="12"/>
    </row>
    <row r="17" spans="1:12" ht="15.75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1"/>
      <c r="L17" s="12"/>
    </row>
    <row r="18" spans="1:12" ht="78" customHeight="1" x14ac:dyDescent="0.25">
      <c r="A18" s="25" t="s">
        <v>29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ht="15.75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ht="15.75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2" ht="30.75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25">
      <c r="A22" s="14"/>
      <c r="B22" s="15"/>
      <c r="C22" s="14"/>
      <c r="D22" s="14"/>
      <c r="E22" s="16"/>
      <c r="F22" s="16"/>
      <c r="G22" s="16"/>
      <c r="H22" s="16"/>
      <c r="I22" s="16"/>
      <c r="J22" s="14"/>
      <c r="K22" s="16"/>
      <c r="L22" s="17"/>
    </row>
    <row r="23" spans="1:12" x14ac:dyDescent="0.25">
      <c r="A23" s="14"/>
      <c r="B23" s="15"/>
      <c r="C23" s="14"/>
      <c r="D23" s="14"/>
      <c r="E23" s="16"/>
      <c r="F23" s="16"/>
      <c r="G23" s="16"/>
      <c r="H23" s="16"/>
      <c r="I23" s="16"/>
      <c r="J23" s="14"/>
      <c r="K23" s="16"/>
      <c r="L23" s="17"/>
    </row>
    <row r="24" spans="1:12" ht="15.75" customHeight="1" x14ac:dyDescent="0.25">
      <c r="A24" s="14"/>
      <c r="B24" s="18"/>
      <c r="C24" s="19"/>
      <c r="D24" s="19"/>
      <c r="E24" s="20"/>
      <c r="F24" s="20"/>
      <c r="G24" s="20"/>
      <c r="H24" s="21"/>
      <c r="I24" s="16"/>
      <c r="J24" s="14"/>
      <c r="K24" s="16"/>
      <c r="L24" s="17"/>
    </row>
    <row r="25" spans="1:12" ht="15.75" x14ac:dyDescent="0.25">
      <c r="B25" s="37"/>
      <c r="C25" s="37"/>
      <c r="D25" s="19"/>
      <c r="E25" s="20"/>
      <c r="F25" s="20"/>
      <c r="G25" s="20"/>
    </row>
    <row r="26" spans="1:12" ht="49.5" customHeight="1" x14ac:dyDescent="0.25"/>
  </sheetData>
  <mergeCells count="30">
    <mergeCell ref="A19:L19"/>
    <mergeCell ref="A20:L20"/>
    <mergeCell ref="A21:L21"/>
    <mergeCell ref="B25:C25"/>
    <mergeCell ref="A14:K14"/>
    <mergeCell ref="A15:G15"/>
    <mergeCell ref="H15:I15"/>
    <mergeCell ref="A16:J16"/>
    <mergeCell ref="A18:L18"/>
    <mergeCell ref="H11:H12"/>
    <mergeCell ref="I11:I12"/>
    <mergeCell ref="J11:J12"/>
    <mergeCell ref="K11:K12"/>
    <mergeCell ref="L11:L12"/>
    <mergeCell ref="A11:A12"/>
    <mergeCell ref="B11:B12"/>
    <mergeCell ref="C11:C12"/>
    <mergeCell ref="D11:D12"/>
    <mergeCell ref="E11:G11"/>
    <mergeCell ref="A6:L6"/>
    <mergeCell ref="A7:L7"/>
    <mergeCell ref="A8:L8"/>
    <mergeCell ref="A9:L9"/>
    <mergeCell ref="A10:G10"/>
    <mergeCell ref="H10:L10"/>
    <mergeCell ref="H1:L1"/>
    <mergeCell ref="H2:L2"/>
    <mergeCell ref="H3:L3"/>
    <mergeCell ref="H4:L4"/>
    <mergeCell ref="I5:L5"/>
  </mergeCells>
  <pageMargins left="0.23622047244094491" right="0.23622047244094491" top="0.19685039370078738" bottom="0.19685039370078738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Период. медосмотр</vt:lpstr>
      <vt:lpstr>'Период. медосмотр'!Область_печати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Дмитрий</cp:lastModifiedBy>
  <cp:revision>9</cp:revision>
  <dcterms:created xsi:type="dcterms:W3CDTF">2006-09-16T00:00:00Z</dcterms:created>
  <dcterms:modified xsi:type="dcterms:W3CDTF">2026-06-16T11:13:33Z</dcterms:modified>
</cp:coreProperties>
</file>