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edkinaSI\Desktop\РАЗНОЕ\Новая папка (3)\АКВА\на 2027\4Спецодежда 2027\"/>
    </mc:Choice>
  </mc:AlternateContent>
  <bookViews>
    <workbookView xWindow="-120" yWindow="-120" windowWidth="29040" windowHeight="15720"/>
  </bookViews>
  <sheets>
    <sheet name="НМЦД 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L4" i="2" s="1"/>
  <c r="M4" i="2" s="1"/>
  <c r="M5" i="2" s="1"/>
  <c r="J4" i="2" l="1"/>
  <c r="K4" i="2" s="1"/>
  <c r="I7" i="2" l="1"/>
</calcChain>
</file>

<file path=xl/sharedStrings.xml><?xml version="1.0" encoding="utf-8"?>
<sst xmlns="http://schemas.openxmlformats.org/spreadsheetml/2006/main" count="24" uniqueCount="24">
  <si>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</si>
  <si>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</si>
  <si>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</si>
  <si>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</si>
  <si>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</si>
  <si>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</si>
  <si>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</si>
  <si>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</si>
  <si>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</si>
  <si>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</si>
  <si>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</si>
  <si>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</si>
  <si>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</si>
  <si>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</si>
  <si>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</si>
  <si>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</si>
  <si>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</si>
  <si>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</si>
  <si>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</si>
  <si>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</si>
  <si>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усл.ед.</t>
  </si>
  <si>
    <t xml:space="preserve">При определениеии начальной (максимальной) цены Договора на поставку канцелярии и бумаги в 2027 г. применен метод сопоставимых рыночных цен (анализ рынка). </t>
  </si>
  <si>
    <t>Обоснование начальной (максимальной) цены Договора на поставку спецодежды и СИЗ в 2027 г.</t>
  </si>
  <si>
    <t>Поставка спецодежды и сиз в 2027г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</si>
</sst>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</xdr:row>
      <xdr:rowOff>1904999</xdr:rowOff>
    </xdr:from>
    <xdr:to>
      <xdr:col>10</xdr:col>
      <xdr:colOff>619125</xdr:colOff>
      <xdr:row>2</xdr:row>
      <xdr:rowOff>2247900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048875" y="409574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216833</xdr:colOff>
      <xdr:row>2</xdr:row>
      <xdr:rowOff>1799665</xdr:rowOff>
    </xdr:from>
    <xdr:to>
      <xdr:col>9</xdr:col>
      <xdr:colOff>721658</xdr:colOff>
      <xdr:row>2</xdr:row>
      <xdr:rowOff>2056839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360833" y="39904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H5" sqref="H5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4.109375" style="1" customWidth="1"/>
    <col min="4" max="4" width="7.109375" style="1" customWidth="1"/>
    <col min="5" max="5" width="8.88671875" style="1" bestFit="1" customWidth="1"/>
    <col min="6" max="6" width="15.5546875" style="1" bestFit="1" customWidth="1"/>
    <col min="7" max="7" width="16.33203125" style="1" bestFit="1" customWidth="1"/>
    <col min="8" max="8" width="15.88671875" style="1" bestFit="1" customWidth="1"/>
    <col min="9" max="9" width="16.44140625" style="1" customWidth="1"/>
    <col min="10" max="10" width="13.109375" style="1" bestFit="1" customWidth="1"/>
    <col min="11" max="11" width="9.88671875" style="1" bestFit="1" customWidth="1"/>
    <col min="12" max="12" width="17.44140625" style="1" customWidth="1"/>
    <col min="13" max="13" width="16.33203125" style="1" customWidth="1"/>
    <col min="14" max="16384" width="9.109375" style="1"/>
  </cols>
  <sheetData>
    <row r="1" spans="1:13" ht="39" customHeight="1" x14ac:dyDescent="0.25">
      <c r="A1" s="31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33.5" customHeight="1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17</v>
      </c>
      <c r="F2" s="33" t="s">
        <v>4</v>
      </c>
      <c r="G2" s="33"/>
      <c r="H2" s="33"/>
      <c r="I2" s="35" t="s">
        <v>5</v>
      </c>
      <c r="J2" s="35"/>
      <c r="K2" s="35"/>
      <c r="L2" s="36" t="s">
        <v>6</v>
      </c>
      <c r="M2" s="36"/>
    </row>
    <row r="3" spans="1:13" ht="180" customHeight="1" x14ac:dyDescent="0.25">
      <c r="A3" s="33"/>
      <c r="B3" s="34"/>
      <c r="C3" s="33"/>
      <c r="D3" s="34"/>
      <c r="E3" s="34"/>
      <c r="F3" s="16" t="s">
        <v>14</v>
      </c>
      <c r="G3" s="16" t="s">
        <v>15</v>
      </c>
      <c r="H3" s="16" t="s">
        <v>16</v>
      </c>
      <c r="I3" s="16" t="s">
        <v>7</v>
      </c>
      <c r="J3" s="16" t="s">
        <v>8</v>
      </c>
      <c r="K3" s="16" t="s">
        <v>9</v>
      </c>
      <c r="L3" s="17" t="s">
        <v>10</v>
      </c>
      <c r="M3" s="17" t="s">
        <v>19</v>
      </c>
    </row>
    <row r="4" spans="1:13" s="2" customFormat="1" ht="31.2" x14ac:dyDescent="0.3">
      <c r="A4" s="20">
        <v>1</v>
      </c>
      <c r="B4" s="25" t="s">
        <v>23</v>
      </c>
      <c r="C4" s="21" t="s">
        <v>13</v>
      </c>
      <c r="D4" s="26" t="s">
        <v>20</v>
      </c>
      <c r="E4" s="26">
        <v>1</v>
      </c>
      <c r="F4" s="22">
        <v>670000</v>
      </c>
      <c r="G4" s="5">
        <v>680000</v>
      </c>
      <c r="H4" s="5">
        <v>663000</v>
      </c>
      <c r="I4" s="5">
        <f>AVERAGE(F4:H4)</f>
        <v>671000</v>
      </c>
      <c r="J4" s="6">
        <f>SQRT(((SUM((POWER(H4-I4,2)),(POWER(G4-I4,2)),(POWER(F4-I4,2)))/(COLUMNS(F4:H4)-1))))</f>
        <v>8544.0037453175319</v>
      </c>
      <c r="K4" s="6">
        <f>J4/I4*100</f>
        <v>1.2733239560830898</v>
      </c>
      <c r="L4" s="7">
        <f>ROUND(I4,2)</f>
        <v>671000</v>
      </c>
      <c r="M4" s="7">
        <f>L4*E4</f>
        <v>671000</v>
      </c>
    </row>
    <row r="5" spans="1:13" s="2" customFormat="1" ht="21" customHeight="1" x14ac:dyDescent="0.3">
      <c r="A5" s="3"/>
      <c r="B5" s="24"/>
      <c r="C5" s="4"/>
      <c r="D5" s="23"/>
      <c r="E5" s="24"/>
      <c r="F5" s="18"/>
      <c r="G5" s="18"/>
      <c r="H5" s="18"/>
      <c r="I5" s="18"/>
      <c r="J5" s="18"/>
      <c r="K5" s="18"/>
      <c r="L5" s="18"/>
      <c r="M5" s="18">
        <f>SUM(M4:M4)</f>
        <v>671000</v>
      </c>
    </row>
    <row r="6" spans="1:13" s="2" customFormat="1" ht="21" customHeight="1" x14ac:dyDescent="0.3">
      <c r="A6" s="3"/>
    </row>
    <row r="7" spans="1:13" ht="15.75" customHeight="1" x14ac:dyDescent="0.25">
      <c r="A7" s="27" t="s">
        <v>11</v>
      </c>
      <c r="B7" s="27"/>
      <c r="C7" s="27"/>
      <c r="D7" s="27"/>
      <c r="E7" s="27"/>
      <c r="F7" s="27"/>
      <c r="G7" s="27"/>
      <c r="H7" s="27"/>
      <c r="I7" s="7">
        <f>M5</f>
        <v>671000</v>
      </c>
      <c r="J7" s="8" t="s">
        <v>12</v>
      </c>
      <c r="K7" s="19" t="s">
        <v>18</v>
      </c>
      <c r="L7" s="8"/>
      <c r="M7" s="9"/>
    </row>
    <row r="8" spans="1:13" ht="36" customHeight="1" x14ac:dyDescent="0.3">
      <c r="A8" s="28" t="s">
        <v>21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15.6" x14ac:dyDescent="0.3">
      <c r="A9" s="30"/>
      <c r="B9" s="30"/>
      <c r="C9" s="30"/>
      <c r="D9" s="30"/>
      <c r="E9" s="10"/>
      <c r="F9" s="11"/>
      <c r="G9" s="12"/>
      <c r="H9" s="13"/>
      <c r="I9" s="14"/>
      <c r="J9" s="14"/>
      <c r="K9" s="14"/>
      <c r="L9" s="14"/>
      <c r="M9" s="14"/>
    </row>
    <row r="10" spans="1:13" ht="15.6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15.6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3" spans="1:13" x14ac:dyDescent="0.25">
      <c r="I13" s="15"/>
    </row>
  </sheetData>
  <mergeCells count="12">
    <mergeCell ref="A7:H7"/>
    <mergeCell ref="A8:M8"/>
    <mergeCell ref="A9:D9"/>
    <mergeCell ref="A1:M1"/>
    <mergeCell ref="A2:A3"/>
    <mergeCell ref="B2:B3"/>
    <mergeCell ref="C2:C3"/>
    <mergeCell ref="D2:D3"/>
    <mergeCell ref="E2:E3"/>
    <mergeCell ref="F2:H2"/>
    <mergeCell ref="I2:K2"/>
    <mergeCell ref="L2:M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Середкина С.И.</cp:lastModifiedBy>
  <cp:revision>3</cp:revision>
  <cp:lastPrinted>2024-03-20T11:15:45Z</cp:lastPrinted>
  <dcterms:created xsi:type="dcterms:W3CDTF">2014-05-19T23:28:21Z</dcterms:created>
  <dcterms:modified xsi:type="dcterms:W3CDTF">2026-06-18T08:16:55Z</dcterms:modified>
</cp:coreProperties>
</file>