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ЕДАКТОР\А ЕЖЕГОДНЫЕ ОТЧЕТЫТЕМЫ ДЛЯ ГАУПСО\САЙТ ЗАКУПКИ\2026\ОФОРМЛЕНИЕ ЗАКУПОК\обучение 2026\"/>
    </mc:Choice>
  </mc:AlternateContent>
  <bookViews>
    <workbookView xWindow="0" yWindow="0" windowWidth="23040" windowHeight="8808"/>
  </bookViews>
  <sheets>
    <sheet name="Расчет цены" sheetId="2" r:id="rId1"/>
  </sheets>
  <calcPr calcId="152511"/>
</workbook>
</file>

<file path=xl/calcChain.xml><?xml version="1.0" encoding="utf-8"?>
<calcChain xmlns="http://schemas.openxmlformats.org/spreadsheetml/2006/main">
  <c r="L11" i="2" l="1"/>
  <c r="I11" i="2"/>
  <c r="J11" i="2" s="1"/>
  <c r="K11" i="2" s="1"/>
  <c r="I10" i="2" l="1"/>
  <c r="J10" i="2" s="1"/>
  <c r="K10" i="2" s="1"/>
  <c r="L10" i="2"/>
  <c r="L12" i="2" s="1"/>
</calcChain>
</file>

<file path=xl/sharedStrings.xml><?xml version="1.0" encoding="utf-8"?>
<sst xmlns="http://schemas.openxmlformats.org/spreadsheetml/2006/main" count="29" uniqueCount="27">
  <si>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</si>
  <si>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</si>
  <si>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</si>
  <si>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</si>
  <si>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</si>
  <si>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</si>
  <si>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</si>
  <si>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Наименование предмета товара (работы, услуги)</t>
  </si>
  <si>
    <t>Источник информации о цене (руб./ед.изм.)</t>
  </si>
  <si>
    <t>Характеристики объекта закупки</t>
  </si>
  <si>
    <t xml:space="preserve">ОБОСНОВАНИЕ 
начальной (максимальной) цены договора, цены договора, заключаемого с единственным поставщиком (подрядчиком, исполнителем), начальной суммы цен единиц товара, работы, услуги 
</t>
  </si>
  <si>
    <t xml:space="preserve">УТВЕРЖДАЮ                                                             Директор ГАУП СО «Редакция газеты «Пламя»
</t>
  </si>
  <si>
    <t xml:space="preserve">Метод сопоставимых рыночных цен (анализа рынка)  </t>
  </si>
  <si>
    <t>Используемый метод определения НМЦД:</t>
  </si>
  <si>
    <t>Однородность совокупности значений выявленных цен, используемых в расчете Н(М)ЦД</t>
  </si>
  <si>
    <t>Н(М)ЦД определяемая методом сопоставимых рыночных цен (анализа рынка)</t>
  </si>
  <si>
    <r>
      <rPr>
        <b/>
        <sz val="11"/>
        <color indexed="8"/>
        <rFont val="Times New Roman"/>
        <family val="1"/>
        <charset val="204"/>
      </rPr>
      <t xml:space="preserve">Расчет Н(М)ЦД по формуле   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</si>
  <si>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</si>
  <si>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t xml:space="preserve">В результате проведенного расчета Н(М)Ц договора составила (в руб.): </t>
  </si>
  <si>
    <t xml:space="preserve">Коммерческое предложение №1 </t>
  </si>
  <si>
    <t xml:space="preserve">Коммерческое предложение №2 </t>
  </si>
  <si>
    <t xml:space="preserve">Коммерческое предложение №3 </t>
  </si>
  <si>
    <t xml:space="preserve"> образовательная услуга по повышению квалификации по программе «Общие вопросы охраны труда и функционирования системы управления охраной труда (Программа А)».</t>
  </si>
  <si>
    <t>образовательная услуга по дополнительной профессиональной программе профессиональной переподготовки «Специалист по противопожарной профилактике»</t>
  </si>
  <si>
    <t>чел.</t>
  </si>
  <si>
    <t xml:space="preserve">Казанцева Н.В.
«10» июня 2026 г.
</t>
  </si>
  <si>
    <t>Обучение руководителя требованиям охраны труда, мерам пожарной безопасности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</si>
</sst>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5" fillId="0" borderId="0" xfId="0" applyFont="1"/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distributed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wrapText="1"/>
      <protection locked="0"/>
    </xf>
    <xf numFmtId="164" fontId="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4" fillId="0" borderId="0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1" fillId="0" borderId="3" xfId="0" applyFont="1" applyBorder="1" applyAlignment="1">
      <alignment horizontal="center" vertical="top" wrapText="1"/>
    </xf>
    <xf numFmtId="2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3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right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2" fontId="15" fillId="2" borderId="3" xfId="0" applyNumberFormat="1" applyFont="1" applyFill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vertical="distributed" wrapText="1"/>
    </xf>
    <xf numFmtId="0" fontId="12" fillId="0" borderId="0" xfId="0" applyFont="1" applyAlignment="1">
      <alignment vertical="distributed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distributed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/>
      <protection locked="0"/>
    </xf>
    <xf numFmtId="0" fontId="1" fillId="0" borderId="3" xfId="0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8</xdr:row>
      <xdr:rowOff>1228725</xdr:rowOff>
    </xdr:from>
    <xdr:to>
      <xdr:col>11</xdr:col>
      <xdr:colOff>19050</xdr:colOff>
      <xdr:row>8</xdr:row>
      <xdr:rowOff>1581150</xdr:rowOff>
    </xdr:to>
    <xdr:pic>
      <xdr:nvPicPr>
        <xdr:cNvPr id="2317" name="Picture 1">
          <a:extLst>
            <a:ext uri="{FF2B5EF4-FFF2-40B4-BE49-F238E27FC236}">
              <a16:creationId xmlns="" xmlns:a16="http://schemas.microsoft.com/office/drawing/2014/main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4959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8</xdr:row>
      <xdr:rowOff>923925</xdr:rowOff>
    </xdr:from>
    <xdr:to>
      <xdr:col>9</xdr:col>
      <xdr:colOff>1019175</xdr:colOff>
      <xdr:row>8</xdr:row>
      <xdr:rowOff>1362075</xdr:rowOff>
    </xdr:to>
    <xdr:pic>
      <xdr:nvPicPr>
        <xdr:cNvPr id="2318" name="Picture 2">
          <a:extLst>
            <a:ext uri="{FF2B5EF4-FFF2-40B4-BE49-F238E27FC236}">
              <a16:creationId xmlns="" xmlns:a16="http://schemas.microsoft.com/office/drawing/2014/main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</xdr:row>
      <xdr:rowOff>2038350</xdr:rowOff>
    </xdr:from>
    <xdr:to>
      <xdr:col>11</xdr:col>
      <xdr:colOff>1504950</xdr:colOff>
      <xdr:row>8</xdr:row>
      <xdr:rowOff>2505075</xdr:rowOff>
    </xdr:to>
    <xdr:pic>
      <xdr:nvPicPr>
        <xdr:cNvPr id="2319" name="Picture 5">
          <a:extLst>
            <a:ext uri="{FF2B5EF4-FFF2-40B4-BE49-F238E27FC236}">
              <a16:creationId xmlns="" xmlns:a16="http://schemas.microsoft.com/office/drawing/2014/main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6305550"/>
          <a:ext cx="1485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8</xdr:row>
      <xdr:rowOff>1762125</xdr:rowOff>
    </xdr:from>
    <xdr:to>
      <xdr:col>11</xdr:col>
      <xdr:colOff>371475</xdr:colOff>
      <xdr:row>8</xdr:row>
      <xdr:rowOff>1990725</xdr:rowOff>
    </xdr:to>
    <xdr:pic>
      <xdr:nvPicPr>
        <xdr:cNvPr id="2320" name="Picture 6">
          <a:extLst>
            <a:ext uri="{FF2B5EF4-FFF2-40B4-BE49-F238E27FC236}">
              <a16:creationId xmlns="" xmlns:a16="http://schemas.microsoft.com/office/drawing/2014/main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view="pageBreakPreview" zoomScaleNormal="100" zoomScaleSheetLayoutView="100" workbookViewId="0">
      <selection activeCell="L12" sqref="A1:L12"/>
    </sheetView>
  </sheetViews>
  <sheetFormatPr defaultColWidth="9.109375" defaultRowHeight="13.2" x14ac:dyDescent="0.25"/>
  <cols>
    <col min="1" max="1" width="4" style="1" customWidth="1"/>
    <col min="2" max="2" width="30.77734375" style="1" customWidth="1"/>
    <col min="3" max="3" width="5.88671875" style="1" customWidth="1"/>
    <col min="4" max="4" width="6.88671875" style="1" customWidth="1"/>
    <col min="5" max="5" width="12.33203125" style="1" customWidth="1"/>
    <col min="6" max="6" width="11.6640625" style="1" customWidth="1"/>
    <col min="7" max="7" width="12.77734375" style="1" customWidth="1"/>
    <col min="8" max="8" width="9.109375" style="1"/>
    <col min="9" max="9" width="15.5546875" style="1" customWidth="1"/>
    <col min="10" max="10" width="15.44140625" style="1" customWidth="1"/>
    <col min="11" max="11" width="14.33203125" style="1" customWidth="1"/>
    <col min="12" max="12" width="22.6640625" style="1" customWidth="1"/>
    <col min="13" max="16384" width="9.109375" style="1"/>
  </cols>
  <sheetData>
    <row r="1" spans="1:12" ht="68.400000000000006" customHeight="1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22" t="s">
        <v>11</v>
      </c>
    </row>
    <row r="2" spans="1:12" ht="63.6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22" t="s">
        <v>25</v>
      </c>
    </row>
    <row r="3" spans="1:12" ht="13.2" hidden="1" customHeigh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6"/>
    </row>
    <row r="4" spans="1:12" ht="18.600000000000001" hidden="1" customHeight="1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s="4" customFormat="1" ht="75" customHeight="1" x14ac:dyDescent="0.35">
      <c r="A5" s="33" t="s">
        <v>10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s="4" customFormat="1" ht="57" customHeight="1" x14ac:dyDescent="0.35">
      <c r="A6" s="15"/>
      <c r="B6" s="14" t="s">
        <v>9</v>
      </c>
      <c r="C6" s="48" t="s">
        <v>26</v>
      </c>
      <c r="D6" s="49"/>
      <c r="E6" s="49"/>
      <c r="F6" s="49"/>
      <c r="G6" s="49"/>
      <c r="H6" s="49"/>
      <c r="I6" s="49"/>
      <c r="J6" s="49"/>
      <c r="K6" s="49"/>
      <c r="L6" s="50"/>
    </row>
    <row r="7" spans="1:12" s="4" customFormat="1" ht="49.8" customHeight="1" x14ac:dyDescent="0.35">
      <c r="A7" s="7"/>
      <c r="B7" s="7" t="s">
        <v>13</v>
      </c>
      <c r="C7" s="45" t="s">
        <v>12</v>
      </c>
      <c r="D7" s="46"/>
      <c r="E7" s="46"/>
      <c r="F7" s="46"/>
      <c r="G7" s="46"/>
      <c r="H7" s="46"/>
      <c r="I7" s="46"/>
      <c r="J7" s="46"/>
      <c r="K7" s="46"/>
      <c r="L7" s="46"/>
    </row>
    <row r="8" spans="1:12" ht="100.2" customHeight="1" x14ac:dyDescent="0.25">
      <c r="A8" s="40" t="s">
        <v>0</v>
      </c>
      <c r="B8" s="40" t="s">
        <v>7</v>
      </c>
      <c r="C8" s="40" t="s">
        <v>1</v>
      </c>
      <c r="D8" s="40" t="s">
        <v>2</v>
      </c>
      <c r="E8" s="55" t="s">
        <v>8</v>
      </c>
      <c r="F8" s="55"/>
      <c r="G8" s="55"/>
      <c r="H8" s="24"/>
      <c r="I8" s="44" t="s">
        <v>14</v>
      </c>
      <c r="J8" s="44"/>
      <c r="K8" s="44"/>
      <c r="L8" s="18" t="s">
        <v>15</v>
      </c>
    </row>
    <row r="9" spans="1:12" ht="204.6" customHeight="1" x14ac:dyDescent="0.25">
      <c r="A9" s="41"/>
      <c r="B9" s="41"/>
      <c r="C9" s="41"/>
      <c r="D9" s="41"/>
      <c r="E9" s="26" t="s">
        <v>19</v>
      </c>
      <c r="F9" s="26" t="s">
        <v>20</v>
      </c>
      <c r="G9" s="26" t="s">
        <v>21</v>
      </c>
      <c r="H9" s="26" t="s">
        <v>5</v>
      </c>
      <c r="I9" s="26" t="s">
        <v>4</v>
      </c>
      <c r="J9" s="26" t="s">
        <v>3</v>
      </c>
      <c r="K9" s="27" t="s">
        <v>17</v>
      </c>
      <c r="L9" s="28" t="s">
        <v>16</v>
      </c>
    </row>
    <row r="10" spans="1:12" ht="126.6" customHeight="1" x14ac:dyDescent="0.25">
      <c r="A10" s="25">
        <v>1</v>
      </c>
      <c r="B10" s="31" t="s">
        <v>22</v>
      </c>
      <c r="C10" s="23" t="s">
        <v>24</v>
      </c>
      <c r="D10" s="23">
        <v>1</v>
      </c>
      <c r="E10" s="30">
        <v>1400</v>
      </c>
      <c r="F10" s="30">
        <v>1500</v>
      </c>
      <c r="G10" s="30">
        <v>1300</v>
      </c>
      <c r="H10" s="19" t="s">
        <v>6</v>
      </c>
      <c r="I10" s="20">
        <f t="shared" ref="I10:I11" si="0">AVERAGE(E10:G10)</f>
        <v>1400</v>
      </c>
      <c r="J10" s="21">
        <f t="shared" ref="J10:J11" si="1">SQRT(((SUM((POWER(G10-I10,2)),(POWER(F10-I10,2)),(POWER(E10-I10,2)))/(COLUMNS(E10:G10)-1))))</f>
        <v>100</v>
      </c>
      <c r="K10" s="21">
        <f t="shared" ref="K10:K11" si="2">J10/I10*100</f>
        <v>7.1428571428571423</v>
      </c>
      <c r="L10" s="20">
        <f t="shared" ref="L10:L11" si="3">((D10/3)*(SUM(E10:G10)))</f>
        <v>1400</v>
      </c>
    </row>
    <row r="11" spans="1:12" ht="126.6" customHeight="1" x14ac:dyDescent="0.25">
      <c r="A11" s="32">
        <v>2</v>
      </c>
      <c r="B11" s="31" t="s">
        <v>23</v>
      </c>
      <c r="C11" s="23" t="s">
        <v>24</v>
      </c>
      <c r="D11" s="23">
        <v>1</v>
      </c>
      <c r="E11" s="30">
        <v>11500</v>
      </c>
      <c r="F11" s="30">
        <v>8000</v>
      </c>
      <c r="G11" s="30">
        <v>8500</v>
      </c>
      <c r="H11" s="19" t="s">
        <v>6</v>
      </c>
      <c r="I11" s="20">
        <f t="shared" si="0"/>
        <v>9333.3333333333339</v>
      </c>
      <c r="J11" s="21">
        <f t="shared" si="1"/>
        <v>1892.9694486000913</v>
      </c>
      <c r="K11" s="21">
        <f t="shared" si="2"/>
        <v>20.281815520715263</v>
      </c>
      <c r="L11" s="20">
        <f t="shared" si="3"/>
        <v>9333.3333333333321</v>
      </c>
    </row>
    <row r="12" spans="1:12" ht="50.4" customHeight="1" x14ac:dyDescent="0.25">
      <c r="A12" s="51" t="s">
        <v>18</v>
      </c>
      <c r="B12" s="52"/>
      <c r="C12" s="52"/>
      <c r="D12" s="52"/>
      <c r="E12" s="52"/>
      <c r="F12" s="52"/>
      <c r="G12" s="52"/>
      <c r="H12" s="52"/>
      <c r="I12" s="52"/>
      <c r="J12" s="52"/>
      <c r="K12" s="53"/>
      <c r="L12" s="29">
        <f>SUM(L10,L11)</f>
        <v>10733.333333333332</v>
      </c>
    </row>
    <row r="13" spans="1:12" s="2" customFormat="1" ht="18" customHeight="1" x14ac:dyDescent="0.3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</row>
    <row r="14" spans="1:12" s="2" customFormat="1" ht="52.8" customHeight="1" x14ac:dyDescent="0.3">
      <c r="A14" s="13"/>
      <c r="B14" s="31"/>
      <c r="C14" s="23"/>
      <c r="D14" s="23"/>
      <c r="E14" s="30"/>
      <c r="F14" s="30"/>
      <c r="G14" s="30"/>
      <c r="H14" s="19"/>
      <c r="I14" s="20"/>
      <c r="J14" s="21"/>
      <c r="K14" s="21"/>
      <c r="L14" s="20"/>
    </row>
    <row r="15" spans="1:12" s="2" customFormat="1" ht="3" customHeight="1" x14ac:dyDescent="0.3">
      <c r="A15" s="38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</row>
    <row r="16" spans="1:12" s="2" customFormat="1" ht="39" hidden="1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</row>
    <row r="17" spans="1:12" s="2" customFormat="1" ht="2.4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</row>
    <row r="18" spans="1:12" s="2" customFormat="1" ht="9.6" hidden="1" customHeigh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s="2" customFormat="1" ht="18.600000000000001" hidden="1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</row>
    <row r="20" spans="1:12" s="2" customFormat="1" ht="48.6" customHeight="1" x14ac:dyDescent="0.3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2" s="2" customFormat="1" ht="5.2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s="2" customFormat="1" ht="21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</row>
    <row r="23" spans="1:12" ht="15.75" customHeight="1" x14ac:dyDescent="0.35">
      <c r="A23" s="37"/>
      <c r="B23" s="37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s="3" customFormat="1" ht="11.25" customHeight="1" x14ac:dyDescent="0.35">
      <c r="A24" s="9"/>
      <c r="B24" s="9"/>
      <c r="C24" s="9"/>
      <c r="D24" s="4"/>
      <c r="E24" s="10"/>
      <c r="F24" s="11"/>
      <c r="G24" s="12"/>
      <c r="H24" s="5"/>
      <c r="I24" s="5"/>
      <c r="J24" s="5"/>
      <c r="K24" s="5"/>
      <c r="L24" s="5"/>
    </row>
    <row r="25" spans="1:12" s="5" customFormat="1" ht="27" customHeight="1" x14ac:dyDescent="0.35">
      <c r="A25" s="9"/>
      <c r="B25" s="36"/>
      <c r="C25" s="36"/>
      <c r="D25" s="36"/>
      <c r="E25" s="36"/>
      <c r="F25" s="11"/>
      <c r="G25" s="12"/>
    </row>
    <row r="26" spans="1:12" s="4" customFormat="1" ht="19.5" customHeight="1" x14ac:dyDescent="0.35">
      <c r="A26" s="54"/>
      <c r="B26" s="54"/>
      <c r="C26" s="54"/>
      <c r="D26" s="54"/>
      <c r="E26" s="54"/>
      <c r="F26" s="16"/>
      <c r="G26" s="16"/>
      <c r="H26" s="16"/>
      <c r="I26" s="16"/>
      <c r="J26" s="16"/>
      <c r="K26" s="16"/>
      <c r="L26" s="16"/>
    </row>
    <row r="27" spans="1:12" s="4" customFormat="1" ht="14.25" customHeight="1" x14ac:dyDescent="0.35">
      <c r="A27" s="17"/>
      <c r="B27" s="17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2" s="4" customFormat="1" ht="14.25" customHeight="1" x14ac:dyDescent="0.35">
      <c r="A28" s="17"/>
      <c r="B28" s="17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s="4" customFormat="1" ht="14.25" customHeight="1" x14ac:dyDescent="0.35">
      <c r="A29" s="17"/>
      <c r="B29" s="17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2" s="4" customFormat="1" ht="14.25" customHeight="1" x14ac:dyDescent="0.35">
      <c r="A30" s="17"/>
      <c r="B30" s="17"/>
      <c r="C30" s="16"/>
      <c r="D30" s="16"/>
      <c r="E30" s="16"/>
      <c r="F30" s="16"/>
      <c r="G30" s="16"/>
      <c r="H30" s="16"/>
      <c r="I30" s="16"/>
      <c r="J30" s="16"/>
      <c r="K30" s="16"/>
      <c r="L30" s="16"/>
    </row>
  </sheetData>
  <mergeCells count="21">
    <mergeCell ref="A26:E26"/>
    <mergeCell ref="A22:L22"/>
    <mergeCell ref="A17:L17"/>
    <mergeCell ref="D8:D9"/>
    <mergeCell ref="E8:G8"/>
    <mergeCell ref="C8:C9"/>
    <mergeCell ref="A13:L13"/>
    <mergeCell ref="A5:L5"/>
    <mergeCell ref="A4:L4"/>
    <mergeCell ref="B25:E25"/>
    <mergeCell ref="A23:B23"/>
    <mergeCell ref="A15:L15"/>
    <mergeCell ref="A8:A9"/>
    <mergeCell ref="B8:B9"/>
    <mergeCell ref="A20:L20"/>
    <mergeCell ref="I8:K8"/>
    <mergeCell ref="C7:L7"/>
    <mergeCell ref="A16:L16"/>
    <mergeCell ref="A19:L19"/>
    <mergeCell ref="C6:L6"/>
    <mergeCell ref="A12:K12"/>
  </mergeCells>
  <phoneticPr fontId="0" type="noConversion"/>
  <pageMargins left="0.51181102362204722" right="0.31496062992125984" top="0.74803149606299213" bottom="0.55118110236220474" header="0.31496062992125984" footer="0.31496062992125984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2026-06-11T08:37:58Z</cp:lastPrinted>
  <dcterms:created xsi:type="dcterms:W3CDTF">2014-01-15T18:15:09Z</dcterms:created>
  <dcterms:modified xsi:type="dcterms:W3CDTF">2026-06-11T08:37:59Z</dcterms:modified>
</cp:coreProperties>
</file>