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Лист3 (2)" sheetId="4" r:id="rId1"/>
  </sheets>
  <definedNames>
    <definedName name="_Toc407011537" localSheetId="0">'Лист3 (2)'!$C$1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" l="1"/>
  <c r="J10" i="4" s="1"/>
  <c r="I12" i="4"/>
  <c r="J12" i="4" s="1"/>
  <c r="I11" i="4"/>
  <c r="J11" i="4" l="1"/>
  <c r="K11" i="4" s="1"/>
  <c r="K10" i="4"/>
  <c r="K13" i="4" s="1"/>
  <c r="K12" i="4"/>
</calcChain>
</file>

<file path=xl/sharedStrings.xml><?xml version="1.0" encoding="utf-8"?>
<sst xmlns="http://schemas.openxmlformats.org/spreadsheetml/2006/main" count="25" uniqueCount="23">
  <si>
    <t>ОБОСНОВАНИЕ НАЧАЛЬНОЙ (МАКСИМАЛЬНОЙ) ЦЕНЫ ДОГОВОРА</t>
  </si>
  <si>
    <t xml:space="preserve">на приобретение основных средств (реабилитационное оборудование)   ЛОГАУ "Бокситогорский  КЦСОН" на 2026 год 
</t>
  </si>
  <si>
    <t>В соответствии с Федеральным законом от 18.07.2011 № 223-ФЗ «О закупках товаров, работ, услуг отдельными видами юридических лиц» и  Положением о закупке, товаров, работ, услуг ЛОГАУ "Бокситогорский КЦСОН"</t>
  </si>
  <si>
    <t>Для определения НМЦД проанализировны предложения публичной оферты</t>
  </si>
  <si>
    <t xml:space="preserve">Используемый метод:  метод сопоставимых рыночных цен (анализ рынка)     </t>
  </si>
  <si>
    <t>№
 п/п</t>
  </si>
  <si>
    <t>Наименование товара</t>
  </si>
  <si>
    <t>Кол-во</t>
  </si>
  <si>
    <t xml:space="preserve"> единица измерения</t>
  </si>
  <si>
    <t>Кол-во источников ценовой информации
(N)</t>
  </si>
  <si>
    <t>Источники информации</t>
  </si>
  <si>
    <t>Сумма цен
∑Цi</t>
  </si>
  <si>
    <t>Средняя цена</t>
  </si>
  <si>
    <t>НМЦД в руб.</t>
  </si>
  <si>
    <t>Коммерческое предложение № 1</t>
  </si>
  <si>
    <t>Коммерческое предложение № 2</t>
  </si>
  <si>
    <t>Коммерческое предложение № 3</t>
  </si>
  <si>
    <t>шт.</t>
  </si>
  <si>
    <t>За начальную (максимальную) цену принято  среднее значение из предложений публичной оферты.</t>
  </si>
  <si>
    <t>Врио директора ЛОГАУ "Бокситогорский КЦСОН"                                                      И.В. Смирнова</t>
  </si>
  <si>
    <t>Система реабилитационная интерактивная</t>
  </si>
  <si>
    <t>Интерактивнвя песочница</t>
  </si>
  <si>
    <t>Интерактивный пол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</si>
</sst>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\ ##0.00&quot;р.&quot;_-;\-* #\ ##0.00&quot;р.&quot;_-;_-* &quot;-&quot;??&quot;р.&quot;_-;_-@_-"/>
    <numFmt numFmtId="165" formatCode="#\ ##0.00_р_."/>
    <numFmt numFmtId="166" formatCode="_-* #\ ##0.00&quot;р.&quot;_-;\-* #\ ##0.00&quot;р.&quot;_-;_-* &quot;-&quot;??.0&quot;р.&quot;_-;_-@_-"/>
    <numFmt numFmtId="167" formatCode="_-* #\ ##0.00\ _₽_-;\-* #\ ##0.00\ _₽_-;_-* &quot;-&quot;??\ _₽_-;_-@_-"/>
  </numFmts>
  <fonts count="10">
    <font>
      <sz val="10"/>
      <name val="Arial"/>
      <charset val="13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4" fontId="9" fillId="0" borderId="0" xfId="0" applyNumberFormat="1" applyFont="1" applyAlignment="1">
      <alignment horizontal="center"/>
    </xf>
    <xf numFmtId="166" fontId="6" fillId="2" borderId="0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A3" zoomScale="80" zoomScaleNormal="80" workbookViewId="0">
      <selection activeCell="K13" sqref="K13:K14"/>
    </sheetView>
  </sheetViews>
  <sheetFormatPr defaultColWidth="9.140625" defaultRowHeight="18.75"/>
  <cols>
    <col min="1" max="1" width="6.42578125" style="2" customWidth="1"/>
    <col min="2" max="2" width="74.28515625" style="2" customWidth="1"/>
    <col min="3" max="3" width="9.7109375" style="2" customWidth="1"/>
    <col min="4" max="4" width="14.85546875" style="3" customWidth="1"/>
    <col min="5" max="5" width="11.7109375" style="2" hidden="1" customWidth="1"/>
    <col min="6" max="7" width="23.42578125" style="4" customWidth="1"/>
    <col min="8" max="8" width="20.28515625" style="4" customWidth="1"/>
    <col min="9" max="9" width="18.140625" style="4" customWidth="1"/>
    <col min="10" max="10" width="13.7109375" style="4" customWidth="1"/>
    <col min="11" max="11" width="23.42578125" style="5" customWidth="1"/>
    <col min="12" max="16384" width="9.140625" style="2"/>
  </cols>
  <sheetData>
    <row r="1" spans="1:11" hidden="1">
      <c r="B1" s="6"/>
      <c r="C1" s="7"/>
    </row>
    <row r="2" spans="1:11" ht="156.75" hidden="1" customHeight="1">
      <c r="B2" s="6"/>
      <c r="I2" s="26"/>
      <c r="J2" s="27"/>
      <c r="K2" s="27"/>
    </row>
    <row r="3" spans="1:1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" customFormat="1" ht="41.25" customHeight="1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99.75" customHeight="1">
      <c r="B5" s="1" t="s">
        <v>2</v>
      </c>
      <c r="C5" s="1"/>
      <c r="D5" s="1"/>
      <c r="E5" s="1"/>
      <c r="F5" s="1"/>
      <c r="G5" s="1"/>
      <c r="H5" s="1"/>
      <c r="I5" s="1"/>
      <c r="J5" s="1"/>
      <c r="K5" s="8"/>
    </row>
    <row r="6" spans="1:11">
      <c r="B6" s="2" t="s">
        <v>3</v>
      </c>
    </row>
    <row r="7" spans="1:11">
      <c r="B7" s="2" t="s">
        <v>4</v>
      </c>
    </row>
    <row r="8" spans="1:11" ht="38.25" customHeight="1">
      <c r="A8" s="31" t="s">
        <v>5</v>
      </c>
      <c r="B8" s="31" t="s">
        <v>6</v>
      </c>
      <c r="C8" s="31" t="s">
        <v>7</v>
      </c>
      <c r="D8" s="31" t="s">
        <v>8</v>
      </c>
      <c r="E8" s="31" t="s">
        <v>9</v>
      </c>
      <c r="F8" s="30" t="s">
        <v>10</v>
      </c>
      <c r="G8" s="30"/>
      <c r="H8" s="30"/>
      <c r="I8" s="30" t="s">
        <v>11</v>
      </c>
      <c r="J8" s="30" t="s">
        <v>12</v>
      </c>
      <c r="K8" s="31" t="s">
        <v>13</v>
      </c>
    </row>
    <row r="9" spans="1:11" ht="35.25" customHeight="1">
      <c r="A9" s="31"/>
      <c r="B9" s="31"/>
      <c r="C9" s="31"/>
      <c r="D9" s="31"/>
      <c r="E9" s="31"/>
      <c r="F9" s="10" t="s">
        <v>14</v>
      </c>
      <c r="G9" s="10" t="s">
        <v>15</v>
      </c>
      <c r="H9" s="10" t="s">
        <v>16</v>
      </c>
      <c r="I9" s="30"/>
      <c r="J9" s="30"/>
      <c r="K9" s="32"/>
    </row>
    <row r="10" spans="1:11">
      <c r="A10" s="9">
        <v>1</v>
      </c>
      <c r="B10" s="11" t="s">
        <v>20</v>
      </c>
      <c r="C10" s="9">
        <v>1</v>
      </c>
      <c r="D10" s="9" t="s">
        <v>17</v>
      </c>
      <c r="E10" s="9"/>
      <c r="F10" s="21">
        <v>1360000</v>
      </c>
      <c r="G10" s="21">
        <v>1381000</v>
      </c>
      <c r="H10" s="21">
        <v>1375000</v>
      </c>
      <c r="I10" s="12">
        <f t="shared" ref="I10:I12" si="0">F10+G10+H10</f>
        <v>4116000</v>
      </c>
      <c r="J10" s="13">
        <f>I10/3</f>
        <v>1372000</v>
      </c>
      <c r="K10" s="14">
        <f>J10*C10</f>
        <v>1372000</v>
      </c>
    </row>
    <row r="11" spans="1:11">
      <c r="A11" s="9">
        <v>2</v>
      </c>
      <c r="B11" s="11" t="s">
        <v>21</v>
      </c>
      <c r="C11" s="9">
        <v>1</v>
      </c>
      <c r="D11" s="9" t="s">
        <v>17</v>
      </c>
      <c r="E11" s="9"/>
      <c r="F11" s="21">
        <v>828390</v>
      </c>
      <c r="G11" s="21">
        <v>843400</v>
      </c>
      <c r="H11" s="21">
        <v>844522</v>
      </c>
      <c r="I11" s="12">
        <f t="shared" si="0"/>
        <v>2516312</v>
      </c>
      <c r="J11" s="13">
        <f t="shared" ref="J11:J12" si="1">I11/3</f>
        <v>838770.66666666663</v>
      </c>
      <c r="K11" s="14">
        <f t="shared" ref="K11:K12" si="2">J11*C11</f>
        <v>838770.66666666663</v>
      </c>
    </row>
    <row r="12" spans="1:11">
      <c r="A12" s="9">
        <v>3</v>
      </c>
      <c r="B12" s="11" t="s">
        <v>22</v>
      </c>
      <c r="C12" s="9">
        <v>1</v>
      </c>
      <c r="D12" s="9" t="s">
        <v>17</v>
      </c>
      <c r="E12" s="9"/>
      <c r="F12" s="21">
        <v>931147.48</v>
      </c>
      <c r="G12" s="21">
        <v>939000</v>
      </c>
      <c r="H12" s="21">
        <v>940900</v>
      </c>
      <c r="I12" s="12">
        <f t="shared" si="0"/>
        <v>2811047.48</v>
      </c>
      <c r="J12" s="13">
        <f t="shared" si="1"/>
        <v>937015.82666666666</v>
      </c>
      <c r="K12" s="14">
        <f t="shared" si="2"/>
        <v>937015.82666666666</v>
      </c>
    </row>
    <row r="13" spans="1:11" ht="18.75" customHeight="1">
      <c r="A13" s="15"/>
      <c r="B13" s="16"/>
      <c r="C13" s="17"/>
      <c r="D13" s="18"/>
      <c r="E13" s="17"/>
      <c r="F13" s="22"/>
      <c r="H13" s="17"/>
      <c r="I13" s="25" t="s">
        <v>18</v>
      </c>
      <c r="J13" s="25"/>
      <c r="K13" s="24">
        <f>SUM(K10:K12)</f>
        <v>3147786.4933333332</v>
      </c>
    </row>
    <row r="14" spans="1:11" ht="45" customHeight="1">
      <c r="I14" s="25"/>
      <c r="J14" s="25"/>
      <c r="K14" s="24"/>
    </row>
    <row r="15" spans="1:11" ht="23.25" customHeight="1">
      <c r="B15" s="2" t="s">
        <v>19</v>
      </c>
    </row>
    <row r="16" spans="1:11">
      <c r="K16" s="23"/>
    </row>
    <row r="18" spans="11:11">
      <c r="K18" s="19"/>
    </row>
    <row r="19" spans="11:11">
      <c r="K19" s="20"/>
    </row>
    <row r="21" spans="11:11">
      <c r="K21" s="19"/>
    </row>
  </sheetData>
  <mergeCells count="14">
    <mergeCell ref="K13:K14"/>
    <mergeCell ref="I13:J14"/>
    <mergeCell ref="I2:K2"/>
    <mergeCell ref="A3:K3"/>
    <mergeCell ref="A4:K4"/>
    <mergeCell ref="F8:H8"/>
    <mergeCell ref="A8:A9"/>
    <mergeCell ref="B8:B9"/>
    <mergeCell ref="C8:C9"/>
    <mergeCell ref="D8:D9"/>
    <mergeCell ref="E8:E9"/>
    <mergeCell ref="I8:I9"/>
    <mergeCell ref="J8:J9"/>
    <mergeCell ref="K8:K9"/>
  </mergeCells>
  <pageMargins left="0.39370078740157499" right="0.31496062992126" top="0.196850393700787" bottom="0.196850393700787" header="0.511811023622047" footer="0.511811023622047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 (2)</vt:lpstr>
      <vt:lpstr>'Лист3 (2)'!_Toc407011537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2026-04-06T08:29:00Z</cp:lastPrinted>
  <dcterms:created xsi:type="dcterms:W3CDTF">1996-10-08T23:32:00Z</dcterms:created>
  <dcterms:modified xsi:type="dcterms:W3CDTF">2026-06-04T05:01:24Z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72BD064DD7AA452DABAF485FE94ED220_13</vt:lpwstr>
  </property>
  <property fmtid="{D5CDD505-2E9C-101B-9397-08002B2CF9AE}" pid="3" name="KSOProductBuildVer">
    <vt:lpwstr>1049-12.2.0.23196</vt:lpwstr>
  </property>
</Properties>
</file>