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106\Desktop\Шаблолны\Осаго\"/>
    </mc:Choice>
  </mc:AlternateContent>
  <xr:revisionPtr revIDLastSave="0" documentId="13_ncr:1_{ED76BFF4-969F-4EF7-9C99-3E53B7F0EDE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3.2026г" sheetId="1" r:id="rId1"/>
  </sheets>
  <definedNames>
    <definedName name="OLE_LINK1" localSheetId="0">'03.2026г'!$A$13</definedName>
    <definedName name="Print_Titles" localSheetId="0">'03.2026г'!$15:$15</definedName>
    <definedName name="_xlnm.Print_Area" localSheetId="0">'03.2026г'!$A$2:$R$35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2" i="1" l="1"/>
  <c r="R16" i="1"/>
  <c r="R17" i="1" l="1"/>
  <c r="R18" i="1"/>
  <c r="R19" i="1"/>
  <c r="R20" i="1"/>
  <c r="R21" i="1"/>
  <c r="R23" i="1"/>
  <c r="R24" i="1"/>
  <c r="R25" i="1"/>
  <c r="R26" i="1"/>
  <c r="R27" i="1"/>
  <c r="R28" i="1" l="1"/>
  <c r="E30" i="1" s="1"/>
</calcChain>
</file>

<file path=xl/sharedStrings.xml><?xml version="1.0" encoding="utf-8"?>
<sst xmlns="http://schemas.openxmlformats.org/spreadsheetml/2006/main" count="94" uniqueCount="44">
  <si>
    <t xml:space="preserve">РАСЧЁТ                     </t>
  </si>
  <si>
    <t>Используемый метод определения НМЦК:</t>
  </si>
  <si>
    <t>Тарифный метод в соответствии с ч.8 ст.22 Федерального закона от 05.04.2013 № 44-ФЗ</t>
  </si>
  <si>
    <t>Обоснование использования выбранного метода:</t>
  </si>
  <si>
    <r>
      <rPr>
        <b/>
        <sz val="12"/>
        <rFont val="Times New Roman"/>
        <family val="1"/>
        <charset val="204"/>
      </rPr>
      <t xml:space="preserve"> Т = ТБ x КТ x КБМ x КО x КМ x КС</t>
    </r>
    <r>
      <rPr>
        <sz val="12"/>
        <rFont val="Times New Roman"/>
        <family val="1"/>
        <charset val="204"/>
      </rPr>
      <t xml:space="preserve">
где КО (Коэфифициент страховых тарифов в зависимости  от наличия сведений о количестве лиц, допущенных к управлению транспортным средством)  = </t>
    </r>
    <r>
      <rPr>
        <b/>
        <sz val="16"/>
        <rFont val="Times New Roman"/>
        <family val="1"/>
        <charset val="204"/>
      </rPr>
      <t xml:space="preserve">1,97  </t>
    </r>
  </si>
  <si>
    <t>Условия и порядок оказания услуг.</t>
  </si>
  <si>
    <t>1) Условия и порядок оказания услуг ОСАГО определены Федеральным законом  РФ от 25.04.2002г. № 40-ФЗ «Об обязательном страховании гражданской ответственности владельцев транспортных средств»,   Правилами обязательного страхования гражданской ответственности</t>
  </si>
  <si>
    <t xml:space="preserve">2) Страховой полис на транспортное средство должен быть выдан с указанием на неограниченное количество лиц, допущенных к управлению транспортным средством. </t>
  </si>
  <si>
    <t>Перечень транспортных средств, при использовании которых возникают риски гражданской ответственности владельца транспортного средства. Тарифы и коэффициенты, применяемые для расчёта страховой премии.</t>
  </si>
  <si>
    <t>№ п/п</t>
  </si>
  <si>
    <t xml:space="preserve">Тип  (категория) транспортного средства </t>
  </si>
  <si>
    <t>Год выпуска (изготовления) транспортного средства</t>
  </si>
  <si>
    <t>Место и дата регистрации транспортного средства</t>
  </si>
  <si>
    <t>Количество страховых выплат за предыдущие периоды страхования</t>
  </si>
  <si>
    <r>
      <t xml:space="preserve">Коэффициент страховых тарифов в зависимости от наличия или отсутствия страховых выплат </t>
    </r>
    <r>
      <rPr>
        <b/>
        <sz val="10"/>
        <rFont val="Times New Roman"/>
        <family val="1"/>
        <charset val="204"/>
      </rPr>
      <t>(КБМ)</t>
    </r>
    <r>
      <rPr>
        <sz val="10"/>
        <rFont val="Times New Roman"/>
        <family val="1"/>
        <charset val="204"/>
      </rPr>
      <t xml:space="preserve"> по текщим полисам страхования</t>
    </r>
  </si>
  <si>
    <t>Срок действия договора страхования</t>
  </si>
  <si>
    <r>
      <t xml:space="preserve">Страховые тарифы, применяемые для расчёта страховой премии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 xml:space="preserve">Т = ТБ x КТ x КБМ х КО x КМ x КС </t>
    </r>
  </si>
  <si>
    <t xml:space="preserve">Сумма страховой премии, руб. </t>
  </si>
  <si>
    <r>
      <t xml:space="preserve">Базовый страховой тариф </t>
    </r>
    <r>
      <rPr>
        <b/>
        <sz val="10"/>
        <rFont val="Times New Roman"/>
        <family val="1"/>
        <charset val="204"/>
      </rPr>
      <t>(ТБ)</t>
    </r>
  </si>
  <si>
    <r>
      <t xml:space="preserve">Коэффициент страховых тарифов в зависимости от территории преимущественного использования транспортного средства </t>
    </r>
    <r>
      <rPr>
        <b/>
        <sz val="10"/>
        <rFont val="Times New Roman"/>
        <family val="1"/>
        <charset val="204"/>
      </rPr>
      <t>(КТ)</t>
    </r>
  </si>
  <si>
    <r>
      <t xml:space="preserve">Коэффициент страховых тарифов в зависимости от наличия или отсутствия страховых выплат при наступлении страховых случаев,произошедщих в период действия предыдущих договоров обязательного страхования гражданской ответственности владельцев транспортных средств    </t>
    </r>
    <r>
      <rPr>
        <b/>
        <sz val="10"/>
        <rFont val="Times New Roman"/>
        <family val="1"/>
        <charset val="204"/>
      </rPr>
      <t>(КБМ)</t>
    </r>
  </si>
  <si>
    <r>
      <t xml:space="preserve">Коэфифициент страховых тарифов в зависимости от наличия сведений о количестве лиц, допущенных к управлению транспортным средством     </t>
    </r>
    <r>
      <rPr>
        <b/>
        <sz val="10"/>
        <rFont val="Times New Roman"/>
        <family val="1"/>
        <charset val="204"/>
      </rPr>
      <t>(КО)</t>
    </r>
  </si>
  <si>
    <r>
      <t xml:space="preserve">Коэффициент  страховых тарифов в зависимости от технических характеристик транспортного средства, в частности мощности двигателя легкового автомобиля (транспортные средства категории "B" </t>
    </r>
    <r>
      <rPr>
        <b/>
        <sz val="10"/>
        <rFont val="Times New Roman"/>
        <family val="1"/>
        <charset val="204"/>
      </rPr>
      <t>(КМ)</t>
    </r>
  </si>
  <si>
    <r>
      <t xml:space="preserve">Коэфициент страховых тарифов в зависимости от периода использования транспортного средства </t>
    </r>
    <r>
      <rPr>
        <b/>
        <sz val="10"/>
        <rFont val="Times New Roman"/>
        <family val="1"/>
        <charset val="204"/>
      </rPr>
      <t>(КС)</t>
    </r>
  </si>
  <si>
    <t>один год</t>
  </si>
  <si>
    <t>ИТОГО:</t>
  </si>
  <si>
    <t>руб.</t>
  </si>
  <si>
    <t xml:space="preserve">                          </t>
  </si>
  <si>
    <t xml:space="preserve">   Приобретение полисов обязательного страхования гражданской ответственности владельцев транспортных средств (ОСАГО):</t>
  </si>
  <si>
    <t xml:space="preserve">3) Срок действия договора ОСАГО составляет один год. </t>
  </si>
  <si>
    <t>-</t>
  </si>
  <si>
    <t>Обоснование начальной (максимальной) цены  на оказание услуг по обязательному страхованию гражданской ответственности влад⁠⁠ельцев транспортных средств (ОСАГО)</t>
  </si>
  <si>
    <t>Указание Банка России от 9 октября 2025 г. № 7204-У "О страховых тарифах по обязательному страхованию гражданской ответственности владельцев транспортных средств"</t>
  </si>
  <si>
    <t>Расчёт страховой премии производится по формуле согласно  Указание Банка России от 9 октября 2025 г. № 7204-У "О страховых тарифах по обязательному страхованию гражданской ответственности владельцев транспортных средств"</t>
  </si>
  <si>
    <t>:</t>
  </si>
  <si>
    <t xml:space="preserve">       </t>
  </si>
  <si>
    <t>ГАЗ A65R35/Next</t>
  </si>
  <si>
    <t>Renault Logan/SR</t>
  </si>
  <si>
    <t xml:space="preserve">КАВЗ Другая модель </t>
  </si>
  <si>
    <t>КАВЗ Другая модель</t>
  </si>
  <si>
    <t xml:space="preserve">Toyota Hiace </t>
  </si>
  <si>
    <t>Ford Transit</t>
  </si>
  <si>
    <t>D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</si>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</sst>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color theme="1"/>
      <name val="Arial Cyr"/>
    </font>
    <font>
      <sz val="12"/>
      <name val="Arial Cy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Times New Roman"/>
      <family val="1"/>
      <charset val="204"/>
    </font>
    <font>
      <i/>
      <sz val="12"/>
      <name val="Arial Cyr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</font>
    <font>
      <sz val="9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left"/>
    </xf>
    <xf numFmtId="0" fontId="11" fillId="0" borderId="7" xfId="0" applyFont="1" applyBorder="1" applyAlignment="1">
      <alignment horizontal="center" vertical="center" textRotation="90" wrapText="1"/>
    </xf>
    <xf numFmtId="0" fontId="12" fillId="0" borderId="0" xfId="0" applyFont="1"/>
    <xf numFmtId="0" fontId="13" fillId="0" borderId="3" xfId="0" applyFont="1" applyBorder="1" applyAlignment="1">
      <alignment horizontal="center" wrapText="1"/>
    </xf>
    <xf numFmtId="0" fontId="13" fillId="2" borderId="2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8" fillId="0" borderId="0" xfId="0" applyFont="1"/>
    <xf numFmtId="0" fontId="3" fillId="0" borderId="2" xfId="0" applyFont="1" applyBorder="1" applyAlignment="1">
      <alignment horizontal="center"/>
    </xf>
    <xf numFmtId="0" fontId="13" fillId="0" borderId="0" xfId="0" applyFont="1"/>
    <xf numFmtId="4" fontId="20" fillId="0" borderId="10" xfId="0" applyNumberFormat="1" applyFont="1" applyBorder="1" applyAlignment="1">
      <alignment horizontal="center" vertical="center" shrinkToFit="1"/>
    </xf>
    <xf numFmtId="4" fontId="19" fillId="0" borderId="10" xfId="0" applyNumberFormat="1" applyFont="1" applyBorder="1" applyAlignment="1">
      <alignment horizontal="center" vertical="top" shrinkToFit="1"/>
    </xf>
    <xf numFmtId="4" fontId="19" fillId="0" borderId="10" xfId="0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3" fillId="0" borderId="8" xfId="0" applyFont="1" applyBorder="1" applyAlignment="1">
      <alignment horizontal="center" wrapText="1"/>
    </xf>
    <xf numFmtId="4" fontId="9" fillId="2" borderId="11" xfId="0" applyNumberFormat="1" applyFont="1" applyFill="1" applyBorder="1" applyAlignment="1">
      <alignment horizontal="center" vertical="center"/>
    </xf>
    <xf numFmtId="4" fontId="9" fillId="0" borderId="12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 wrapText="1"/>
    </xf>
    <xf numFmtId="4" fontId="3" fillId="0" borderId="2" xfId="0" applyNumberFormat="1" applyFont="1" applyBorder="1" applyAlignment="1">
      <alignment horizontal="center" vertical="top" wrapText="1"/>
    </xf>
    <xf numFmtId="4" fontId="9" fillId="0" borderId="13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9" fillId="0" borderId="10" xfId="0" applyNumberFormat="1" applyFont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tabColor indexed="2"/>
  </sheetPr>
  <dimension ref="A1:IV41"/>
  <sheetViews>
    <sheetView tabSelected="1" topLeftCell="A16" zoomScale="98" zoomScaleNormal="98" workbookViewId="0">
      <selection activeCell="A6" sqref="A6:R6"/>
    </sheetView>
  </sheetViews>
  <sheetFormatPr defaultRowHeight="15" customHeight="1" x14ac:dyDescent="0.2"/>
  <cols>
    <col min="1" max="1" width="5.85546875" style="1" customWidth="1"/>
    <col min="2" max="2" width="27.42578125" style="25" customWidth="1"/>
    <col min="3" max="3" width="14.140625" style="1" customWidth="1"/>
    <col min="4" max="4" width="8.85546875" style="1" customWidth="1"/>
    <col min="5" max="5" width="19" style="1" customWidth="1"/>
    <col min="6" max="6" width="9" style="1" customWidth="1"/>
    <col min="7" max="7" width="9" style="1" hidden="1" customWidth="1"/>
    <col min="8" max="8" width="12.85546875" style="1" customWidth="1"/>
    <col min="9" max="9" width="12" style="1" customWidth="1"/>
    <col min="10" max="10" width="13" style="1" customWidth="1"/>
    <col min="11" max="11" width="14.42578125" style="1" customWidth="1"/>
    <col min="12" max="12" width="0.140625" style="1" hidden="1" customWidth="1"/>
    <col min="13" max="13" width="11.85546875" style="1" customWidth="1"/>
    <col min="14" max="14" width="9" style="1" customWidth="1"/>
    <col min="15" max="15" width="6.28515625" style="1" customWidth="1"/>
    <col min="16" max="16" width="6.5703125" style="1" hidden="1" customWidth="1"/>
    <col min="17" max="17" width="7.140625" style="1" hidden="1" customWidth="1"/>
    <col min="18" max="18" width="14.5703125" style="1" customWidth="1"/>
    <col min="19" max="19" width="15.5703125" style="1" customWidth="1"/>
    <col min="20" max="20" width="18.140625" style="1" customWidth="1"/>
    <col min="21" max="21" width="18.28515625" style="1" customWidth="1"/>
    <col min="22" max="22" width="13.140625" style="1" bestFit="1" customWidth="1"/>
    <col min="23" max="256" width="9.140625" style="1" customWidth="1"/>
  </cols>
  <sheetData>
    <row r="1" spans="1:18" ht="14.25" customHeight="1" x14ac:dyDescent="0.2">
      <c r="H1" s="2"/>
      <c r="J1" s="2"/>
    </row>
    <row r="2" spans="1:18" s="3" customFormat="1" ht="37.5" customHeight="1" x14ac:dyDescent="0.2">
      <c r="A2" s="59" t="s">
        <v>31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spans="1:18" s="3" customFormat="1" ht="24.75" customHeight="1" x14ac:dyDescent="0.2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s="3" customFormat="1" ht="33" customHeight="1" x14ac:dyDescent="0.2">
      <c r="A4" s="61" t="s">
        <v>1</v>
      </c>
      <c r="B4" s="61"/>
      <c r="C4" s="62" t="s">
        <v>2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</row>
    <row r="5" spans="1:18" s="3" customFormat="1" ht="39.75" customHeight="1" x14ac:dyDescent="0.2">
      <c r="A5" s="61" t="s">
        <v>3</v>
      </c>
      <c r="B5" s="61"/>
      <c r="C5" s="63" t="s">
        <v>32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s="4" customFormat="1" ht="36" customHeight="1" x14ac:dyDescent="0.2">
      <c r="A6" s="49" t="s">
        <v>33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s="4" customFormat="1" ht="19.5" customHeight="1" x14ac:dyDescent="0.2">
      <c r="A7" s="49" t="s">
        <v>4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1:18" ht="15.75" customHeight="1" x14ac:dyDescent="0.25">
      <c r="A8" s="58" t="s">
        <v>5</v>
      </c>
      <c r="B8" s="58"/>
      <c r="C8" s="58"/>
      <c r="D8" s="58"/>
      <c r="E8" s="58"/>
      <c r="F8" s="58"/>
      <c r="G8" s="58"/>
      <c r="H8" s="58"/>
      <c r="I8" s="58"/>
      <c r="J8" s="28"/>
      <c r="K8" s="28"/>
      <c r="L8" s="28"/>
      <c r="M8" s="28"/>
      <c r="N8" s="28"/>
      <c r="O8" s="28"/>
      <c r="P8" s="28"/>
      <c r="Q8" s="28"/>
      <c r="R8" s="28"/>
    </row>
    <row r="9" spans="1:18" ht="34.5" customHeight="1" x14ac:dyDescent="0.25">
      <c r="A9" s="49" t="s">
        <v>6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28"/>
    </row>
    <row r="10" spans="1:18" ht="20.25" customHeight="1" x14ac:dyDescent="0.25">
      <c r="A10" s="49" t="s">
        <v>7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8"/>
    </row>
    <row r="11" spans="1:18" ht="21" customHeight="1" x14ac:dyDescent="0.25">
      <c r="A11" s="49" t="s">
        <v>29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28"/>
    </row>
    <row r="12" spans="1:18" ht="42.75" customHeight="1" x14ac:dyDescent="0.25">
      <c r="A12" s="50" t="s">
        <v>8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28"/>
    </row>
    <row r="13" spans="1:18" ht="27.75" customHeight="1" x14ac:dyDescent="0.2">
      <c r="A13" s="51" t="s">
        <v>9</v>
      </c>
      <c r="B13" s="52" t="s">
        <v>28</v>
      </c>
      <c r="C13" s="53" t="s">
        <v>10</v>
      </c>
      <c r="D13" s="53" t="s">
        <v>11</v>
      </c>
      <c r="E13" s="53" t="s">
        <v>12</v>
      </c>
      <c r="F13" s="54" t="s">
        <v>13</v>
      </c>
      <c r="G13" s="54" t="s">
        <v>14</v>
      </c>
      <c r="H13" s="54" t="s">
        <v>15</v>
      </c>
      <c r="I13" s="56" t="s">
        <v>16</v>
      </c>
      <c r="J13" s="57"/>
      <c r="K13" s="57"/>
      <c r="L13" s="57"/>
      <c r="M13" s="57"/>
      <c r="N13" s="57"/>
      <c r="O13" s="57"/>
      <c r="P13" s="57"/>
      <c r="Q13" s="57"/>
      <c r="R13" s="47" t="s">
        <v>17</v>
      </c>
    </row>
    <row r="14" spans="1:18" ht="257.25" customHeight="1" x14ac:dyDescent="0.2">
      <c r="A14" s="51"/>
      <c r="B14" s="52"/>
      <c r="C14" s="53"/>
      <c r="D14" s="53"/>
      <c r="E14" s="53"/>
      <c r="F14" s="55"/>
      <c r="G14" s="55"/>
      <c r="H14" s="55"/>
      <c r="I14" s="20" t="s">
        <v>18</v>
      </c>
      <c r="J14" s="20" t="s">
        <v>19</v>
      </c>
      <c r="K14" s="20" t="s">
        <v>20</v>
      </c>
      <c r="L14" s="20"/>
      <c r="M14" s="20" t="s">
        <v>21</v>
      </c>
      <c r="N14" s="20" t="s">
        <v>22</v>
      </c>
      <c r="O14" s="20" t="s">
        <v>23</v>
      </c>
      <c r="P14" s="5"/>
      <c r="Q14" s="5"/>
      <c r="R14" s="48"/>
    </row>
    <row r="15" spans="1:18" s="6" customFormat="1" ht="16.5" thickBot="1" x14ac:dyDescent="0.3">
      <c r="A15" s="7">
        <v>1</v>
      </c>
      <c r="B15" s="7">
        <v>2</v>
      </c>
      <c r="C15" s="7">
        <v>3</v>
      </c>
      <c r="D15" s="7">
        <v>5</v>
      </c>
      <c r="E15" s="7">
        <v>6</v>
      </c>
      <c r="F15" s="7">
        <v>7</v>
      </c>
      <c r="G15" s="7">
        <v>8</v>
      </c>
      <c r="H15" s="7">
        <v>9</v>
      </c>
      <c r="I15" s="7">
        <v>10</v>
      </c>
      <c r="J15" s="7">
        <v>11</v>
      </c>
      <c r="K15" s="7">
        <v>12</v>
      </c>
      <c r="L15" s="7"/>
      <c r="M15" s="7">
        <v>13</v>
      </c>
      <c r="N15" s="7">
        <v>14</v>
      </c>
      <c r="O15" s="7">
        <v>15</v>
      </c>
      <c r="P15" s="7"/>
      <c r="Q15" s="7"/>
      <c r="R15" s="7">
        <v>16</v>
      </c>
    </row>
    <row r="16" spans="1:18" s="6" customFormat="1" ht="16.5" thickBot="1" x14ac:dyDescent="0.3">
      <c r="A16" s="19">
        <v>1</v>
      </c>
      <c r="B16" s="65" t="s">
        <v>40</v>
      </c>
      <c r="C16" s="8" t="s">
        <v>42</v>
      </c>
      <c r="D16" s="8">
        <v>2010</v>
      </c>
      <c r="E16" s="8" t="s">
        <v>30</v>
      </c>
      <c r="F16" s="9" t="s">
        <v>30</v>
      </c>
      <c r="G16" s="10"/>
      <c r="H16" s="9" t="s">
        <v>24</v>
      </c>
      <c r="I16" s="32">
        <v>4150</v>
      </c>
      <c r="J16" s="67">
        <v>1.07</v>
      </c>
      <c r="K16" s="67">
        <v>0.48</v>
      </c>
      <c r="L16" s="11"/>
      <c r="M16" s="67">
        <v>1.97</v>
      </c>
      <c r="N16" s="44">
        <v>1</v>
      </c>
      <c r="O16" s="33">
        <v>1</v>
      </c>
      <c r="P16" s="7"/>
      <c r="Q16" s="7"/>
      <c r="R16" s="31">
        <f>I16*J16*K16*M16*N16</f>
        <v>4198.9368000000004</v>
      </c>
    </row>
    <row r="17" spans="1:18" s="6" customFormat="1" ht="16.5" thickBot="1" x14ac:dyDescent="0.3">
      <c r="A17" s="19">
        <v>2</v>
      </c>
      <c r="B17" s="66" t="s">
        <v>38</v>
      </c>
      <c r="C17" s="8" t="s">
        <v>42</v>
      </c>
      <c r="D17" s="8">
        <v>2024</v>
      </c>
      <c r="E17" s="8" t="s">
        <v>30</v>
      </c>
      <c r="F17" s="9" t="s">
        <v>30</v>
      </c>
      <c r="G17" s="29"/>
      <c r="H17" s="9" t="s">
        <v>24</v>
      </c>
      <c r="I17" s="32">
        <v>4018</v>
      </c>
      <c r="J17" s="67">
        <v>1.07</v>
      </c>
      <c r="K17" s="67">
        <v>0.48</v>
      </c>
      <c r="L17" s="11"/>
      <c r="M17" s="67">
        <v>1.97</v>
      </c>
      <c r="N17" s="44">
        <v>1</v>
      </c>
      <c r="O17" s="33">
        <v>1</v>
      </c>
      <c r="P17" s="7"/>
      <c r="Q17" s="7"/>
      <c r="R17" s="31">
        <f t="shared" ref="R17:R27" si="0">I17*J17*K17*M17*N17</f>
        <v>4065.3802559999999</v>
      </c>
    </row>
    <row r="18" spans="1:18" s="6" customFormat="1" ht="16.5" thickBot="1" x14ac:dyDescent="0.3">
      <c r="A18" s="19">
        <v>3</v>
      </c>
      <c r="B18" s="66" t="s">
        <v>39</v>
      </c>
      <c r="C18" s="8" t="s">
        <v>42</v>
      </c>
      <c r="D18" s="8">
        <v>2024</v>
      </c>
      <c r="E18" s="8" t="s">
        <v>30</v>
      </c>
      <c r="F18" s="9" t="s">
        <v>30</v>
      </c>
      <c r="G18" s="29"/>
      <c r="H18" s="9" t="s">
        <v>24</v>
      </c>
      <c r="I18" s="32">
        <v>4018</v>
      </c>
      <c r="J18" s="67">
        <v>1.07</v>
      </c>
      <c r="K18" s="67">
        <v>0.48</v>
      </c>
      <c r="L18" s="11"/>
      <c r="M18" s="67">
        <v>1.97</v>
      </c>
      <c r="N18" s="44">
        <v>1</v>
      </c>
      <c r="O18" s="33">
        <v>1</v>
      </c>
      <c r="P18" s="7"/>
      <c r="Q18" s="7"/>
      <c r="R18" s="31">
        <f t="shared" si="0"/>
        <v>4065.3802559999999</v>
      </c>
    </row>
    <row r="19" spans="1:18" s="6" customFormat="1" ht="16.5" thickBot="1" x14ac:dyDescent="0.3">
      <c r="A19" s="19">
        <v>4</v>
      </c>
      <c r="B19" s="66" t="s">
        <v>38</v>
      </c>
      <c r="C19" s="8" t="s">
        <v>42</v>
      </c>
      <c r="D19" s="8">
        <v>2024</v>
      </c>
      <c r="E19" s="8" t="s">
        <v>30</v>
      </c>
      <c r="F19" s="9" t="s">
        <v>30</v>
      </c>
      <c r="G19" s="29"/>
      <c r="H19" s="9" t="s">
        <v>24</v>
      </c>
      <c r="I19" s="32">
        <v>4018</v>
      </c>
      <c r="J19" s="67">
        <v>1.07</v>
      </c>
      <c r="K19" s="67">
        <v>0.48</v>
      </c>
      <c r="L19" s="11"/>
      <c r="M19" s="67">
        <v>1.97</v>
      </c>
      <c r="N19" s="44">
        <v>1</v>
      </c>
      <c r="O19" s="33">
        <v>1</v>
      </c>
      <c r="P19" s="7"/>
      <c r="Q19" s="7"/>
      <c r="R19" s="31">
        <f t="shared" si="0"/>
        <v>4065.3802559999999</v>
      </c>
    </row>
    <row r="20" spans="1:18" s="6" customFormat="1" ht="16.5" thickBot="1" x14ac:dyDescent="0.3">
      <c r="A20" s="19">
        <v>5</v>
      </c>
      <c r="B20" s="66" t="s">
        <v>39</v>
      </c>
      <c r="C20" s="8" t="s">
        <v>42</v>
      </c>
      <c r="D20" s="8">
        <v>2024</v>
      </c>
      <c r="E20" s="8" t="s">
        <v>30</v>
      </c>
      <c r="F20" s="9" t="s">
        <v>30</v>
      </c>
      <c r="G20" s="29"/>
      <c r="H20" s="9" t="s">
        <v>24</v>
      </c>
      <c r="I20" s="32">
        <v>4018</v>
      </c>
      <c r="J20" s="67">
        <v>1.07</v>
      </c>
      <c r="K20" s="67">
        <v>0.48</v>
      </c>
      <c r="L20" s="11"/>
      <c r="M20" s="67">
        <v>1.97</v>
      </c>
      <c r="N20" s="44">
        <v>1</v>
      </c>
      <c r="O20" s="33">
        <v>1</v>
      </c>
      <c r="P20" s="7"/>
      <c r="Q20" s="7"/>
      <c r="R20" s="31">
        <f t="shared" si="0"/>
        <v>4065.3802559999999</v>
      </c>
    </row>
    <row r="21" spans="1:18" s="6" customFormat="1" ht="16.5" thickBot="1" x14ac:dyDescent="0.3">
      <c r="A21" s="19">
        <v>6</v>
      </c>
      <c r="B21" s="66" t="s">
        <v>36</v>
      </c>
      <c r="C21" s="8" t="s">
        <v>42</v>
      </c>
      <c r="D21" s="8">
        <v>2025</v>
      </c>
      <c r="E21" s="8" t="s">
        <v>30</v>
      </c>
      <c r="F21" s="9" t="s">
        <v>30</v>
      </c>
      <c r="G21" s="29"/>
      <c r="H21" s="9" t="s">
        <v>24</v>
      </c>
      <c r="I21" s="32">
        <v>4150</v>
      </c>
      <c r="J21" s="67">
        <v>1.07</v>
      </c>
      <c r="K21" s="67">
        <v>0.48</v>
      </c>
      <c r="L21" s="11"/>
      <c r="M21" s="67">
        <v>1.97</v>
      </c>
      <c r="N21" s="44">
        <v>1</v>
      </c>
      <c r="O21" s="33">
        <v>1</v>
      </c>
      <c r="P21" s="7"/>
      <c r="Q21" s="7"/>
      <c r="R21" s="31">
        <f t="shared" si="0"/>
        <v>4198.9368000000004</v>
      </c>
    </row>
    <row r="22" spans="1:18" s="6" customFormat="1" ht="16.5" thickBot="1" x14ac:dyDescent="0.3">
      <c r="A22" s="19">
        <v>7</v>
      </c>
      <c r="B22" s="66" t="s">
        <v>37</v>
      </c>
      <c r="C22" s="8" t="s">
        <v>43</v>
      </c>
      <c r="D22" s="8">
        <v>2012</v>
      </c>
      <c r="E22" s="8" t="s">
        <v>30</v>
      </c>
      <c r="F22" s="9" t="s">
        <v>30</v>
      </c>
      <c r="G22" s="29"/>
      <c r="H22" s="9" t="s">
        <v>24</v>
      </c>
      <c r="I22" s="32">
        <v>2511</v>
      </c>
      <c r="J22" s="67">
        <v>1.07</v>
      </c>
      <c r="K22" s="67">
        <v>0.48</v>
      </c>
      <c r="L22" s="11"/>
      <c r="M22" s="67">
        <v>1.97</v>
      </c>
      <c r="N22" s="44">
        <v>1</v>
      </c>
      <c r="O22" s="33">
        <v>1</v>
      </c>
      <c r="P22" s="7"/>
      <c r="Q22" s="7"/>
      <c r="R22" s="31">
        <f>I22*J22*K22*M22*N22</f>
        <v>2540.6097119999999</v>
      </c>
    </row>
    <row r="23" spans="1:18" s="6" customFormat="1" ht="16.5" thickBot="1" x14ac:dyDescent="0.3">
      <c r="A23" s="19">
        <v>8</v>
      </c>
      <c r="B23" s="66" t="s">
        <v>39</v>
      </c>
      <c r="C23" s="8" t="s">
        <v>42</v>
      </c>
      <c r="D23" s="8">
        <v>2025</v>
      </c>
      <c r="E23" s="8" t="s">
        <v>30</v>
      </c>
      <c r="F23" s="9" t="s">
        <v>30</v>
      </c>
      <c r="G23" s="29"/>
      <c r="H23" s="9" t="s">
        <v>24</v>
      </c>
      <c r="I23" s="32">
        <v>4018</v>
      </c>
      <c r="J23" s="67">
        <v>1.07</v>
      </c>
      <c r="K23" s="67">
        <v>0.48</v>
      </c>
      <c r="L23" s="11"/>
      <c r="M23" s="67">
        <v>1.97</v>
      </c>
      <c r="N23" s="44">
        <v>1</v>
      </c>
      <c r="O23" s="33">
        <v>1</v>
      </c>
      <c r="P23" s="7"/>
      <c r="Q23" s="7"/>
      <c r="R23" s="31">
        <f t="shared" si="0"/>
        <v>4065.3802559999999</v>
      </c>
    </row>
    <row r="24" spans="1:18" s="6" customFormat="1" ht="16.5" thickBot="1" x14ac:dyDescent="0.3">
      <c r="A24" s="19">
        <v>9</v>
      </c>
      <c r="B24" s="66" t="s">
        <v>39</v>
      </c>
      <c r="C24" s="8" t="s">
        <v>42</v>
      </c>
      <c r="D24" s="8">
        <v>2025</v>
      </c>
      <c r="E24" s="8" t="s">
        <v>30</v>
      </c>
      <c r="F24" s="9" t="s">
        <v>30</v>
      </c>
      <c r="G24" s="29"/>
      <c r="H24" s="9" t="s">
        <v>24</v>
      </c>
      <c r="I24" s="32">
        <v>4018</v>
      </c>
      <c r="J24" s="67">
        <v>1.07</v>
      </c>
      <c r="K24" s="67">
        <v>0.48</v>
      </c>
      <c r="L24" s="11"/>
      <c r="M24" s="67">
        <v>1.97</v>
      </c>
      <c r="N24" s="44">
        <v>1</v>
      </c>
      <c r="O24" s="33">
        <v>1</v>
      </c>
      <c r="P24" s="7"/>
      <c r="Q24" s="7"/>
      <c r="R24" s="31">
        <f t="shared" si="0"/>
        <v>4065.3802559999999</v>
      </c>
    </row>
    <row r="25" spans="1:18" s="6" customFormat="1" ht="16.5" thickBot="1" x14ac:dyDescent="0.3">
      <c r="A25" s="19">
        <v>10</v>
      </c>
      <c r="B25" s="66" t="s">
        <v>38</v>
      </c>
      <c r="C25" s="8" t="s">
        <v>42</v>
      </c>
      <c r="D25" s="8">
        <v>2012</v>
      </c>
      <c r="E25" s="8" t="s">
        <v>30</v>
      </c>
      <c r="F25" s="9" t="s">
        <v>30</v>
      </c>
      <c r="G25" s="29"/>
      <c r="H25" s="9" t="s">
        <v>24</v>
      </c>
      <c r="I25" s="32">
        <v>4018</v>
      </c>
      <c r="J25" s="67">
        <v>1.07</v>
      </c>
      <c r="K25" s="67">
        <v>0.48</v>
      </c>
      <c r="L25" s="11"/>
      <c r="M25" s="67">
        <v>1.97</v>
      </c>
      <c r="N25" s="44">
        <v>1</v>
      </c>
      <c r="O25" s="33">
        <v>1</v>
      </c>
      <c r="P25" s="7"/>
      <c r="Q25" s="7"/>
      <c r="R25" s="31">
        <f t="shared" si="0"/>
        <v>4065.3802559999999</v>
      </c>
    </row>
    <row r="26" spans="1:18" s="6" customFormat="1" ht="16.5" thickBot="1" x14ac:dyDescent="0.3">
      <c r="A26" s="19">
        <v>11</v>
      </c>
      <c r="B26" s="66" t="s">
        <v>39</v>
      </c>
      <c r="C26" s="8" t="s">
        <v>42</v>
      </c>
      <c r="D26" s="8">
        <v>2018</v>
      </c>
      <c r="E26" s="8" t="s">
        <v>30</v>
      </c>
      <c r="F26" s="9" t="s">
        <v>30</v>
      </c>
      <c r="G26" s="29"/>
      <c r="H26" s="9" t="s">
        <v>24</v>
      </c>
      <c r="I26" s="32">
        <v>4018</v>
      </c>
      <c r="J26" s="67">
        <v>1.07</v>
      </c>
      <c r="K26" s="67">
        <v>0.48</v>
      </c>
      <c r="L26" s="11"/>
      <c r="M26" s="67">
        <v>1.97</v>
      </c>
      <c r="N26" s="44">
        <v>1</v>
      </c>
      <c r="O26" s="33">
        <v>1</v>
      </c>
      <c r="P26" s="7"/>
      <c r="Q26" s="7"/>
      <c r="R26" s="31">
        <f t="shared" si="0"/>
        <v>4065.3802559999999</v>
      </c>
    </row>
    <row r="27" spans="1:18" s="6" customFormat="1" ht="16.5" thickBot="1" x14ac:dyDescent="0.3">
      <c r="A27" s="19">
        <v>12</v>
      </c>
      <c r="B27" s="66" t="s">
        <v>41</v>
      </c>
      <c r="C27" s="8" t="s">
        <v>42</v>
      </c>
      <c r="D27" s="8">
        <v>2012</v>
      </c>
      <c r="E27" s="8" t="s">
        <v>30</v>
      </c>
      <c r="F27" s="9" t="s">
        <v>30</v>
      </c>
      <c r="G27" s="29"/>
      <c r="H27" s="9" t="s">
        <v>24</v>
      </c>
      <c r="I27" s="32">
        <v>4150</v>
      </c>
      <c r="J27" s="67">
        <v>1.07</v>
      </c>
      <c r="K27" s="67">
        <v>0.48</v>
      </c>
      <c r="L27" s="11"/>
      <c r="M27" s="67">
        <v>1.97</v>
      </c>
      <c r="N27" s="44">
        <v>1</v>
      </c>
      <c r="O27" s="33">
        <v>1</v>
      </c>
      <c r="P27" s="7"/>
      <c r="Q27" s="7"/>
      <c r="R27" s="31">
        <f t="shared" si="0"/>
        <v>4198.9368000000004</v>
      </c>
    </row>
    <row r="28" spans="1:18" ht="15" customHeight="1" thickBot="1" x14ac:dyDescent="0.3">
      <c r="A28" s="42"/>
      <c r="B28" s="38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 t="s">
        <v>25</v>
      </c>
      <c r="O28" s="45" t="s">
        <v>34</v>
      </c>
      <c r="P28" s="7"/>
      <c r="Q28" s="40"/>
      <c r="R28" s="41">
        <f>SUM(R16:R27)</f>
        <v>47660.462159999995</v>
      </c>
    </row>
    <row r="29" spans="1:18" ht="15" customHeight="1" x14ac:dyDescent="0.25">
      <c r="A29" s="36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18"/>
      <c r="M29" s="12"/>
      <c r="N29" s="12"/>
      <c r="O29" s="23"/>
      <c r="P29" s="13"/>
      <c r="Q29" s="13"/>
      <c r="R29" s="30"/>
    </row>
    <row r="30" spans="1:18" ht="15" customHeight="1" x14ac:dyDescent="0.2">
      <c r="A30" s="38" t="s">
        <v>35</v>
      </c>
      <c r="B30" s="34"/>
      <c r="C30" s="38"/>
      <c r="D30" s="38"/>
      <c r="E30" s="14">
        <f>R28</f>
        <v>47660.462159999995</v>
      </c>
      <c r="F30" s="15" t="s">
        <v>26</v>
      </c>
      <c r="G30" s="15"/>
      <c r="H30" s="16"/>
      <c r="I30" s="16"/>
      <c r="J30" s="16"/>
      <c r="K30" s="16" t="s">
        <v>27</v>
      </c>
      <c r="L30" s="16"/>
      <c r="M30" s="16"/>
      <c r="N30" s="16"/>
      <c r="O30" s="16"/>
      <c r="P30" s="16"/>
      <c r="Q30" s="16"/>
      <c r="R30" s="16"/>
    </row>
    <row r="31" spans="1:18" ht="15" customHeight="1" x14ac:dyDescent="0.25">
      <c r="A31" s="39"/>
      <c r="C31" s="39"/>
      <c r="D31" s="39"/>
      <c r="E31" s="39"/>
      <c r="F31" s="39"/>
      <c r="G31" s="24"/>
    </row>
    <row r="32" spans="1:18" ht="15" customHeight="1" x14ac:dyDescent="0.2">
      <c r="A32" s="34"/>
      <c r="B32" s="35"/>
      <c r="C32" s="34"/>
      <c r="D32" s="34"/>
      <c r="E32" s="34"/>
      <c r="F32" s="34"/>
      <c r="G32" s="21"/>
      <c r="H32" s="21"/>
      <c r="I32" s="21"/>
      <c r="J32" s="21"/>
      <c r="K32" s="46"/>
      <c r="L32" s="46"/>
      <c r="M32" s="46"/>
      <c r="N32" s="46"/>
      <c r="O32" s="46"/>
      <c r="P32" s="46"/>
      <c r="Q32" s="46"/>
      <c r="R32" s="46"/>
    </row>
    <row r="33" spans="1:18" ht="15" customHeight="1" x14ac:dyDescent="0.2">
      <c r="B33" s="17"/>
    </row>
    <row r="34" spans="1:18" ht="15" customHeight="1" x14ac:dyDescent="0.2">
      <c r="A34" s="35"/>
      <c r="C34" s="35"/>
      <c r="D34" s="35"/>
      <c r="E34" s="35"/>
      <c r="F34" s="35"/>
      <c r="G34" s="22"/>
    </row>
    <row r="35" spans="1:18" ht="15" customHeight="1" x14ac:dyDescent="0.2">
      <c r="A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2"/>
    </row>
    <row r="40" spans="1:18" ht="15" customHeight="1" x14ac:dyDescent="0.3">
      <c r="B40" s="26"/>
    </row>
    <row r="41" spans="1:18" ht="15" customHeight="1" x14ac:dyDescent="0.4">
      <c r="B41" s="27"/>
    </row>
  </sheetData>
  <mergeCells count="24">
    <mergeCell ref="A2:R2"/>
    <mergeCell ref="A3:R3"/>
    <mergeCell ref="A4:B4"/>
    <mergeCell ref="C4:R4"/>
    <mergeCell ref="A5:B5"/>
    <mergeCell ref="C5:R5"/>
    <mergeCell ref="A10:Q10"/>
    <mergeCell ref="A9:Q9"/>
    <mergeCell ref="A8:I8"/>
    <mergeCell ref="A6:R6"/>
    <mergeCell ref="A7:R7"/>
    <mergeCell ref="K32:R32"/>
    <mergeCell ref="R13:R14"/>
    <mergeCell ref="A11:Q11"/>
    <mergeCell ref="A12:Q12"/>
    <mergeCell ref="A13:A14"/>
    <mergeCell ref="B13:B14"/>
    <mergeCell ref="C13:C14"/>
    <mergeCell ref="D13:D14"/>
    <mergeCell ref="E13:E14"/>
    <mergeCell ref="F13:F14"/>
    <mergeCell ref="G13:G14"/>
    <mergeCell ref="H13:H14"/>
    <mergeCell ref="I13:Q13"/>
  </mergeCells>
  <phoneticPr fontId="18" type="noConversion"/>
  <pageMargins left="0.78740157480314954" right="0.19685039370078738" top="0.19685039370078738" bottom="0.19685039370078738" header="0" footer="0"/>
  <pageSetup paperSize="9" scale="66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03.2026г</vt:lpstr>
      <vt:lpstr>'03.2026г'!OLE_LINK1</vt:lpstr>
      <vt:lpstr>'03.2026г'!Print_Titles</vt:lpstr>
      <vt:lpstr>'03.2026г'!Область_печати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Kurdukova.E.M</dc:creator>
  <cp:lastModifiedBy>User106</cp:lastModifiedBy>
  <cp:revision>5</cp:revision>
  <cp:lastPrinted>2025-07-22T01:35:18Z</cp:lastPrinted>
  <dcterms:created xsi:type="dcterms:W3CDTF">2011-05-04T10:33:00Z</dcterms:created>
  <dcterms:modified xsi:type="dcterms:W3CDTF">2026-06-16T10:37:37Z</dcterms:modified>
  <cp:version>786432</cp:version>
</cp:coreProperties>
</file>