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2735" windowHeight="9360"/>
  </bookViews>
  <sheets>
    <sheet name="Лист1" sheetId="1" r:id="rId1"/>
  </sheets>
  <definedNames>
    <definedName name="_xlnm.Print_Area" localSheetId="0">Лист1!$A$1:$AB$23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2" i="1" l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B11" i="1"/>
  <c r="AA11" i="1"/>
  <c r="AB20" i="1"/>
</calcChain>
</file>

<file path=xl/sharedStrings.xml><?xml version="1.0" encoding="utf-8"?>
<sst xmlns="http://schemas.openxmlformats.org/spreadsheetml/2006/main" count="240" uniqueCount="77">
  <si>
    <t xml:space="preserve">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</si>
  <si>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</si>
  <si>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</si>
  <si>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</si>
  <si>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</si>
  <si>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</si>
  <si>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</si>
  <si>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</si>
  <si>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</si>
  <si>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</si>
  <si>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</si>
  <si>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</si>
  <si>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</si>
  <si>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</si>
  <si>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</si>
  <si>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</si>
  <si>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</si>
  <si>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</si>
  <si>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</si>
  <si>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</si>
  <si>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</si>
  <si>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</si>
  <si>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</si>
  <si>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</si>
  <si>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</si>
  <si>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</si>
  <si>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</si>
  <si>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</si>
  <si>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</si>
  <si>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</si>
  <si>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</si>
  <si>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</si>
  <si>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</si>
  <si>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</si>
  <si>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</si>
  <si>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</si>
  <si>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</si>
  <si>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</si>
  <si>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</si>
  <si>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</si>
  <si>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</si>
  <si>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</si>
  <si>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</si>
  <si>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</si>
  <si>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шт</t>
  </si>
  <si>
    <t>26.20.15.120</t>
  </si>
  <si>
    <t>2</t>
  </si>
  <si>
    <t>26.20.17.110</t>
  </si>
  <si>
    <t>3</t>
  </si>
  <si>
    <t>4</t>
  </si>
  <si>
    <t>26.20.16.170</t>
  </si>
  <si>
    <t>5</t>
  </si>
  <si>
    <t>6</t>
  </si>
  <si>
    <t>26.40.60.000</t>
  </si>
  <si>
    <t>26.20.14.100</t>
  </si>
  <si>
    <t>Поставщик 1</t>
  </si>
  <si>
    <t>Поставщик 2</t>
  </si>
  <si>
    <t>Поставщик 3</t>
  </si>
  <si>
    <t>Средняя цена (руб.)</t>
  </si>
  <si>
    <t>Обоснование начальной (максимальной) цены контракта</t>
  </si>
  <si>
    <t>Заказчик 
Муниципальное автономное общеобразовательное учреждение «Общеобразовательная школа № 7 имени Героя Советского союза Михаила Савельевича Квасникова»</t>
  </si>
  <si>
    <t>Объект закупки:  на поставку комьюторной техники в рамках проекта «Арктическая школа» для нужд МАОУ ОШ № 7 им. М.С. Квасникова</t>
  </si>
  <si>
    <t>Начальная (максимальная) цена контракта установлена Заказчиком в соответствии с Федеральным законом от 18.07.2011 № 223" О закупках товаров, работ, услуг отдельными видами юридических лиц»,  подпунктом 1 пункта 6.2. раздела 6 положения о закупке товаров, работ, услуг. В результате проведенной работы по изучению имеющегося рынка необходимой услуги, мониторинга цен начальная (максимальная) цена договора была определена методом использования минимальной цены коммерческого предложения. Расчет начальной (максимальной) цены контракта представлен в таблице:</t>
  </si>
  <si>
    <t>Клавиатура
+ мышь + коврик</t>
  </si>
  <si>
    <t>Сервер игровой</t>
  </si>
  <si>
    <t xml:space="preserve">Системный блок </t>
  </si>
  <si>
    <t xml:space="preserve">Монитор </t>
  </si>
  <si>
    <t xml:space="preserve">Игровая консоль </t>
  </si>
  <si>
    <t xml:space="preserve">Геймпад беспроводной </t>
  </si>
  <si>
    <t xml:space="preserve">Контроллеры движения </t>
  </si>
  <si>
    <t xml:space="preserve">Наушники с микрофоном </t>
  </si>
  <si>
    <t xml:space="preserve">Система виртуальной реальности </t>
  </si>
  <si>
    <t>26.20.16.190</t>
  </si>
  <si>
    <t>26.20.30.150</t>
  </si>
  <si>
    <t>26.40.31.190</t>
  </si>
  <si>
    <t>32.99.53.130</t>
  </si>
  <si>
    <t>На основании проведенного анализа рынка и расчетов, НМЦК составляет: 3043000,00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</si>
</sst>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2" fontId="18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34"/>
  <sheetViews>
    <sheetView tabSelected="1" view="pageBreakPreview" topLeftCell="A16" zoomScale="75" zoomScaleNormal="100" zoomScaleSheetLayoutView="75" workbookViewId="0">
      <selection activeCell="AA36" sqref="AA36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8" customWidth="1"/>
    <col min="10" max="26" width="22" style="8" hidden="1" customWidth="1"/>
    <col min="27" max="27" width="15.140625" style="8" customWidth="1"/>
    <col min="28" max="28" width="27.7109375" style="3" customWidth="1"/>
    <col min="29" max="29" width="18.42578125" style="3" customWidth="1"/>
    <col min="30" max="1023" width="9.140625" style="3" customWidth="1"/>
    <col min="1024" max="16384" width="9" style="3"/>
  </cols>
  <sheetData>
    <row r="1" spans="1:30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0" ht="36" customHeight="1" x14ac:dyDescent="0.3">
      <c r="A3" s="47" t="s">
        <v>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30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30" x14ac:dyDescent="0.25">
      <c r="A5" s="1"/>
      <c r="B5" s="1"/>
      <c r="C5" s="1"/>
      <c r="D5" s="1"/>
      <c r="E5" s="1"/>
      <c r="F5" s="1"/>
      <c r="G5" s="4"/>
      <c r="H5" s="4"/>
      <c r="I5" s="2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30" ht="24.75" customHeight="1" x14ac:dyDescent="0.25">
      <c r="A6" s="52" t="s">
        <v>61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4"/>
    </row>
    <row r="7" spans="1:30" ht="30.75" customHeight="1" x14ac:dyDescent="0.25">
      <c r="A7" s="55" t="s">
        <v>60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</row>
    <row r="8" spans="1:30" ht="40.5" customHeight="1" x14ac:dyDescent="0.25">
      <c r="A8" s="48" t="s">
        <v>62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ht="30" customHeight="1" x14ac:dyDescent="0.25">
      <c r="A9" s="50" t="s">
        <v>1</v>
      </c>
      <c r="B9" s="50" t="s">
        <v>2</v>
      </c>
      <c r="C9" s="50"/>
      <c r="D9" s="51" t="s">
        <v>3</v>
      </c>
      <c r="E9" s="50" t="s">
        <v>4</v>
      </c>
      <c r="F9" s="51" t="s">
        <v>5</v>
      </c>
      <c r="G9" s="5" t="s">
        <v>55</v>
      </c>
      <c r="H9" s="5" t="s">
        <v>56</v>
      </c>
      <c r="I9" s="5" t="s">
        <v>57</v>
      </c>
      <c r="J9" s="5" t="s">
        <v>6</v>
      </c>
      <c r="K9" s="5" t="s">
        <v>7</v>
      </c>
      <c r="L9" s="5" t="s">
        <v>8</v>
      </c>
      <c r="M9" s="5" t="s">
        <v>9</v>
      </c>
      <c r="N9" s="5" t="s">
        <v>10</v>
      </c>
      <c r="O9" s="5" t="s">
        <v>11</v>
      </c>
      <c r="P9" s="5" t="s">
        <v>12</v>
      </c>
      <c r="Q9" s="5" t="s">
        <v>13</v>
      </c>
      <c r="R9" s="5" t="s">
        <v>14</v>
      </c>
      <c r="S9" s="5" t="s">
        <v>15</v>
      </c>
      <c r="T9" s="5" t="s">
        <v>16</v>
      </c>
      <c r="U9" s="5" t="s">
        <v>17</v>
      </c>
      <c r="V9" s="5" t="s">
        <v>18</v>
      </c>
      <c r="W9" s="5" t="s">
        <v>19</v>
      </c>
      <c r="X9" s="5" t="s">
        <v>20</v>
      </c>
      <c r="Y9" s="5" t="s">
        <v>21</v>
      </c>
      <c r="Z9" s="5" t="s">
        <v>22</v>
      </c>
      <c r="AA9" s="51" t="s">
        <v>58</v>
      </c>
      <c r="AB9" s="58" t="s">
        <v>23</v>
      </c>
    </row>
    <row r="10" spans="1:30" ht="45" customHeight="1" x14ac:dyDescent="0.25">
      <c r="A10" s="50"/>
      <c r="B10" s="50"/>
      <c r="C10" s="50"/>
      <c r="D10" s="51"/>
      <c r="E10" s="50"/>
      <c r="F10" s="51"/>
      <c r="G10" s="5" t="s">
        <v>24</v>
      </c>
      <c r="H10" s="5" t="s">
        <v>24</v>
      </c>
      <c r="I10" s="5" t="s">
        <v>24</v>
      </c>
      <c r="J10" s="5" t="s">
        <v>24</v>
      </c>
      <c r="K10" s="5" t="s">
        <v>24</v>
      </c>
      <c r="L10" s="5" t="s">
        <v>24</v>
      </c>
      <c r="M10" s="5" t="s">
        <v>24</v>
      </c>
      <c r="N10" s="5" t="s">
        <v>24</v>
      </c>
      <c r="O10" s="5" t="s">
        <v>24</v>
      </c>
      <c r="P10" s="5" t="s">
        <v>24</v>
      </c>
      <c r="Q10" s="5" t="s">
        <v>24</v>
      </c>
      <c r="R10" s="5" t="s">
        <v>24</v>
      </c>
      <c r="S10" s="5" t="s">
        <v>24</v>
      </c>
      <c r="T10" s="5" t="s">
        <v>24</v>
      </c>
      <c r="U10" s="5" t="s">
        <v>24</v>
      </c>
      <c r="V10" s="5" t="s">
        <v>24</v>
      </c>
      <c r="W10" s="5" t="s">
        <v>24</v>
      </c>
      <c r="X10" s="5" t="s">
        <v>24</v>
      </c>
      <c r="Y10" s="5" t="s">
        <v>24</v>
      </c>
      <c r="Z10" s="5" t="s">
        <v>24</v>
      </c>
      <c r="AA10" s="51"/>
      <c r="AB10" s="59"/>
    </row>
    <row r="11" spans="1:30" ht="52.5" customHeight="1" x14ac:dyDescent="0.25">
      <c r="A11" s="7" t="s">
        <v>43</v>
      </c>
      <c r="B11" s="24" t="s">
        <v>65</v>
      </c>
      <c r="C11" s="25"/>
      <c r="D11" s="6" t="s">
        <v>45</v>
      </c>
      <c r="E11" s="7" t="s">
        <v>44</v>
      </c>
      <c r="F11" s="22">
        <v>15</v>
      </c>
      <c r="G11" s="23">
        <v>137700</v>
      </c>
      <c r="H11" s="23">
        <v>139050</v>
      </c>
      <c r="I11" s="23">
        <v>135000</v>
      </c>
      <c r="J11" s="5" t="s">
        <v>25</v>
      </c>
      <c r="K11" s="5" t="s">
        <v>26</v>
      </c>
      <c r="L11" s="5" t="s">
        <v>27</v>
      </c>
      <c r="M11" s="5" t="s">
        <v>28</v>
      </c>
      <c r="N11" s="5" t="s">
        <v>29</v>
      </c>
      <c r="O11" s="5" t="s">
        <v>30</v>
      </c>
      <c r="P11" s="5" t="s">
        <v>31</v>
      </c>
      <c r="Q11" s="5" t="s">
        <v>32</v>
      </c>
      <c r="R11" s="5" t="s">
        <v>33</v>
      </c>
      <c r="S11" s="5" t="s">
        <v>34</v>
      </c>
      <c r="T11" s="5" t="s">
        <v>35</v>
      </c>
      <c r="U11" s="5" t="s">
        <v>36</v>
      </c>
      <c r="V11" s="5" t="s">
        <v>37</v>
      </c>
      <c r="W11" s="5" t="s">
        <v>38</v>
      </c>
      <c r="X11" s="5" t="s">
        <v>39</v>
      </c>
      <c r="Y11" s="5" t="s">
        <v>40</v>
      </c>
      <c r="Z11" s="5" t="s">
        <v>41</v>
      </c>
      <c r="AA11" s="5">
        <f>I11</f>
        <v>135000</v>
      </c>
      <c r="AB11" s="5">
        <f>AA11*F11</f>
        <v>2025000</v>
      </c>
      <c r="AC11" s="8"/>
      <c r="AD11" s="8"/>
    </row>
    <row r="12" spans="1:30" ht="52.5" customHeight="1" x14ac:dyDescent="0.25">
      <c r="A12" s="7" t="s">
        <v>46</v>
      </c>
      <c r="B12" s="24" t="s">
        <v>66</v>
      </c>
      <c r="C12" s="25"/>
      <c r="D12" s="6" t="s">
        <v>47</v>
      </c>
      <c r="E12" s="7" t="s">
        <v>44</v>
      </c>
      <c r="F12" s="21">
        <v>15</v>
      </c>
      <c r="G12" s="23">
        <v>25194</v>
      </c>
      <c r="H12" s="23">
        <v>25441</v>
      </c>
      <c r="I12" s="23">
        <v>24700</v>
      </c>
      <c r="J12" s="5" t="s">
        <v>25</v>
      </c>
      <c r="K12" s="5" t="s">
        <v>26</v>
      </c>
      <c r="L12" s="5" t="s">
        <v>27</v>
      </c>
      <c r="M12" s="5" t="s">
        <v>28</v>
      </c>
      <c r="N12" s="5" t="s">
        <v>29</v>
      </c>
      <c r="O12" s="5" t="s">
        <v>30</v>
      </c>
      <c r="P12" s="5" t="s">
        <v>31</v>
      </c>
      <c r="Q12" s="5" t="s">
        <v>32</v>
      </c>
      <c r="R12" s="5" t="s">
        <v>33</v>
      </c>
      <c r="S12" s="5" t="s">
        <v>34</v>
      </c>
      <c r="T12" s="5" t="s">
        <v>35</v>
      </c>
      <c r="U12" s="5" t="s">
        <v>36</v>
      </c>
      <c r="V12" s="5" t="s">
        <v>37</v>
      </c>
      <c r="W12" s="5" t="s">
        <v>38</v>
      </c>
      <c r="X12" s="5" t="s">
        <v>39</v>
      </c>
      <c r="Y12" s="5" t="s">
        <v>40</v>
      </c>
      <c r="Z12" s="5" t="s">
        <v>41</v>
      </c>
      <c r="AA12" s="5">
        <f t="shared" ref="AA12:AA19" si="0">I12</f>
        <v>24700</v>
      </c>
      <c r="AB12" s="5">
        <f t="shared" ref="AB12:AB19" si="1">AA12*F12</f>
        <v>370500</v>
      </c>
      <c r="AC12" s="19"/>
      <c r="AD12" s="8"/>
    </row>
    <row r="13" spans="1:30" ht="52.5" customHeight="1" x14ac:dyDescent="0.25">
      <c r="A13" s="7" t="s">
        <v>48</v>
      </c>
      <c r="B13" s="24" t="s">
        <v>63</v>
      </c>
      <c r="C13" s="25"/>
      <c r="D13" s="6" t="s">
        <v>72</v>
      </c>
      <c r="E13" s="7" t="s">
        <v>44</v>
      </c>
      <c r="F13" s="21">
        <v>15</v>
      </c>
      <c r="G13" s="23">
        <v>1907.4</v>
      </c>
      <c r="H13" s="23">
        <v>1926.1</v>
      </c>
      <c r="I13" s="23">
        <v>1870</v>
      </c>
      <c r="J13" s="5" t="s">
        <v>25</v>
      </c>
      <c r="K13" s="5" t="s">
        <v>26</v>
      </c>
      <c r="L13" s="5" t="s">
        <v>27</v>
      </c>
      <c r="M13" s="5" t="s">
        <v>28</v>
      </c>
      <c r="N13" s="5" t="s">
        <v>29</v>
      </c>
      <c r="O13" s="5" t="s">
        <v>30</v>
      </c>
      <c r="P13" s="5" t="s">
        <v>31</v>
      </c>
      <c r="Q13" s="5" t="s">
        <v>32</v>
      </c>
      <c r="R13" s="5" t="s">
        <v>33</v>
      </c>
      <c r="S13" s="5" t="s">
        <v>34</v>
      </c>
      <c r="T13" s="5" t="s">
        <v>35</v>
      </c>
      <c r="U13" s="5" t="s">
        <v>36</v>
      </c>
      <c r="V13" s="5" t="s">
        <v>37</v>
      </c>
      <c r="W13" s="5" t="s">
        <v>38</v>
      </c>
      <c r="X13" s="5" t="s">
        <v>39</v>
      </c>
      <c r="Y13" s="5" t="s">
        <v>40</v>
      </c>
      <c r="Z13" s="5" t="s">
        <v>41</v>
      </c>
      <c r="AA13" s="5">
        <f t="shared" si="0"/>
        <v>1870</v>
      </c>
      <c r="AB13" s="5">
        <f t="shared" si="1"/>
        <v>28050</v>
      </c>
      <c r="AC13" s="8"/>
      <c r="AD13" s="8"/>
    </row>
    <row r="14" spans="1:30" ht="52.5" customHeight="1" x14ac:dyDescent="0.25">
      <c r="A14" s="7" t="s">
        <v>49</v>
      </c>
      <c r="B14" s="26" t="s">
        <v>67</v>
      </c>
      <c r="C14" s="27"/>
      <c r="D14" s="6" t="s">
        <v>53</v>
      </c>
      <c r="E14" s="7" t="s">
        <v>44</v>
      </c>
      <c r="F14" s="21">
        <v>2</v>
      </c>
      <c r="G14" s="23">
        <v>80529</v>
      </c>
      <c r="H14" s="23">
        <v>81318.5</v>
      </c>
      <c r="I14" s="23">
        <v>78950</v>
      </c>
      <c r="J14" s="5" t="s">
        <v>25</v>
      </c>
      <c r="K14" s="5" t="s">
        <v>26</v>
      </c>
      <c r="L14" s="5" t="s">
        <v>27</v>
      </c>
      <c r="M14" s="5" t="s">
        <v>28</v>
      </c>
      <c r="N14" s="5" t="s">
        <v>29</v>
      </c>
      <c r="O14" s="5" t="s">
        <v>30</v>
      </c>
      <c r="P14" s="5" t="s">
        <v>31</v>
      </c>
      <c r="Q14" s="5" t="s">
        <v>32</v>
      </c>
      <c r="R14" s="5" t="s">
        <v>33</v>
      </c>
      <c r="S14" s="5" t="s">
        <v>34</v>
      </c>
      <c r="T14" s="5" t="s">
        <v>35</v>
      </c>
      <c r="U14" s="5" t="s">
        <v>36</v>
      </c>
      <c r="V14" s="5" t="s">
        <v>37</v>
      </c>
      <c r="W14" s="5" t="s">
        <v>38</v>
      </c>
      <c r="X14" s="5" t="s">
        <v>39</v>
      </c>
      <c r="Y14" s="5" t="s">
        <v>40</v>
      </c>
      <c r="Z14" s="5" t="s">
        <v>41</v>
      </c>
      <c r="AA14" s="5">
        <f t="shared" si="0"/>
        <v>78950</v>
      </c>
      <c r="AB14" s="5">
        <f t="shared" si="1"/>
        <v>157900</v>
      </c>
      <c r="AC14" s="8"/>
      <c r="AD14" s="8"/>
    </row>
    <row r="15" spans="1:30" ht="52.5" customHeight="1" x14ac:dyDescent="0.25">
      <c r="A15" s="7" t="s">
        <v>51</v>
      </c>
      <c r="B15" s="26" t="s">
        <v>68</v>
      </c>
      <c r="C15" s="27"/>
      <c r="D15" s="6" t="s">
        <v>50</v>
      </c>
      <c r="E15" s="7" t="s">
        <v>44</v>
      </c>
      <c r="F15" s="21">
        <v>2</v>
      </c>
      <c r="G15" s="23">
        <v>11526</v>
      </c>
      <c r="H15" s="23">
        <v>11639</v>
      </c>
      <c r="I15" s="23">
        <v>11300</v>
      </c>
      <c r="J15" s="5" t="s">
        <v>25</v>
      </c>
      <c r="K15" s="5" t="s">
        <v>26</v>
      </c>
      <c r="L15" s="5" t="s">
        <v>27</v>
      </c>
      <c r="M15" s="5" t="s">
        <v>28</v>
      </c>
      <c r="N15" s="5" t="s">
        <v>29</v>
      </c>
      <c r="O15" s="5" t="s">
        <v>30</v>
      </c>
      <c r="P15" s="5" t="s">
        <v>31</v>
      </c>
      <c r="Q15" s="5" t="s">
        <v>32</v>
      </c>
      <c r="R15" s="5" t="s">
        <v>33</v>
      </c>
      <c r="S15" s="5" t="s">
        <v>34</v>
      </c>
      <c r="T15" s="5" t="s">
        <v>35</v>
      </c>
      <c r="U15" s="5" t="s">
        <v>36</v>
      </c>
      <c r="V15" s="5" t="s">
        <v>37</v>
      </c>
      <c r="W15" s="5" t="s">
        <v>38</v>
      </c>
      <c r="X15" s="5" t="s">
        <v>39</v>
      </c>
      <c r="Y15" s="5" t="s">
        <v>40</v>
      </c>
      <c r="Z15" s="5" t="s">
        <v>41</v>
      </c>
      <c r="AA15" s="5">
        <f t="shared" si="0"/>
        <v>11300</v>
      </c>
      <c r="AB15" s="5">
        <f t="shared" si="1"/>
        <v>22600</v>
      </c>
      <c r="AC15" s="8"/>
      <c r="AD15" s="8"/>
    </row>
    <row r="16" spans="1:30" ht="52.5" customHeight="1" x14ac:dyDescent="0.25">
      <c r="A16" s="7" t="s">
        <v>52</v>
      </c>
      <c r="B16" s="26" t="s">
        <v>69</v>
      </c>
      <c r="C16" s="27"/>
      <c r="D16" s="6" t="s">
        <v>73</v>
      </c>
      <c r="E16" s="7" t="s">
        <v>44</v>
      </c>
      <c r="F16" s="21">
        <v>4</v>
      </c>
      <c r="G16" s="23">
        <v>8160</v>
      </c>
      <c r="H16" s="23">
        <v>8240</v>
      </c>
      <c r="I16" s="23">
        <v>8000</v>
      </c>
      <c r="J16" s="5" t="s">
        <v>25</v>
      </c>
      <c r="K16" s="5" t="s">
        <v>26</v>
      </c>
      <c r="L16" s="5" t="s">
        <v>27</v>
      </c>
      <c r="M16" s="5" t="s">
        <v>28</v>
      </c>
      <c r="N16" s="5" t="s">
        <v>29</v>
      </c>
      <c r="O16" s="5" t="s">
        <v>30</v>
      </c>
      <c r="P16" s="5" t="s">
        <v>31</v>
      </c>
      <c r="Q16" s="5" t="s">
        <v>32</v>
      </c>
      <c r="R16" s="5" t="s">
        <v>33</v>
      </c>
      <c r="S16" s="5" t="s">
        <v>34</v>
      </c>
      <c r="T16" s="5" t="s">
        <v>35</v>
      </c>
      <c r="U16" s="5" t="s">
        <v>36</v>
      </c>
      <c r="V16" s="5" t="s">
        <v>37</v>
      </c>
      <c r="W16" s="5" t="s">
        <v>38</v>
      </c>
      <c r="X16" s="5" t="s">
        <v>39</v>
      </c>
      <c r="Y16" s="5" t="s">
        <v>40</v>
      </c>
      <c r="Z16" s="5" t="s">
        <v>41</v>
      </c>
      <c r="AA16" s="5">
        <f t="shared" si="0"/>
        <v>8000</v>
      </c>
      <c r="AB16" s="5">
        <f t="shared" si="1"/>
        <v>32000</v>
      </c>
      <c r="AC16" s="19"/>
      <c r="AD16" s="8"/>
    </row>
    <row r="17" spans="1:30" ht="52.5" customHeight="1" thickBot="1" x14ac:dyDescent="0.3">
      <c r="A17" s="7">
        <v>7</v>
      </c>
      <c r="B17" s="28" t="s">
        <v>70</v>
      </c>
      <c r="C17" s="29"/>
      <c r="D17" s="6" t="s">
        <v>74</v>
      </c>
      <c r="E17" s="7" t="s">
        <v>44</v>
      </c>
      <c r="F17" s="21">
        <v>15</v>
      </c>
      <c r="G17" s="23">
        <v>2982.48</v>
      </c>
      <c r="H17" s="23">
        <v>3011.72</v>
      </c>
      <c r="I17" s="23">
        <v>2924</v>
      </c>
      <c r="J17" s="5" t="s">
        <v>25</v>
      </c>
      <c r="K17" s="5" t="s">
        <v>26</v>
      </c>
      <c r="L17" s="5" t="s">
        <v>27</v>
      </c>
      <c r="M17" s="5" t="s">
        <v>28</v>
      </c>
      <c r="N17" s="5" t="s">
        <v>29</v>
      </c>
      <c r="O17" s="5" t="s">
        <v>30</v>
      </c>
      <c r="P17" s="5" t="s">
        <v>31</v>
      </c>
      <c r="Q17" s="5" t="s">
        <v>32</v>
      </c>
      <c r="R17" s="5" t="s">
        <v>33</v>
      </c>
      <c r="S17" s="5" t="s">
        <v>34</v>
      </c>
      <c r="T17" s="5" t="s">
        <v>35</v>
      </c>
      <c r="U17" s="5" t="s">
        <v>36</v>
      </c>
      <c r="V17" s="5" t="s">
        <v>37</v>
      </c>
      <c r="W17" s="5" t="s">
        <v>38</v>
      </c>
      <c r="X17" s="5" t="s">
        <v>39</v>
      </c>
      <c r="Y17" s="5" t="s">
        <v>40</v>
      </c>
      <c r="Z17" s="5" t="s">
        <v>41</v>
      </c>
      <c r="AA17" s="5">
        <f t="shared" si="0"/>
        <v>2924</v>
      </c>
      <c r="AB17" s="5">
        <f t="shared" si="1"/>
        <v>43860</v>
      </c>
      <c r="AC17" s="19"/>
      <c r="AD17" s="8"/>
    </row>
    <row r="18" spans="1:30" ht="52.5" customHeight="1" thickBot="1" x14ac:dyDescent="0.3">
      <c r="A18" s="7">
        <v>8</v>
      </c>
      <c r="B18" s="30" t="s">
        <v>71</v>
      </c>
      <c r="C18" s="31"/>
      <c r="D18" s="6" t="s">
        <v>75</v>
      </c>
      <c r="E18" s="7" t="s">
        <v>44</v>
      </c>
      <c r="F18" s="21">
        <v>1</v>
      </c>
      <c r="G18" s="23">
        <v>208080</v>
      </c>
      <c r="H18" s="23">
        <v>210120</v>
      </c>
      <c r="I18" s="23">
        <v>204000</v>
      </c>
      <c r="J18" s="5" t="s">
        <v>25</v>
      </c>
      <c r="K18" s="5" t="s">
        <v>26</v>
      </c>
      <c r="L18" s="5" t="s">
        <v>27</v>
      </c>
      <c r="M18" s="5" t="s">
        <v>28</v>
      </c>
      <c r="N18" s="5" t="s">
        <v>29</v>
      </c>
      <c r="O18" s="5" t="s">
        <v>30</v>
      </c>
      <c r="P18" s="5" t="s">
        <v>31</v>
      </c>
      <c r="Q18" s="5" t="s">
        <v>32</v>
      </c>
      <c r="R18" s="5" t="s">
        <v>33</v>
      </c>
      <c r="S18" s="5" t="s">
        <v>34</v>
      </c>
      <c r="T18" s="5" t="s">
        <v>35</v>
      </c>
      <c r="U18" s="5" t="s">
        <v>36</v>
      </c>
      <c r="V18" s="5" t="s">
        <v>37</v>
      </c>
      <c r="W18" s="5" t="s">
        <v>38</v>
      </c>
      <c r="X18" s="5" t="s">
        <v>39</v>
      </c>
      <c r="Y18" s="5" t="s">
        <v>40</v>
      </c>
      <c r="Z18" s="5" t="s">
        <v>41</v>
      </c>
      <c r="AA18" s="5">
        <f t="shared" si="0"/>
        <v>204000</v>
      </c>
      <c r="AB18" s="5">
        <f t="shared" si="1"/>
        <v>204000</v>
      </c>
      <c r="AC18" s="8"/>
      <c r="AD18" s="8"/>
    </row>
    <row r="19" spans="1:30" ht="52.5" customHeight="1" x14ac:dyDescent="0.25">
      <c r="A19" s="7">
        <v>9</v>
      </c>
      <c r="B19" s="46" t="s">
        <v>64</v>
      </c>
      <c r="C19" s="31"/>
      <c r="D19" s="6" t="s">
        <v>54</v>
      </c>
      <c r="E19" s="7" t="s">
        <v>44</v>
      </c>
      <c r="F19" s="21">
        <v>1</v>
      </c>
      <c r="G19" s="23">
        <v>162271.79999999999</v>
      </c>
      <c r="H19" s="23">
        <v>163862.70000000001</v>
      </c>
      <c r="I19" s="23">
        <v>159090</v>
      </c>
      <c r="J19" s="5" t="s">
        <v>25</v>
      </c>
      <c r="K19" s="5" t="s">
        <v>26</v>
      </c>
      <c r="L19" s="5" t="s">
        <v>27</v>
      </c>
      <c r="M19" s="5" t="s">
        <v>28</v>
      </c>
      <c r="N19" s="5" t="s">
        <v>29</v>
      </c>
      <c r="O19" s="5" t="s">
        <v>30</v>
      </c>
      <c r="P19" s="5" t="s">
        <v>31</v>
      </c>
      <c r="Q19" s="5" t="s">
        <v>32</v>
      </c>
      <c r="R19" s="5" t="s">
        <v>33</v>
      </c>
      <c r="S19" s="5" t="s">
        <v>34</v>
      </c>
      <c r="T19" s="5" t="s">
        <v>35</v>
      </c>
      <c r="U19" s="5" t="s">
        <v>36</v>
      </c>
      <c r="V19" s="5" t="s">
        <v>37</v>
      </c>
      <c r="W19" s="5" t="s">
        <v>38</v>
      </c>
      <c r="X19" s="5" t="s">
        <v>39</v>
      </c>
      <c r="Y19" s="5" t="s">
        <v>40</v>
      </c>
      <c r="Z19" s="5" t="s">
        <v>41</v>
      </c>
      <c r="AA19" s="5">
        <f t="shared" si="0"/>
        <v>159090</v>
      </c>
      <c r="AB19" s="5">
        <f t="shared" si="1"/>
        <v>159090</v>
      </c>
      <c r="AC19" s="19"/>
      <c r="AD19" s="8"/>
    </row>
    <row r="20" spans="1:3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7" t="s">
        <v>42</v>
      </c>
      <c r="AB20" s="5">
        <f>SUM(AB11:AB19)</f>
        <v>3043000</v>
      </c>
    </row>
    <row r="21" spans="1:30" x14ac:dyDescent="0.25">
      <c r="A21" s="35" t="s">
        <v>76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7"/>
    </row>
    <row r="22" spans="1:30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4" spans="1:30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30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30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30" ht="15.75" thickBot="1" x14ac:dyDescent="0.3">
      <c r="A27" s="1"/>
      <c r="B27" s="1"/>
      <c r="C27" s="1"/>
      <c r="D27" s="1"/>
      <c r="E27" s="1"/>
      <c r="F27" s="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30" ht="15.75" thickBot="1" x14ac:dyDescent="0.3">
      <c r="A28" s="40"/>
      <c r="B28" s="41"/>
      <c r="C28" s="41"/>
      <c r="D28" s="41"/>
      <c r="E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0" x14ac:dyDescent="0.25">
      <c r="A29" s="42"/>
      <c r="B29" s="43"/>
      <c r="C29" s="43"/>
      <c r="D29" s="43"/>
      <c r="E29" s="10"/>
      <c r="F29" s="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30" ht="15.75" thickBot="1" x14ac:dyDescent="0.3">
      <c r="A30" s="44"/>
      <c r="B30" s="45"/>
      <c r="C30" s="45"/>
      <c r="D30" s="45"/>
      <c r="E30" s="12"/>
      <c r="F30" s="1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30" x14ac:dyDescent="0.25">
      <c r="A31" s="42"/>
      <c r="B31" s="43"/>
      <c r="C31" s="43"/>
      <c r="D31" s="43"/>
      <c r="E31" s="13"/>
      <c r="F31" s="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30" ht="16.5" thickBot="1" x14ac:dyDescent="0.3">
      <c r="A32" s="32"/>
      <c r="B32" s="33"/>
      <c r="C32" s="33"/>
      <c r="D32" s="33"/>
      <c r="E32" s="14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3"/>
    </row>
    <row r="33" spans="1:27" ht="15.75" x14ac:dyDescent="0.25">
      <c r="A33" s="17"/>
      <c r="B33" s="17"/>
      <c r="C33" s="17"/>
      <c r="D33" s="17"/>
      <c r="E33" s="17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3"/>
    </row>
    <row r="34" spans="1:27" ht="15.75" x14ac:dyDescent="0.25">
      <c r="A34" s="18"/>
    </row>
  </sheetData>
  <mergeCells count="31">
    <mergeCell ref="A3:AB3"/>
    <mergeCell ref="B11:C11"/>
    <mergeCell ref="A8:AB8"/>
    <mergeCell ref="A9:A10"/>
    <mergeCell ref="B9:C10"/>
    <mergeCell ref="D9:D10"/>
    <mergeCell ref="E9:E10"/>
    <mergeCell ref="F9:F10"/>
    <mergeCell ref="AA9:AA10"/>
    <mergeCell ref="A6:AB6"/>
    <mergeCell ref="A7:AB7"/>
    <mergeCell ref="AB9:AB10"/>
    <mergeCell ref="B18:C18"/>
    <mergeCell ref="B16:C16"/>
    <mergeCell ref="A32:D32"/>
    <mergeCell ref="A20:Z20"/>
    <mergeCell ref="A21:AB21"/>
    <mergeCell ref="A24:AB24"/>
    <mergeCell ref="A25:AB25"/>
    <mergeCell ref="A26:AB26"/>
    <mergeCell ref="A28:D28"/>
    <mergeCell ref="A29:D29"/>
    <mergeCell ref="A30:D30"/>
    <mergeCell ref="A31:D31"/>
    <mergeCell ref="A22:AB22"/>
    <mergeCell ref="B19:C19"/>
    <mergeCell ref="B12:C12"/>
    <mergeCell ref="B13:C13"/>
    <mergeCell ref="B14:C14"/>
    <mergeCell ref="B15:C15"/>
    <mergeCell ref="B17:C17"/>
  </mergeCells>
  <pageMargins left="0.39370078740157483" right="0.39370078740157483" top="0.39370078740157483" bottom="0.39370078740157483" header="0" footer="0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