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\Desktop\Документация\"/>
    </mc:Choice>
  </mc:AlternateContent>
  <xr:revisionPtr revIDLastSave="0" documentId="13_ncr:1_{9DA98A3F-65F0-4F72-ACCF-8552675E0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17" r:id="rId1"/>
    <sheet name="Лист согласования" sheetId="11" r:id="rId2"/>
    <sheet name="Списки" sheetId="12" r:id="rId3"/>
  </sheets>
  <definedNames>
    <definedName name="ЕП">Списки!$H$1:$H$8</definedName>
    <definedName name="Замы">Списки!$J$1:$J$3</definedName>
    <definedName name="Источники">Списки!$G$1:$G$3</definedName>
    <definedName name="КС">Списки!$J$7:$J$8</definedName>
    <definedName name="КС1">Списки!$H$12:$H$13</definedName>
    <definedName name="Медизделие">Списки!$I$1:$I$2</definedName>
    <definedName name="Нацрежим">Списки!$F$1:$F$3</definedName>
    <definedName name="нмцк">Списки!$A$1:$A$5</definedName>
    <definedName name="_xlnm.Print_Area" localSheetId="0">НМЦК!$A$1:$L$12</definedName>
    <definedName name="Оплата">Списки!$E$1:$E$3</definedName>
    <definedName name="отделы">Списки!$C$1:$C$22</definedName>
    <definedName name="ОФУ">Списки!$H$15:$H$16</definedName>
    <definedName name="ОФУ1">Списки!$J$15:$J$16</definedName>
    <definedName name="ПГПЗ">Списки!$H$19:$H$22</definedName>
    <definedName name="Реестр">Списки!$F$15:$F$16</definedName>
    <definedName name="Способ_закупки">Списки!$D$1:$D$4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7" l="1"/>
  <c r="I7" i="17"/>
  <c r="K7" i="17"/>
  <c r="C8" i="17"/>
  <c r="J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Ramazanova</author>
    <author>User</author>
  </authors>
  <commentList>
    <comment ref="C2" authorId="0" shapeId="0" xr:uid="{00000000-0006-0000-0100-000001000000}">
      <text>
        <r>
          <rPr>
            <sz val="11"/>
            <color indexed="81"/>
            <rFont val="Tahoma"/>
            <family val="2"/>
            <charset val="204"/>
          </rPr>
          <t>При конкурентной закупке или закупке на ЕАТ контрагент не указывается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4" authorId="1" shapeId="0" xr:uid="{00000000-0006-0000-0100-000002000000}">
      <text>
        <r>
          <rPr>
            <sz val="9"/>
            <color indexed="81"/>
            <rFont val="Tahoma"/>
            <family val="2"/>
            <charset val="204"/>
          </rPr>
          <t xml:space="preserve">В случае согласования дополнительного соглашения или соглашения о расторжении контракта, указать наименование соответствующего соглашения и номер дополнительного соглашения, а также номер и дату заключения контракта.
</t>
        </r>
      </text>
    </comment>
  </commentList>
</comments>
</file>

<file path=xl/sharedStrings.xml><?xml version="1.0" encoding="utf-8"?>
<sst xmlns="http://schemas.openxmlformats.org/spreadsheetml/2006/main" count="129" uniqueCount="128">
  <si>
    <t>Руководитель контрактной службы</t>
  </si>
  <si>
    <t>А.А. Рамазанова</t>
  </si>
  <si>
    <t>Кол-во</t>
  </si>
  <si>
    <t>№</t>
  </si>
  <si>
    <t>РЭО</t>
  </si>
  <si>
    <t>ОИТ</t>
  </si>
  <si>
    <t>ФИО</t>
  </si>
  <si>
    <t>Наименование подразделения, должность ответственного работника</t>
  </si>
  <si>
    <t>Замечания</t>
  </si>
  <si>
    <t>Личная подпись</t>
  </si>
  <si>
    <t>Согласовано</t>
  </si>
  <si>
    <t>Не 
согласовано</t>
  </si>
  <si>
    <t>Дата согласования/не согласования договора (соглашения)</t>
  </si>
  <si>
    <t>Замечания 
устранены</t>
  </si>
  <si>
    <t>Дата</t>
  </si>
  <si>
    <t>1.</t>
  </si>
  <si>
    <t>2.</t>
  </si>
  <si>
    <t>3.</t>
  </si>
  <si>
    <t>Рамазанова А.А.</t>
  </si>
  <si>
    <t xml:space="preserve">Контрагент: </t>
  </si>
  <si>
    <t>Общая сумма договора:</t>
  </si>
  <si>
    <t xml:space="preserve">Исполнитель: </t>
  </si>
  <si>
    <t>БНИИСХ УФИЦ РАН</t>
  </si>
  <si>
    <t>ИБГ УФИЦ РАН</t>
  </si>
  <si>
    <t>ИГ УФИЦ РАН</t>
  </si>
  <si>
    <t>ИИЯЛ УФИЦ РАН</t>
  </si>
  <si>
    <t>ИМВЦ УФИЦ РАН</t>
  </si>
  <si>
    <t>ИМех УФИЦ РАН</t>
  </si>
  <si>
    <t>ИНК УФИЦ РАН</t>
  </si>
  <si>
    <t>ИСЭИ УФИЦ РАН</t>
  </si>
  <si>
    <t>ИФМК УФИЦ РАН</t>
  </si>
  <si>
    <t>ИЭИ УФИЦ РАН</t>
  </si>
  <si>
    <t>УИБ УФИЦ РАН</t>
  </si>
  <si>
    <t>ЮУБСИ УФИЦ РАН</t>
  </si>
  <si>
    <t>Поликлиника УФИЦ РАН</t>
  </si>
  <si>
    <t>УфИХ УФИЦ РАН</t>
  </si>
  <si>
    <t>АХО</t>
  </si>
  <si>
    <t>ООТ</t>
  </si>
  <si>
    <t>НОО</t>
  </si>
  <si>
    <t>Отдел кадров</t>
  </si>
  <si>
    <t>Аспирантура</t>
  </si>
  <si>
    <t>Научный архив</t>
  </si>
  <si>
    <t>Научная библиотека</t>
  </si>
  <si>
    <t>Контрактная служба</t>
  </si>
  <si>
    <t>Закупка у единственного поставщика</t>
  </si>
  <si>
    <t>Электронный аукцион</t>
  </si>
  <si>
    <t>Электронный запрос котировок</t>
  </si>
  <si>
    <t>ИТОГО</t>
  </si>
  <si>
    <t>шт.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</si>
  <si>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</si>
  <si>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</si>
  <si>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</si>
  <si>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</si>
  <si>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</si>
  <si>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</si>
  <si>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</si>
  <si>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Ед. изм</t>
  </si>
  <si>
    <t>Наименование предмета контракта</t>
  </si>
  <si>
    <t>Метод сопоставимых рыночных цен (анализа рынка) является приоритетным для определения и обоснования НМЦК.
В целях определения начальной (максимальной) цены контракта на выполнение работ (оказание услуг) в порядке, установленном Законом о контрактной системе и приказом  Минэкономразвития России от 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путем направления запросов о предоставлении ценовой информации не менее пяти поставщикам (подрядчикам, исполнителям), обладающим опытом поставки аналогичных товаров, выполнения аналогичных работ, информация о которых имеется в свободном доступе (в частности, опубликована в печати, размещена на сайтах в сети «Интернет»).</t>
  </si>
  <si>
    <t>Используемый метод определения НМЦК</t>
  </si>
  <si>
    <t>Обоснование начальной (максимальной) цены контракта</t>
  </si>
  <si>
    <t>ОС Уфимская</t>
  </si>
  <si>
    <t>Анализ рынка</t>
  </si>
  <si>
    <t>Тарифный метод</t>
  </si>
  <si>
    <t>Нормативный метод</t>
  </si>
  <si>
    <t>Проектно-сметный метод</t>
  </si>
  <si>
    <t>Затратный метод</t>
  </si>
  <si>
    <t>Начальник ОФУ</t>
  </si>
  <si>
    <t>ОБО и ГЗ</t>
  </si>
  <si>
    <t>ОФУ</t>
  </si>
  <si>
    <t>Отдел по защите ГТ и инфрмации</t>
  </si>
  <si>
    <t>Отдел пожарной безопасности</t>
  </si>
  <si>
    <t>Редакция журнала «Известия УФИЦ РАН»</t>
  </si>
  <si>
    <t>ОИЗО</t>
  </si>
  <si>
    <t>Электронный конкурс</t>
  </si>
  <si>
    <t xml:space="preserve">Куратор структурного подразделенгия (зам руководителя) </t>
  </si>
  <si>
    <t xml:space="preserve">Начальник ОФУ </t>
  </si>
  <si>
    <t xml:space="preserve">Руководитель контрактной службы </t>
  </si>
  <si>
    <t>Асрарова Г.К.</t>
  </si>
  <si>
    <t>Начальник ЮО</t>
  </si>
  <si>
    <t>Бикбулатова В.С.</t>
  </si>
  <si>
    <t>ЛИСТ СОГЛАСОВАНИЯ КОНТРАКТА/ДОГОВОРА/ДОПОЛНИТЕЛЬНОГО СОГЛАШЕНИЯ</t>
  </si>
  <si>
    <t>Барышев А.Ю. (как пример)</t>
  </si>
  <si>
    <t>Н.И. Ерина</t>
  </si>
  <si>
    <t>начальник отдела охраны труда (как пример)</t>
  </si>
  <si>
    <t>Предмет контракта/договора:</t>
  </si>
  <si>
    <t>По факту исполнения обязательств</t>
  </si>
  <si>
    <t>Преимущество</t>
  </si>
  <si>
    <t>Предоплата 100%</t>
  </si>
  <si>
    <t>Федеральный бюджет</t>
  </si>
  <si>
    <t>Внебюджетные источники</t>
  </si>
  <si>
    <t>ФБ+ВБ:</t>
  </si>
  <si>
    <t>Аванс 30%, далее по факту исполнения обязательств</t>
  </si>
  <si>
    <t>Пункт 4 части 1 статьи 93 44-ФЗ</t>
  </si>
  <si>
    <t>Пункт 5 части 1 статьи 93 44-ФЗ</t>
  </si>
  <si>
    <t>Подпункт 30 пункта 1 Раздела 2 Главы IV ПОЗ УФИЦ РАН</t>
  </si>
  <si>
    <t>Подпункт 4 пункта 1 Раздела 2 Главы IV ПОЗ УФИЦ РАН</t>
  </si>
  <si>
    <t>Подпункт 5 пункта 1 Раздела 2 Главы IV ПОЗ УФИЦ РАН</t>
  </si>
  <si>
    <t>Подпункт 8 пункта 1 Раздела 2 Главы IV ПОЗ УФИЦ РАН</t>
  </si>
  <si>
    <t>Подпункт 9 пункта 1 Раздела 2 Главы IV ПОЗ УФИЦ РАН</t>
  </si>
  <si>
    <t>Подпункт ___ пункта 1 Раздела 2 Главы IV ПОЗ УФИЦ РАН</t>
  </si>
  <si>
    <t>Да</t>
  </si>
  <si>
    <t>Нет</t>
  </si>
  <si>
    <t>Л.И. Фомина</t>
  </si>
  <si>
    <t>И.Ф. Шаяхметов</t>
  </si>
  <si>
    <t>А.Ю. Барышев</t>
  </si>
  <si>
    <t>Л.К. Ахунзянова</t>
  </si>
  <si>
    <t>Зам.руководителя контрактной службы</t>
  </si>
  <si>
    <t>Зам.начальника ОФУ</t>
  </si>
  <si>
    <t>Г.К.Асрарова</t>
  </si>
  <si>
    <t>Л.Ф. Тагирова</t>
  </si>
  <si>
    <t>№ 223___________</t>
  </si>
  <si>
    <t>№ 44____________</t>
  </si>
  <si>
    <t>Дата поступления контракта/договора (соглашения)</t>
  </si>
  <si>
    <t>руб.</t>
  </si>
  <si>
    <t>для внесения изменения в план закупок (223-ФЗ)</t>
  </si>
  <si>
    <t>для внесения изменения в план-график (44-ФЗ)</t>
  </si>
  <si>
    <t>для формирования плана-графика (44-ФЗ)</t>
  </si>
  <si>
    <t>для формирования плана закупок (223-ФЗ)</t>
  </si>
  <si>
    <t>Запрет (Приложение №1 ПП 1875)</t>
  </si>
  <si>
    <t>Ограничение (Приложение №2 ПП 1875)</t>
  </si>
  <si>
    <t xml:space="preserve">                     Специалист по закупкам ИБГ УФИЦ РАН                                                                                         Микулик Л.П.</t>
  </si>
  <si>
    <t xml:space="preserve"> Поставка низкотемпературного холодильника</t>
  </si>
  <si>
    <t>КП №2058 от 10.06.2026</t>
  </si>
  <si>
    <t>КП №ЦБ-68709 от 09.06.2026</t>
  </si>
  <si>
    <t>КП №1979 от 10.06.2026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</si>
  <si>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контракта, был рассчитан коэффициент вариации в соответствии с приказом  Минэкономразвития России от 2 октября 2013 г. № 567.                                                                                                                                                                                                                 Начальная (максимальная) цена контракта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контракта. 
Расчет выполнен «10» июня 2026 г.</t>
  </si>
  <si>
    <t xml:space="preserve">Приложение  № 3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</si>
</sst>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0"/>
    <numFmt numFmtId="166" formatCode="0.0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0" xfId="0" applyFont="1"/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7" fillId="0" borderId="4" xfId="0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22" fillId="0" borderId="0" xfId="0" applyFont="1"/>
    <xf numFmtId="0" fontId="20" fillId="0" borderId="0" xfId="0" applyFont="1"/>
    <xf numFmtId="14" fontId="21" fillId="0" borderId="0" xfId="0" applyNumberFormat="1" applyFont="1"/>
    <xf numFmtId="0" fontId="21" fillId="0" borderId="0" xfId="0" applyFont="1" applyAlignment="1" applyProtection="1">
      <alignment vertical="center"/>
      <protection locked="0"/>
    </xf>
    <xf numFmtId="165" fontId="20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vertical="center"/>
      <protection locked="0"/>
    </xf>
    <xf numFmtId="0" fontId="22" fillId="0" borderId="0" xfId="0" applyFont="1" applyAlignment="1">
      <alignment horizontal="left"/>
    </xf>
    <xf numFmtId="0" fontId="21" fillId="0" borderId="0" xfId="0" applyFont="1"/>
    <xf numFmtId="2" fontId="22" fillId="0" borderId="0" xfId="0" applyNumberFormat="1" applyFont="1" applyAlignment="1">
      <alignment vertical="center"/>
    </xf>
    <xf numFmtId="2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2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25" fillId="0" borderId="4" xfId="0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 wrapText="1"/>
    </xf>
    <xf numFmtId="10" fontId="24" fillId="0" borderId="4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center" textRotation="90" wrapText="1"/>
    </xf>
    <xf numFmtId="0" fontId="28" fillId="0" borderId="4" xfId="0" applyFont="1" applyBorder="1" applyAlignment="1" applyProtection="1">
      <alignment horizontal="center" vertical="center" textRotation="90" wrapText="1"/>
      <protection locked="0"/>
    </xf>
    <xf numFmtId="0" fontId="28" fillId="0" borderId="5" xfId="0" applyFont="1" applyBorder="1" applyAlignment="1">
      <alignment horizontal="center" vertical="center" textRotation="90" wrapText="1"/>
    </xf>
    <xf numFmtId="49" fontId="3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5" fillId="0" borderId="4" xfId="0" applyFont="1" applyBorder="1" applyAlignment="1">
      <alignment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/>
    </xf>
    <xf numFmtId="2" fontId="11" fillId="0" borderId="0" xfId="0" applyNumberFormat="1" applyFont="1" applyAlignment="1">
      <alignment horizontal="right" vertical="top" wrapText="1"/>
    </xf>
    <xf numFmtId="49" fontId="29" fillId="0" borderId="0" xfId="0" applyNumberFormat="1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3" xfId="0" applyNumberFormat="1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 wrapText="1"/>
    </xf>
    <xf numFmtId="0" fontId="25" fillId="0" borderId="2" xfId="0" applyFont="1" applyBorder="1" applyAlignment="1">
      <alignment horizontal="right" vertical="center" wrapText="1"/>
    </xf>
    <xf numFmtId="2" fontId="22" fillId="0" borderId="0" xfId="0" applyNumberFormat="1" applyFont="1" applyAlignment="1">
      <alignment horizontal="right" vertical="center"/>
    </xf>
    <xf numFmtId="2" fontId="25" fillId="0" borderId="3" xfId="0" applyNumberFormat="1" applyFont="1" applyBorder="1" applyAlignment="1">
      <alignment horizontal="center" vertical="top" wrapText="1"/>
    </xf>
    <xf numFmtId="2" fontId="25" fillId="0" borderId="7" xfId="0" applyNumberFormat="1" applyFont="1" applyBorder="1" applyAlignment="1">
      <alignment horizontal="center" vertical="top" wrapText="1"/>
    </xf>
    <xf numFmtId="2" fontId="25" fillId="0" borderId="2" xfId="0" applyNumberFormat="1" applyFont="1" applyBorder="1" applyAlignment="1">
      <alignment horizontal="center" vertical="top" wrapText="1"/>
    </xf>
    <xf numFmtId="0" fontId="25" fillId="0" borderId="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</cellXfs>
  <cellStyles count="7">
    <cellStyle name="Гиперссылка" xfId="5" builtinId="8" hidden="1"/>
    <cellStyle name="Обычный" xfId="0" builtinId="0"/>
    <cellStyle name="Обычный 2" xfId="1" xr:uid="{00000000-0005-0000-0000-000002000000}"/>
    <cellStyle name="Обычный 3" xfId="2" xr:uid="{00000000-0005-0000-0000-000003000000}"/>
    <cellStyle name="Обычный 4" xfId="4" xr:uid="{00000000-0005-0000-0000-000004000000}"/>
    <cellStyle name="Открывавшаяся гиперссылка" xfId="6" builtinId="9" hidden="1"/>
    <cellStyle name="Процентн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1781175</xdr:rowOff>
    </xdr:from>
    <xdr:to>
      <xdr:col>10</xdr:col>
      <xdr:colOff>9525</xdr:colOff>
      <xdr:row>5</xdr:row>
      <xdr:rowOff>2257425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AD23D-E8AA-42B0-ADD1-31CD096FA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1430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1228725</xdr:rowOff>
    </xdr:from>
    <xdr:to>
      <xdr:col>9</xdr:col>
      <xdr:colOff>0</xdr:colOff>
      <xdr:row>5</xdr:row>
      <xdr:rowOff>1666875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2B8655-8CB7-4FBA-8631-334E56EA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1430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2181225</xdr:rowOff>
    </xdr:from>
    <xdr:to>
      <xdr:col>11</xdr:col>
      <xdr:colOff>0</xdr:colOff>
      <xdr:row>5</xdr:row>
      <xdr:rowOff>2581275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FDDB0DD9-EAC7-4170-BA00-415305F9B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1143000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1866900</xdr:rowOff>
    </xdr:from>
    <xdr:to>
      <xdr:col>10</xdr:col>
      <xdr:colOff>381000</xdr:colOff>
      <xdr:row>5</xdr:row>
      <xdr:rowOff>2085975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EC366F2E-C75B-4B78-BE0B-8C7CC07B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11430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topLeftCell="A8" zoomScale="75" zoomScaleNormal="75" zoomScaleSheetLayoutView="62" workbookViewId="0">
      <selection activeCell="S7" sqref="S7"/>
    </sheetView>
  </sheetViews>
  <sheetFormatPr defaultColWidth="9.140625" defaultRowHeight="12.75" x14ac:dyDescent="0.2"/>
  <cols>
    <col min="1" max="1" width="4.7109375" style="19" customWidth="1"/>
    <col min="2" max="2" width="24.5703125" style="19" customWidth="1"/>
    <col min="3" max="3" width="5.85546875" style="19" customWidth="1"/>
    <col min="4" max="4" width="6.85546875" style="19" customWidth="1"/>
    <col min="5" max="7" width="13.42578125" style="19" customWidth="1"/>
    <col min="8" max="8" width="16" style="19" customWidth="1"/>
    <col min="9" max="9" width="16.28515625" style="19" customWidth="1"/>
    <col min="10" max="10" width="21.42578125" style="19" customWidth="1"/>
    <col min="11" max="11" width="31.85546875" style="19" customWidth="1"/>
    <col min="12" max="16384" width="9.140625" style="19"/>
  </cols>
  <sheetData>
    <row r="1" spans="1:12" ht="27.75" customHeight="1" x14ac:dyDescent="0.2">
      <c r="A1" s="54"/>
      <c r="B1" s="54"/>
      <c r="C1" s="54"/>
      <c r="D1" s="54"/>
      <c r="E1" s="53"/>
      <c r="F1" s="53"/>
      <c r="G1" s="53"/>
      <c r="H1" s="53"/>
      <c r="I1" s="74" t="s">
        <v>127</v>
      </c>
      <c r="J1" s="74"/>
      <c r="K1" s="74"/>
    </row>
    <row r="2" spans="1:12" ht="39.75" customHeight="1" x14ac:dyDescent="0.2">
      <c r="A2" s="75" t="s">
        <v>60</v>
      </c>
      <c r="B2" s="75"/>
      <c r="C2" s="75"/>
      <c r="D2" s="75"/>
      <c r="E2" s="75"/>
      <c r="F2" s="75"/>
      <c r="G2" s="75"/>
      <c r="H2" s="75"/>
      <c r="I2" s="75"/>
      <c r="J2" s="75"/>
      <c r="K2" s="52"/>
    </row>
    <row r="3" spans="1:12" ht="123.75" customHeight="1" x14ac:dyDescent="0.2">
      <c r="A3" s="60" t="s">
        <v>59</v>
      </c>
      <c r="B3" s="61"/>
      <c r="C3" s="64" t="s">
        <v>58</v>
      </c>
      <c r="D3" s="65"/>
      <c r="E3" s="65"/>
      <c r="F3" s="65"/>
      <c r="G3" s="65"/>
      <c r="H3" s="65"/>
      <c r="I3" s="65"/>
      <c r="J3" s="65"/>
      <c r="K3" s="66"/>
    </row>
    <row r="4" spans="1:12" ht="14.25" hidden="1" customHeight="1" x14ac:dyDescent="0.2">
      <c r="A4" s="62"/>
      <c r="B4" s="63"/>
      <c r="C4" s="67"/>
      <c r="D4" s="68"/>
      <c r="E4" s="68"/>
      <c r="F4" s="68"/>
      <c r="G4" s="68"/>
      <c r="H4" s="68"/>
      <c r="I4" s="68"/>
      <c r="J4" s="68"/>
      <c r="K4" s="69"/>
    </row>
    <row r="5" spans="1:12" ht="51.75" customHeight="1" x14ac:dyDescent="0.2">
      <c r="B5" s="86" t="s">
        <v>57</v>
      </c>
      <c r="C5" s="86" t="s">
        <v>56</v>
      </c>
      <c r="D5" s="86" t="s">
        <v>2</v>
      </c>
      <c r="E5" s="76" t="s">
        <v>55</v>
      </c>
      <c r="F5" s="77"/>
      <c r="G5" s="78"/>
      <c r="H5" s="83" t="s">
        <v>54</v>
      </c>
      <c r="I5" s="84"/>
      <c r="J5" s="85"/>
      <c r="K5" s="48" t="s">
        <v>53</v>
      </c>
    </row>
    <row r="6" spans="1:12" s="41" customFormat="1" ht="226.5" customHeight="1" x14ac:dyDescent="0.2">
      <c r="A6" s="19"/>
      <c r="B6" s="87"/>
      <c r="C6" s="87"/>
      <c r="D6" s="87"/>
      <c r="E6" s="51" t="s">
        <v>123</v>
      </c>
      <c r="F6" s="50" t="s">
        <v>124</v>
      </c>
      <c r="G6" s="49" t="s">
        <v>125</v>
      </c>
      <c r="H6" s="48" t="s">
        <v>52</v>
      </c>
      <c r="I6" s="48" t="s">
        <v>51</v>
      </c>
      <c r="J6" s="48" t="s">
        <v>50</v>
      </c>
      <c r="K6" s="47" t="s">
        <v>49</v>
      </c>
    </row>
    <row r="7" spans="1:12" s="36" customFormat="1" ht="105.75" customHeight="1" x14ac:dyDescent="0.2">
      <c r="A7" s="19"/>
      <c r="B7" s="58" t="s">
        <v>122</v>
      </c>
      <c r="C7" s="99" t="s">
        <v>48</v>
      </c>
      <c r="D7" s="99">
        <v>1</v>
      </c>
      <c r="E7" s="100">
        <v>953730.71</v>
      </c>
      <c r="F7" s="100">
        <v>924336.8</v>
      </c>
      <c r="G7" s="100">
        <v>979797.01</v>
      </c>
      <c r="H7" s="46">
        <f>AVERAGE(E7:G7)</f>
        <v>952621.50666666671</v>
      </c>
      <c r="I7" s="45">
        <f>STDEV(E7:G7)</f>
        <v>27746.738048589283</v>
      </c>
      <c r="J7" s="44">
        <f>I7/H7</f>
        <v>2.9126718066316119E-2</v>
      </c>
      <c r="K7" s="43">
        <f>D7*SUM(E7:G7)/COLUMNS(E7:G7)</f>
        <v>952621.50666666671</v>
      </c>
    </row>
    <row r="8" spans="1:12" s="36" customFormat="1" ht="21" customHeight="1" x14ac:dyDescent="0.2">
      <c r="A8" s="19"/>
      <c r="B8" s="42" t="s">
        <v>47</v>
      </c>
      <c r="C8" s="79">
        <f t="shared" ref="C8" si="0">SUM(K7)</f>
        <v>952621.50666666671</v>
      </c>
      <c r="D8" s="80"/>
      <c r="E8" s="80"/>
      <c r="F8" s="80"/>
      <c r="G8" s="80"/>
      <c r="H8" s="80"/>
      <c r="I8" s="80"/>
      <c r="J8" s="80"/>
      <c r="K8" s="81"/>
    </row>
    <row r="9" spans="1:12" ht="91.5" customHeight="1" x14ac:dyDescent="0.2">
      <c r="B9" s="71" t="s">
        <v>126</v>
      </c>
      <c r="C9" s="72"/>
      <c r="D9" s="72"/>
      <c r="E9" s="72"/>
      <c r="F9" s="72"/>
      <c r="G9" s="72"/>
      <c r="H9" s="72"/>
      <c r="I9" s="72"/>
      <c r="J9" s="72"/>
      <c r="K9" s="72"/>
      <c r="L9" s="73"/>
    </row>
    <row r="10" spans="1:12" s="29" customFormat="1" ht="15.75" x14ac:dyDescent="0.2">
      <c r="A10" s="41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19"/>
    </row>
    <row r="11" spans="1:12" s="29" customFormat="1" ht="18.75" x14ac:dyDescent="0.25">
      <c r="A11" s="36"/>
      <c r="B11" s="34"/>
      <c r="C11" s="40"/>
      <c r="D11" s="40"/>
      <c r="E11" s="37"/>
      <c r="F11" s="37"/>
      <c r="G11" s="37"/>
      <c r="H11" s="39"/>
      <c r="I11" s="38"/>
      <c r="J11" s="38"/>
      <c r="K11" s="37"/>
    </row>
    <row r="12" spans="1:12" s="59" customFormat="1" ht="15" x14ac:dyDescent="0.25">
      <c r="A12" s="88" t="s">
        <v>121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2" ht="19.5" customHeight="1" x14ac:dyDescent="0.2">
      <c r="A13" s="36"/>
      <c r="B13" s="35"/>
      <c r="C13" s="35"/>
      <c r="D13" s="35"/>
      <c r="E13" s="35"/>
      <c r="F13" s="35"/>
      <c r="G13" s="35"/>
      <c r="H13" s="34"/>
      <c r="I13" s="82"/>
      <c r="J13" s="82"/>
      <c r="K13" s="32"/>
      <c r="L13" s="29"/>
    </row>
    <row r="14" spans="1:12" s="29" customFormat="1" ht="18.75" x14ac:dyDescent="0.2">
      <c r="A14" s="36"/>
      <c r="B14" s="35"/>
      <c r="C14" s="35"/>
      <c r="D14" s="35"/>
      <c r="E14" s="35"/>
      <c r="F14" s="35"/>
      <c r="G14" s="35"/>
      <c r="H14" s="34"/>
      <c r="I14" s="82"/>
      <c r="J14" s="82"/>
      <c r="K14" s="32"/>
      <c r="L14" s="19"/>
    </row>
    <row r="15" spans="1:12" s="29" customFormat="1" ht="18.75" x14ac:dyDescent="0.3">
      <c r="A15" s="19"/>
      <c r="B15" s="30"/>
      <c r="C15" s="34"/>
      <c r="D15" s="34"/>
      <c r="E15" s="34"/>
      <c r="F15" s="34"/>
      <c r="G15" s="34"/>
      <c r="H15" s="34"/>
      <c r="I15" s="33"/>
      <c r="J15" s="33"/>
      <c r="K15" s="32"/>
    </row>
    <row r="16" spans="1:12" ht="18.75" x14ac:dyDescent="0.3">
      <c r="A16" s="29"/>
      <c r="B16" s="28"/>
      <c r="C16" s="23"/>
      <c r="D16" s="23"/>
      <c r="E16" s="23"/>
      <c r="F16" s="23"/>
      <c r="G16" s="23"/>
      <c r="H16" s="24"/>
      <c r="I16" s="31"/>
      <c r="J16" s="31"/>
      <c r="K16" s="22"/>
      <c r="L16" s="29"/>
    </row>
    <row r="17" spans="1:11" ht="18.75" x14ac:dyDescent="0.3">
      <c r="A17" s="29"/>
      <c r="B17" s="28"/>
      <c r="C17" s="28"/>
      <c r="D17" s="23"/>
      <c r="E17" s="27"/>
      <c r="F17" s="27"/>
      <c r="G17" s="26"/>
      <c r="H17" s="21"/>
      <c r="I17" s="20"/>
      <c r="J17" s="25"/>
      <c r="K17" s="20"/>
    </row>
    <row r="18" spans="1:11" ht="18.75" x14ac:dyDescent="0.3">
      <c r="B18" s="30"/>
      <c r="C18" s="28"/>
      <c r="D18" s="23"/>
      <c r="E18" s="27"/>
      <c r="F18" s="27"/>
      <c r="G18" s="26"/>
      <c r="H18" s="20"/>
      <c r="I18" s="20"/>
      <c r="J18" s="20"/>
      <c r="K18" s="20"/>
    </row>
    <row r="19" spans="1:11" ht="18.75" x14ac:dyDescent="0.3">
      <c r="A19" s="29"/>
      <c r="B19" s="28"/>
      <c r="C19" s="23"/>
      <c r="D19" s="23"/>
      <c r="E19" s="23"/>
      <c r="F19" s="23"/>
      <c r="G19" s="23"/>
      <c r="H19" s="24"/>
      <c r="I19" s="23"/>
      <c r="J19" s="23"/>
      <c r="K19" s="22"/>
    </row>
    <row r="20" spans="1:11" ht="18.75" x14ac:dyDescent="0.3">
      <c r="A20" s="29"/>
      <c r="B20" s="28"/>
      <c r="C20" s="28"/>
      <c r="D20" s="23"/>
      <c r="E20" s="27"/>
      <c r="F20" s="27"/>
      <c r="G20" s="26"/>
      <c r="H20" s="21"/>
      <c r="I20" s="20"/>
      <c r="J20" s="25"/>
      <c r="K20" s="20"/>
    </row>
    <row r="21" spans="1:11" ht="18.75" x14ac:dyDescent="0.3">
      <c r="C21" s="28"/>
      <c r="D21" s="23"/>
      <c r="E21" s="27"/>
      <c r="F21" s="27"/>
      <c r="G21" s="26"/>
      <c r="H21" s="21"/>
      <c r="I21" s="20"/>
      <c r="J21" s="25"/>
      <c r="K21" s="20"/>
    </row>
    <row r="22" spans="1:11" ht="18.75" x14ac:dyDescent="0.3">
      <c r="D22" s="23"/>
      <c r="H22" s="24"/>
      <c r="I22" s="23"/>
      <c r="J22" s="23"/>
      <c r="K22" s="22"/>
    </row>
    <row r="23" spans="1:11" ht="18.75" x14ac:dyDescent="0.3">
      <c r="H23" s="21"/>
      <c r="I23" s="20"/>
    </row>
  </sheetData>
  <mergeCells count="15">
    <mergeCell ref="I14:J14"/>
    <mergeCell ref="H5:J5"/>
    <mergeCell ref="D5:D6"/>
    <mergeCell ref="B5:B6"/>
    <mergeCell ref="C5:C6"/>
    <mergeCell ref="I13:J13"/>
    <mergeCell ref="A12:K12"/>
    <mergeCell ref="A3:B4"/>
    <mergeCell ref="C3:K4"/>
    <mergeCell ref="B10:K10"/>
    <mergeCell ref="B9:L9"/>
    <mergeCell ref="I1:K1"/>
    <mergeCell ref="A2:J2"/>
    <mergeCell ref="E5:G5"/>
    <mergeCell ref="C8:K8"/>
  </mergeCells>
  <pageMargins left="0.48" right="0.48" top="0.28999999999999998" bottom="0.15" header="0.17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2"/>
  <sheetViews>
    <sheetView workbookViewId="0">
      <selection activeCell="L25" sqref="L25"/>
    </sheetView>
  </sheetViews>
  <sheetFormatPr defaultColWidth="9.140625" defaultRowHeight="15" x14ac:dyDescent="0.25"/>
  <cols>
    <col min="1" max="1" width="5.28515625" style="15" customWidth="1"/>
    <col min="2" max="2" width="25.85546875" style="15" customWidth="1"/>
    <col min="3" max="3" width="16.7109375" style="15" customWidth="1"/>
    <col min="4" max="4" width="15.140625" style="15" customWidth="1"/>
    <col min="5" max="5" width="22.85546875" style="15" customWidth="1"/>
    <col min="6" max="6" width="13.42578125" style="15" customWidth="1"/>
    <col min="7" max="7" width="13.7109375" style="15" customWidth="1"/>
    <col min="8" max="8" width="14.7109375" style="15" customWidth="1"/>
    <col min="9" max="9" width="11.140625" style="15" customWidth="1"/>
    <col min="10" max="10" width="9.42578125" style="15" customWidth="1"/>
    <col min="11" max="16384" width="9.140625" style="15"/>
  </cols>
  <sheetData>
    <row r="1" spans="1:14" ht="15.75" x14ac:dyDescent="0.25">
      <c r="A1" s="90" t="s">
        <v>81</v>
      </c>
      <c r="B1" s="90"/>
      <c r="C1" s="90"/>
      <c r="D1" s="90"/>
      <c r="E1" s="90"/>
      <c r="F1" s="90"/>
      <c r="G1" s="90"/>
      <c r="H1" s="90"/>
      <c r="I1" s="90"/>
      <c r="J1" s="90"/>
      <c r="K1" s="3"/>
      <c r="L1" s="3"/>
      <c r="M1" s="3"/>
      <c r="N1" s="3"/>
    </row>
    <row r="2" spans="1:14" ht="26.25" customHeight="1" x14ac:dyDescent="0.25">
      <c r="A2" s="8"/>
      <c r="B2" s="5" t="s">
        <v>19</v>
      </c>
      <c r="C2" s="91"/>
      <c r="D2" s="91"/>
      <c r="E2" s="91"/>
      <c r="F2" s="91"/>
      <c r="G2" s="91"/>
      <c r="H2" s="91"/>
      <c r="I2" s="91"/>
      <c r="J2" s="91"/>
    </row>
    <row r="3" spans="1:14" x14ac:dyDescent="0.25">
      <c r="A3" s="8"/>
      <c r="B3" s="12"/>
      <c r="C3" s="98"/>
      <c r="D3" s="98"/>
      <c r="E3" s="98"/>
      <c r="F3" s="98"/>
      <c r="G3" s="98"/>
      <c r="H3" s="98"/>
      <c r="I3" s="98"/>
      <c r="J3" s="98"/>
    </row>
    <row r="4" spans="1:14" x14ac:dyDescent="0.25">
      <c r="A4" s="8"/>
      <c r="B4" s="5" t="s">
        <v>85</v>
      </c>
      <c r="C4" s="91"/>
      <c r="D4" s="91"/>
      <c r="E4" s="91"/>
      <c r="F4" s="91"/>
      <c r="G4" s="91"/>
      <c r="H4" s="91"/>
      <c r="I4" s="91"/>
      <c r="J4" s="91"/>
    </row>
    <row r="5" spans="1:14" ht="15.75" customHeigh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</row>
    <row r="6" spans="1:14" ht="60.75" customHeight="1" x14ac:dyDescent="0.25">
      <c r="A6" s="92" t="s">
        <v>3</v>
      </c>
      <c r="B6" s="93" t="s">
        <v>7</v>
      </c>
      <c r="C6" s="92" t="s">
        <v>6</v>
      </c>
      <c r="D6" s="93" t="s">
        <v>113</v>
      </c>
      <c r="E6" s="92" t="s">
        <v>8</v>
      </c>
      <c r="F6" s="92" t="s">
        <v>9</v>
      </c>
      <c r="G6" s="92"/>
      <c r="H6" s="93" t="s">
        <v>12</v>
      </c>
      <c r="I6" s="93" t="s">
        <v>13</v>
      </c>
      <c r="J6" s="92"/>
    </row>
    <row r="7" spans="1:14" ht="31.5" customHeight="1" x14ac:dyDescent="0.25">
      <c r="A7" s="92"/>
      <c r="B7" s="93"/>
      <c r="C7" s="92"/>
      <c r="D7" s="93"/>
      <c r="E7" s="92"/>
      <c r="F7" s="14" t="s">
        <v>10</v>
      </c>
      <c r="G7" s="13" t="s">
        <v>11</v>
      </c>
      <c r="H7" s="93"/>
      <c r="I7" s="13" t="s">
        <v>14</v>
      </c>
      <c r="J7" s="13" t="s">
        <v>9</v>
      </c>
    </row>
    <row r="8" spans="1:14" ht="57.75" customHeight="1" x14ac:dyDescent="0.25">
      <c r="A8" s="7" t="s">
        <v>15</v>
      </c>
      <c r="B8" s="55" t="s">
        <v>75</v>
      </c>
      <c r="C8" s="18" t="s">
        <v>82</v>
      </c>
      <c r="D8" s="7"/>
      <c r="E8" s="7"/>
      <c r="F8" s="7"/>
      <c r="G8" s="7"/>
      <c r="H8" s="7"/>
      <c r="I8" s="7"/>
      <c r="J8" s="7"/>
    </row>
    <row r="9" spans="1:14" x14ac:dyDescent="0.25">
      <c r="A9" s="7" t="s">
        <v>16</v>
      </c>
      <c r="B9" s="6" t="s">
        <v>76</v>
      </c>
      <c r="C9" s="9" t="s">
        <v>78</v>
      </c>
      <c r="D9" s="7"/>
      <c r="E9" s="7"/>
      <c r="F9" s="7"/>
      <c r="G9" s="7"/>
      <c r="H9" s="7"/>
      <c r="I9" s="7"/>
      <c r="J9" s="7"/>
    </row>
    <row r="10" spans="1:14" ht="25.5" x14ac:dyDescent="0.25">
      <c r="A10" s="7"/>
      <c r="B10" s="6" t="s">
        <v>77</v>
      </c>
      <c r="C10" s="9" t="s">
        <v>18</v>
      </c>
      <c r="D10" s="7"/>
      <c r="E10" s="7"/>
      <c r="F10" s="7"/>
      <c r="G10" s="7"/>
      <c r="H10" s="7"/>
      <c r="I10" s="7"/>
      <c r="J10" s="7"/>
    </row>
    <row r="11" spans="1:14" ht="37.5" customHeight="1" x14ac:dyDescent="0.25">
      <c r="A11" s="7" t="s">
        <v>17</v>
      </c>
      <c r="B11" s="6" t="s">
        <v>79</v>
      </c>
      <c r="C11" s="9" t="s">
        <v>80</v>
      </c>
      <c r="D11" s="7"/>
      <c r="E11" s="7"/>
      <c r="F11" s="7"/>
      <c r="G11" s="7"/>
      <c r="H11" s="7"/>
      <c r="I11" s="7"/>
      <c r="J11" s="7"/>
    </row>
    <row r="12" spans="1:14" x14ac:dyDescent="0.25">
      <c r="A12" s="10"/>
      <c r="B12" s="2"/>
      <c r="C12" s="4"/>
      <c r="D12" s="10"/>
      <c r="E12" s="16"/>
      <c r="F12" s="16"/>
      <c r="G12" s="10"/>
      <c r="H12" s="16"/>
      <c r="I12" s="16"/>
      <c r="J12" s="16"/>
    </row>
    <row r="13" spans="1:14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</row>
    <row r="14" spans="1:14" x14ac:dyDescent="0.25">
      <c r="A14" s="94" t="s">
        <v>20</v>
      </c>
      <c r="B14" s="94"/>
      <c r="C14" s="11"/>
      <c r="D14" s="1" t="s">
        <v>114</v>
      </c>
      <c r="E14" s="1"/>
      <c r="F14" s="1"/>
      <c r="G14" s="1"/>
      <c r="H14" s="1"/>
      <c r="I14" s="1"/>
      <c r="J14" s="1"/>
    </row>
    <row r="15" spans="1:14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</row>
    <row r="16" spans="1:14" x14ac:dyDescent="0.25">
      <c r="A16" s="94" t="s">
        <v>21</v>
      </c>
      <c r="B16" s="94"/>
      <c r="C16" s="97" t="s">
        <v>84</v>
      </c>
      <c r="D16" s="97"/>
      <c r="E16" s="97"/>
      <c r="F16" s="95"/>
      <c r="G16" s="96"/>
      <c r="H16" s="97" t="s">
        <v>83</v>
      </c>
      <c r="I16" s="97"/>
      <c r="J16" s="97"/>
    </row>
    <row r="22" spans="15:15" x14ac:dyDescent="0.25">
      <c r="O22" s="17"/>
    </row>
  </sheetData>
  <mergeCells count="18">
    <mergeCell ref="A16:B16"/>
    <mergeCell ref="C4:J4"/>
    <mergeCell ref="C2:J2"/>
    <mergeCell ref="F16:G16"/>
    <mergeCell ref="H16:J16"/>
    <mergeCell ref="C16:E16"/>
    <mergeCell ref="A14:B14"/>
    <mergeCell ref="H6:H7"/>
    <mergeCell ref="I6:J6"/>
    <mergeCell ref="C3:J3"/>
    <mergeCell ref="A1:J1"/>
    <mergeCell ref="A5:J5"/>
    <mergeCell ref="F6:G6"/>
    <mergeCell ref="A6:A7"/>
    <mergeCell ref="B6:B7"/>
    <mergeCell ref="C6:C7"/>
    <mergeCell ref="D6:D7"/>
    <mergeCell ref="E6:E7"/>
  </mergeCells>
  <pageMargins left="0.25" right="0.25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B1" workbookViewId="0">
      <selection activeCell="G7" sqref="G7"/>
    </sheetView>
  </sheetViews>
  <sheetFormatPr defaultColWidth="8.7109375" defaultRowHeight="15" x14ac:dyDescent="0.25"/>
  <cols>
    <col min="1" max="1" width="23.28515625" bestFit="1" customWidth="1"/>
    <col min="3" max="3" width="41.28515625" customWidth="1"/>
    <col min="4" max="4" width="36.42578125" customWidth="1"/>
    <col min="5" max="5" width="51.140625" customWidth="1"/>
    <col min="6" max="6" width="36.42578125" customWidth="1"/>
    <col min="7" max="7" width="25.5703125" customWidth="1"/>
    <col min="8" max="8" width="58.5703125" customWidth="1"/>
    <col min="10" max="10" width="20.7109375" customWidth="1"/>
  </cols>
  <sheetData>
    <row r="1" spans="1:10" x14ac:dyDescent="0.25">
      <c r="A1" s="15" t="s">
        <v>62</v>
      </c>
      <c r="C1" s="15" t="s">
        <v>22</v>
      </c>
      <c r="D1" s="15" t="s">
        <v>44</v>
      </c>
      <c r="E1" s="15" t="s">
        <v>86</v>
      </c>
      <c r="F1" s="15" t="s">
        <v>119</v>
      </c>
      <c r="G1" s="15" t="s">
        <v>89</v>
      </c>
      <c r="H1" s="15" t="s">
        <v>93</v>
      </c>
      <c r="I1" s="15" t="s">
        <v>101</v>
      </c>
      <c r="J1" s="15" t="s">
        <v>104</v>
      </c>
    </row>
    <row r="2" spans="1:10" x14ac:dyDescent="0.25">
      <c r="A2" s="15" t="s">
        <v>63</v>
      </c>
      <c r="C2" s="15" t="s">
        <v>23</v>
      </c>
      <c r="D2" s="15" t="s">
        <v>46</v>
      </c>
      <c r="E2" s="15" t="s">
        <v>92</v>
      </c>
      <c r="F2" s="15" t="s">
        <v>120</v>
      </c>
      <c r="G2" s="15" t="s">
        <v>90</v>
      </c>
      <c r="H2" s="15" t="s">
        <v>94</v>
      </c>
      <c r="I2" s="15" t="s">
        <v>102</v>
      </c>
      <c r="J2" s="15" t="s">
        <v>103</v>
      </c>
    </row>
    <row r="3" spans="1:10" x14ac:dyDescent="0.25">
      <c r="A3" s="15" t="s">
        <v>64</v>
      </c>
      <c r="C3" s="15" t="s">
        <v>24</v>
      </c>
      <c r="D3" s="15" t="s">
        <v>45</v>
      </c>
      <c r="E3" s="15" t="s">
        <v>88</v>
      </c>
      <c r="F3" s="15" t="s">
        <v>87</v>
      </c>
      <c r="G3" s="15" t="s">
        <v>91</v>
      </c>
      <c r="H3" s="15" t="s">
        <v>95</v>
      </c>
      <c r="J3" s="15" t="s">
        <v>105</v>
      </c>
    </row>
    <row r="4" spans="1:10" x14ac:dyDescent="0.25">
      <c r="A4" s="15" t="s">
        <v>65</v>
      </c>
      <c r="C4" s="15" t="s">
        <v>25</v>
      </c>
      <c r="D4" s="15" t="s">
        <v>74</v>
      </c>
      <c r="E4" s="15"/>
      <c r="H4" s="15" t="s">
        <v>96</v>
      </c>
    </row>
    <row r="5" spans="1:10" x14ac:dyDescent="0.25">
      <c r="A5" s="15" t="s">
        <v>66</v>
      </c>
      <c r="C5" s="15" t="s">
        <v>26</v>
      </c>
      <c r="H5" s="15" t="s">
        <v>97</v>
      </c>
    </row>
    <row r="6" spans="1:10" x14ac:dyDescent="0.25">
      <c r="C6" s="15" t="s">
        <v>27</v>
      </c>
      <c r="H6" s="15" t="s">
        <v>98</v>
      </c>
    </row>
    <row r="7" spans="1:10" x14ac:dyDescent="0.25">
      <c r="C7" s="15" t="s">
        <v>28</v>
      </c>
      <c r="H7" s="15" t="s">
        <v>99</v>
      </c>
      <c r="J7" t="s">
        <v>1</v>
      </c>
    </row>
    <row r="8" spans="1:10" x14ac:dyDescent="0.25">
      <c r="C8" s="15" t="s">
        <v>29</v>
      </c>
      <c r="H8" s="15" t="s">
        <v>100</v>
      </c>
      <c r="J8" t="s">
        <v>106</v>
      </c>
    </row>
    <row r="9" spans="1:10" x14ac:dyDescent="0.25">
      <c r="C9" s="15" t="s">
        <v>30</v>
      </c>
      <c r="H9" s="15"/>
    </row>
    <row r="10" spans="1:10" x14ac:dyDescent="0.25">
      <c r="C10" s="15" t="s">
        <v>31</v>
      </c>
    </row>
    <row r="11" spans="1:10" x14ac:dyDescent="0.25">
      <c r="C11" s="15" t="s">
        <v>32</v>
      </c>
    </row>
    <row r="12" spans="1:10" x14ac:dyDescent="0.25">
      <c r="C12" s="15" t="s">
        <v>35</v>
      </c>
      <c r="H12" s="15" t="s">
        <v>0</v>
      </c>
    </row>
    <row r="13" spans="1:10" x14ac:dyDescent="0.25">
      <c r="C13" s="15" t="s">
        <v>33</v>
      </c>
      <c r="H13" s="15" t="s">
        <v>107</v>
      </c>
    </row>
    <row r="14" spans="1:10" x14ac:dyDescent="0.25">
      <c r="C14" s="15" t="s">
        <v>34</v>
      </c>
    </row>
    <row r="15" spans="1:10" x14ac:dyDescent="0.25">
      <c r="C15" s="15" t="s">
        <v>61</v>
      </c>
      <c r="E15" s="15"/>
      <c r="F15" s="56" t="s">
        <v>111</v>
      </c>
      <c r="H15" s="15" t="s">
        <v>67</v>
      </c>
      <c r="I15" s="15"/>
      <c r="J15" s="15" t="s">
        <v>109</v>
      </c>
    </row>
    <row r="16" spans="1:10" x14ac:dyDescent="0.25">
      <c r="C16" s="15" t="s">
        <v>4</v>
      </c>
      <c r="E16" s="15"/>
      <c r="F16" s="56" t="s">
        <v>112</v>
      </c>
      <c r="H16" s="15" t="s">
        <v>108</v>
      </c>
      <c r="I16" s="15"/>
      <c r="J16" s="15" t="s">
        <v>110</v>
      </c>
    </row>
    <row r="17" spans="3:8" x14ac:dyDescent="0.25">
      <c r="C17" s="15" t="s">
        <v>36</v>
      </c>
      <c r="E17" s="57"/>
    </row>
    <row r="18" spans="3:8" x14ac:dyDescent="0.25">
      <c r="C18" s="15" t="s">
        <v>5</v>
      </c>
      <c r="H18" s="15"/>
    </row>
    <row r="19" spans="3:8" x14ac:dyDescent="0.25">
      <c r="C19" s="15" t="s">
        <v>37</v>
      </c>
      <c r="H19" s="15" t="s">
        <v>116</v>
      </c>
    </row>
    <row r="20" spans="3:8" x14ac:dyDescent="0.25">
      <c r="C20" s="15" t="s">
        <v>68</v>
      </c>
      <c r="H20" s="15" t="s">
        <v>115</v>
      </c>
    </row>
    <row r="21" spans="3:8" x14ac:dyDescent="0.25">
      <c r="C21" s="15" t="s">
        <v>38</v>
      </c>
      <c r="H21" s="15" t="s">
        <v>117</v>
      </c>
    </row>
    <row r="22" spans="3:8" x14ac:dyDescent="0.25">
      <c r="C22" s="15" t="s">
        <v>69</v>
      </c>
      <c r="H22" s="15" t="s">
        <v>118</v>
      </c>
    </row>
    <row r="23" spans="3:8" x14ac:dyDescent="0.25">
      <c r="C23" s="15" t="s">
        <v>39</v>
      </c>
    </row>
    <row r="24" spans="3:8" x14ac:dyDescent="0.25">
      <c r="C24" s="15" t="s">
        <v>40</v>
      </c>
    </row>
    <row r="25" spans="3:8" x14ac:dyDescent="0.25">
      <c r="C25" s="15" t="s">
        <v>41</v>
      </c>
    </row>
    <row r="26" spans="3:8" x14ac:dyDescent="0.25">
      <c r="C26" s="15" t="s">
        <v>42</v>
      </c>
    </row>
    <row r="27" spans="3:8" x14ac:dyDescent="0.25">
      <c r="C27" s="15" t="s">
        <v>70</v>
      </c>
    </row>
    <row r="28" spans="3:8" x14ac:dyDescent="0.25">
      <c r="C28" s="15" t="s">
        <v>71</v>
      </c>
    </row>
    <row r="29" spans="3:8" x14ac:dyDescent="0.25">
      <c r="C29" s="15" t="s">
        <v>72</v>
      </c>
    </row>
    <row r="30" spans="3:8" x14ac:dyDescent="0.25">
      <c r="C30" s="15" t="s">
        <v>43</v>
      </c>
    </row>
    <row r="31" spans="3:8" x14ac:dyDescent="0.25">
      <c r="C31" s="15" t="s">
        <v>73</v>
      </c>
    </row>
  </sheetData>
  <sortState xmlns:xlrd2="http://schemas.microsoft.com/office/spreadsheetml/2017/richdata2" ref="C1:C22">
    <sortCondition ref="C1:C22"/>
  </sortState>
  <dataValidations xWindow="1574" yWindow="392" count="1">
    <dataValidation type="list" allowBlank="1" showInputMessage="1" showErrorMessage="1" sqref="H1:H9" xr:uid="{00000000-0002-0000-0200-000000000000}">
      <formula1>"ЕП"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НМЦК</vt:lpstr>
      <vt:lpstr>Лист согласования</vt:lpstr>
      <vt:lpstr>Списки</vt:lpstr>
      <vt:lpstr>ЕП</vt:lpstr>
      <vt:lpstr>Замы</vt:lpstr>
      <vt:lpstr>Источники</vt:lpstr>
      <vt:lpstr>КС</vt:lpstr>
      <vt:lpstr>КС1</vt:lpstr>
      <vt:lpstr>Медизделие</vt:lpstr>
      <vt:lpstr>Нацрежим</vt:lpstr>
      <vt:lpstr>нмцк</vt:lpstr>
      <vt:lpstr>НМЦК!Область_печати</vt:lpstr>
      <vt:lpstr>Оплата</vt:lpstr>
      <vt:lpstr>отделы</vt:lpstr>
      <vt:lpstr>ОФУ</vt:lpstr>
      <vt:lpstr>ОФУ1</vt:lpstr>
      <vt:lpstr>ПГПЗ</vt:lpstr>
      <vt:lpstr>Реестр</vt:lpstr>
      <vt:lpstr>Способ_закупки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Ural Ibragimov</dc:creator>
  <cp:lastModifiedBy>1</cp:lastModifiedBy>
  <cp:lastPrinted>2026-06-10T10:17:20Z</cp:lastPrinted>
  <dcterms:created xsi:type="dcterms:W3CDTF">2018-11-19T13:02:53Z</dcterms:created>
  <dcterms:modified xsi:type="dcterms:W3CDTF">2026-06-23T05:05:14Z</dcterms:modified>
</cp:coreProperties>
</file>