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Работа\Патриот\Закупки\2026\Оружейный двор\"/>
    </mc:Choice>
  </mc:AlternateContent>
  <bookViews>
    <workbookView xWindow="0" yWindow="0" windowWidth="28800" windowHeight="12330"/>
  </bookViews>
  <sheets>
    <sheet name="Лист1" sheetId="1" r:id="rId1"/>
  </sheets>
  <definedNames>
    <definedName name="_xlnm.Print_Area" localSheetId="0">Лист1!$A$1:$AC$30</definedName>
  </definedNames>
  <calcPr calcId="162913"/>
</workbook>
</file>

<file path=xl/calcChain.xml><?xml version="1.0" encoding="utf-8"?>
<calcChain xmlns="http://schemas.openxmlformats.org/spreadsheetml/2006/main">
  <c r="AC15" i="1" l="1"/>
  <c r="AC16" i="1"/>
  <c r="AC17" i="1"/>
  <c r="AC12" i="1"/>
  <c r="AC13" i="1"/>
  <c r="AC14" i="1"/>
  <c r="AC18" i="1"/>
</calcChain>
</file>

<file path=xl/sharedStrings.xml><?xml version="1.0" encoding="utf-8"?>
<sst xmlns="http://schemas.openxmlformats.org/spreadsheetml/2006/main" count="85" uniqueCount="60">
  <si>
    <t xml:space="preserve"> </t>
  </si>
  <si>
    <t>Характеристики объекта закупки</t>
  </si>
  <si>
    <t>Используемый метод определения НМЦК
с обоснованием:</t>
  </si>
  <si>
    <t xml:space="preserve">Расчет НМЦК (рын) произведен по формуле:
V - количество (объем) закупаемого товара;
n - количество значений, используемых в расчете;
i - номер источника ценовой информации;
Цi - цена единицы товара                            </t>
  </si>
  <si>
    <t>№</t>
  </si>
  <si>
    <t>Наименование товара, услуги (работы)</t>
  </si>
  <si>
    <t>Единица измерения</t>
  </si>
  <si>
    <t>Кол-во</t>
  </si>
  <si>
    <t>Поставщик 1</t>
  </si>
  <si>
    <t>Поставщик 2</t>
  </si>
  <si>
    <t>Поставщик 3</t>
  </si>
  <si>
    <t>{Поставщик_4}</t>
  </si>
  <si>
    <t>{Поставщик_5}</t>
  </si>
  <si>
    <t>{Поставщик_6}</t>
  </si>
  <si>
    <t>{Поставщик_7}</t>
  </si>
  <si>
    <t>{Поставщик_8}</t>
  </si>
  <si>
    <t>{Поставщик_9}</t>
  </si>
  <si>
    <t>{Поставщик_10}</t>
  </si>
  <si>
    <t>{Поставщик_11}</t>
  </si>
  <si>
    <t>{Поставщик_12}</t>
  </si>
  <si>
    <t>{Поставщик_13}</t>
  </si>
  <si>
    <t>{Поставщик_14}</t>
  </si>
  <si>
    <t>{Поставщик_15}</t>
  </si>
  <si>
    <t>{Поставщик_16}</t>
  </si>
  <si>
    <t>{Поставщик_17}</t>
  </si>
  <si>
    <t>{Поставщик_18}</t>
  </si>
  <si>
    <t>{Поставщик_19}</t>
  </si>
  <si>
    <t>{Поставщик_20}</t>
  </si>
  <si>
    <t>Среднее квадратичное отклонение</t>
  </si>
  <si>
    <t>Коэффициент вариации (%)</t>
  </si>
  <si>
    <t>Средняя цена (руб.)</t>
  </si>
  <si>
    <t>Цена (руб.)</t>
  </si>
  <si>
    <t>Работник контрактной службы/контрактный управляющий:</t>
  </si>
  <si>
    <t>(должность)</t>
  </si>
  <si>
    <t>ведущий юрисконсульт Лысенко А.М.</t>
  </si>
  <si>
    <t>Обоснование начальной (максимальной) цены договора</t>
  </si>
  <si>
    <t>Метод сопоставимых рыночных цен (анализа рынка) является приоритетным для определения и обоснования начальной (максимальной) цены контракта, цены договора, заключаемого с единственным поставщиком (подрядчиком, исполнителем) (в соответствии с п.6 ст.22 44-ФЗ)
Расчет выполнен в соответствии с Методическими рекомендациями, утвержденными приказом МЭР РФ от 02.10.2013 №567</t>
  </si>
  <si>
    <t>НМЦК</t>
  </si>
  <si>
    <t>МАУ Г. НЯГАНИ "Центр Патриот"</t>
  </si>
  <si>
    <t>Макет автомата АК-74М (ММГ)</t>
  </si>
  <si>
    <t>штука</t>
  </si>
  <si>
    <t>Макет автомата АК-12М (ММГ)</t>
  </si>
  <si>
    <t>Патроны (макет) 5,45*39 (30 шт. упаковка)</t>
  </si>
  <si>
    <t>упаковка</t>
  </si>
  <si>
    <t xml:space="preserve">Оружейное масло для чистки нейтральное  </t>
  </si>
  <si>
    <t>Пневматическая винтовка МР-555КС04</t>
  </si>
  <si>
    <t>7861</t>
  </si>
  <si>
    <t>14,82</t>
  </si>
  <si>
    <t>10345</t>
  </si>
  <si>
    <t>14,41</t>
  </si>
  <si>
    <t>1759</t>
  </si>
  <si>
    <t>13,61</t>
  </si>
  <si>
    <t>9737</t>
  </si>
  <si>
    <t>14,51</t>
  </si>
  <si>
    <t>9</t>
  </si>
  <si>
    <t>1,15</t>
  </si>
  <si>
    <t>39,25</t>
  </si>
  <si>
    <t>Дата подготовки обоснования НМЦК:22.06.2026</t>
  </si>
  <si>
    <t>Пневматическая винтовка МР-512С-06</t>
  </si>
  <si>
    <t>На основании проведенного анализа рынка и расчетов, НМЦК составляет: 390 171,11 рублей.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</si>
</sst>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#########"/>
  </numFmts>
  <fonts count="11" x14ac:knownFonts="1">
    <font>
      <sz val="11"/>
      <color indexed="64"/>
      <name val="Calibri"/>
    </font>
    <font>
      <sz val="11"/>
      <color indexed="64"/>
      <name val="Times New Roman"/>
      <family val="1"/>
      <charset val="204"/>
    </font>
    <font>
      <sz val="8"/>
      <color indexed="64"/>
      <name val="Times New Roman"/>
      <family val="1"/>
      <charset val="204"/>
    </font>
    <font>
      <sz val="16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0"/>
      <name val="Times New Roman"/>
      <family val="1"/>
      <charset val="204"/>
    </font>
    <font>
      <sz val="10.8"/>
      <color indexed="64"/>
      <name val="Calibri"/>
      <family val="2"/>
      <charset val="204"/>
    </font>
    <font>
      <sz val="9"/>
      <color indexed="64"/>
      <name val="Calibri"/>
      <family val="2"/>
      <charset val="204"/>
    </font>
    <font>
      <sz val="9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22"/>
      </left>
      <right/>
      <top style="medium">
        <color indexed="22"/>
      </top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medium">
        <color indexed="22"/>
      </left>
      <right/>
      <top style="medium">
        <color indexed="22"/>
      </top>
      <bottom style="thin">
        <color auto="1"/>
      </bottom>
      <diagonal/>
    </border>
    <border>
      <left/>
      <right/>
      <top style="medium">
        <color indexed="22"/>
      </top>
      <bottom style="thin">
        <color auto="1"/>
      </bottom>
      <diagonal/>
    </border>
    <border>
      <left style="medium">
        <color indexed="22"/>
      </left>
      <right/>
      <top/>
      <bottom style="medium">
        <color indexed="22"/>
      </bottom>
      <diagonal/>
    </border>
    <border>
      <left/>
      <right/>
      <top/>
      <bottom style="medium">
        <color indexed="2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2" fontId="0" fillId="0" borderId="0" xfId="0" applyNumberFormat="1"/>
    <xf numFmtId="0" fontId="1" fillId="0" borderId="0" xfId="0" applyFont="1"/>
    <xf numFmtId="2" fontId="2" fillId="0" borderId="0" xfId="0" applyNumberFormat="1" applyFont="1" applyAlignment="1">
      <alignment vertical="top" wrapText="1"/>
    </xf>
    <xf numFmtId="2" fontId="1" fillId="0" borderId="0" xfId="0" applyNumberFormat="1" applyFont="1"/>
    <xf numFmtId="2" fontId="1" fillId="0" borderId="1" xfId="0" applyNumberFormat="1" applyFont="1" applyBorder="1"/>
    <xf numFmtId="0" fontId="4" fillId="0" borderId="0" xfId="0" applyFont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vertical="top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7" fillId="0" borderId="0" xfId="0" applyFont="1"/>
    <xf numFmtId="0" fontId="4" fillId="0" borderId="0" xfId="0" applyFont="1" applyAlignment="1">
      <alignment vertical="top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/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0" fillId="0" borderId="2" xfId="0" applyNumberFormat="1" applyBorder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0" xfId="0" applyFont="1" applyAlignment="1">
      <alignment horizontal="left" vertical="center" wrapText="1"/>
    </xf>
    <xf numFmtId="2" fontId="1" fillId="0" borderId="6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4" fillId="0" borderId="14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429895</xdr:colOff>
      <xdr:row>8</xdr:row>
      <xdr:rowOff>182245</xdr:rowOff>
    </xdr:from>
    <xdr:to>
      <xdr:col>2</xdr:col>
      <xdr:colOff>128270</xdr:colOff>
      <xdr:row>8</xdr:row>
      <xdr:rowOff>802005</xdr:rowOff>
    </xdr:to>
    <xdr:pic>
      <xdr:nvPicPr>
        <xdr:cNvPr id="2" name="Изображение 1"/>
        <xdr:cNvPicPr/>
      </xdr:nvPicPr>
      <xdr:blipFill>
        <a:blip xmlns:r="http://schemas.openxmlformats.org/officeDocument/2006/relationships" r:embed="rId1"/>
        <a:stretch/>
      </xdr:blipFill>
      <xdr:spPr bwMode="auto">
        <a:xfrm>
          <a:off x="429895" y="2923540"/>
          <a:ext cx="1612900" cy="6197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25</xdr:col>
      <xdr:colOff>123824</xdr:colOff>
      <xdr:row>10</xdr:row>
      <xdr:rowOff>76200</xdr:rowOff>
    </xdr:from>
    <xdr:to>
      <xdr:col>25</xdr:col>
      <xdr:colOff>1200150</xdr:colOff>
      <xdr:row>10</xdr:row>
      <xdr:rowOff>601980</xdr:rowOff>
    </xdr:to>
    <xdr:pic>
      <xdr:nvPicPr>
        <xdr:cNvPr id="4" name="Picture 2"/>
        <xdr:cNvPicPr/>
      </xdr:nvPicPr>
      <xdr:blipFill>
        <a:blip xmlns:r="http://schemas.openxmlformats.org/officeDocument/2006/relationships" r:embed="rId2"/>
        <a:stretch/>
      </xdr:blipFill>
      <xdr:spPr bwMode="auto">
        <a:xfrm>
          <a:off x="36375975" y="4760595"/>
          <a:ext cx="1076325" cy="5257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26</xdr:col>
      <xdr:colOff>180976</xdr:colOff>
      <xdr:row>10</xdr:row>
      <xdr:rowOff>152399</xdr:rowOff>
    </xdr:from>
    <xdr:to>
      <xdr:col>26</xdr:col>
      <xdr:colOff>1381125</xdr:colOff>
      <xdr:row>10</xdr:row>
      <xdr:rowOff>608963</xdr:rowOff>
    </xdr:to>
    <xdr:pic>
      <xdr:nvPicPr>
        <xdr:cNvPr id="5" name="Picture 1"/>
        <xdr:cNvPicPr/>
      </xdr:nvPicPr>
      <xdr:blipFill>
        <a:blip xmlns:r="http://schemas.openxmlformats.org/officeDocument/2006/relationships" r:embed="rId3"/>
        <a:stretch/>
      </xdr:blipFill>
      <xdr:spPr bwMode="auto">
        <a:xfrm>
          <a:off x="37804725" y="4836160"/>
          <a:ext cx="1200150" cy="45656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9"/>
  <sheetViews>
    <sheetView tabSelected="1" topLeftCell="A12" workbookViewId="0">
      <selection activeCell="A19" sqref="A19:AC19"/>
    </sheetView>
  </sheetViews>
  <sheetFormatPr defaultColWidth="9" defaultRowHeight="15" x14ac:dyDescent="0.25"/>
  <cols>
    <col min="1" max="1" width="7.85546875" customWidth="1"/>
    <col min="2" max="2" width="20.85546875" customWidth="1"/>
    <col min="3" max="3" width="17.85546875" customWidth="1"/>
    <col min="4" max="4" width="17" customWidth="1"/>
    <col min="5" max="5" width="13.42578125" customWidth="1"/>
    <col min="6" max="8" width="22" style="1" customWidth="1"/>
    <col min="9" max="25" width="22" style="1" hidden="1" customWidth="1"/>
    <col min="26" max="26" width="20.5703125" style="1" customWidth="1"/>
    <col min="27" max="28" width="23" style="1" customWidth="1"/>
    <col min="29" max="29" width="27.7109375" customWidth="1"/>
    <col min="30" max="30" width="18.42578125" customWidth="1"/>
    <col min="31" max="1024" width="9.140625" customWidth="1"/>
  </cols>
  <sheetData>
    <row r="1" spans="1:29" ht="15" customHeight="1" x14ac:dyDescent="0.25">
      <c r="A1" s="2" t="s">
        <v>0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9" ht="15" customHeight="1" x14ac:dyDescent="0.25">
      <c r="A2" s="2"/>
      <c r="B2" s="2"/>
      <c r="C2" s="2"/>
      <c r="D2" s="2"/>
      <c r="E2" s="2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9" ht="41.1" customHeight="1" x14ac:dyDescent="0.3">
      <c r="A3" s="35" t="s">
        <v>35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</row>
    <row r="4" spans="1:29" ht="15" customHeight="1" x14ac:dyDescent="0.25">
      <c r="A4" s="2"/>
      <c r="B4" s="2"/>
      <c r="C4" s="2"/>
      <c r="D4" s="2"/>
      <c r="E4" s="2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9" x14ac:dyDescent="0.25">
      <c r="A5" s="2"/>
      <c r="B5" s="2"/>
      <c r="C5" s="2"/>
      <c r="D5" s="2"/>
      <c r="E5" s="2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5"/>
      <c r="AA5" s="4"/>
      <c r="AB5" s="4"/>
    </row>
    <row r="6" spans="1:29" ht="27" customHeight="1" x14ac:dyDescent="0.25">
      <c r="A6" s="30" t="s">
        <v>1</v>
      </c>
      <c r="B6" s="30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8"/>
    </row>
    <row r="7" spans="1:29" ht="45" customHeight="1" x14ac:dyDescent="0.25">
      <c r="A7" s="30" t="s">
        <v>2</v>
      </c>
      <c r="B7" s="30"/>
      <c r="C7" s="39" t="s">
        <v>36</v>
      </c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1"/>
    </row>
    <row r="8" spans="1:29" ht="42.75" customHeight="1" x14ac:dyDescent="0.25">
      <c r="A8" s="25" t="s">
        <v>38</v>
      </c>
      <c r="B8" s="26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/>
    </row>
    <row r="9" spans="1:29" ht="120" customHeight="1" x14ac:dyDescent="0.25">
      <c r="A9" s="29" t="s">
        <v>3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</row>
    <row r="10" spans="1:29" ht="33" customHeight="1" x14ac:dyDescent="0.25">
      <c r="A10" s="30" t="s">
        <v>4</v>
      </c>
      <c r="B10" s="30" t="s">
        <v>5</v>
      </c>
      <c r="C10" s="30"/>
      <c r="D10" s="31" t="s">
        <v>6</v>
      </c>
      <c r="E10" s="33" t="s">
        <v>7</v>
      </c>
      <c r="F10" s="7" t="s">
        <v>8</v>
      </c>
      <c r="G10" s="7" t="s">
        <v>9</v>
      </c>
      <c r="H10" s="7" t="s">
        <v>10</v>
      </c>
      <c r="I10" s="7" t="s">
        <v>11</v>
      </c>
      <c r="J10" s="7" t="s">
        <v>12</v>
      </c>
      <c r="K10" s="7" t="s">
        <v>13</v>
      </c>
      <c r="L10" s="7" t="s">
        <v>14</v>
      </c>
      <c r="M10" s="7" t="s">
        <v>15</v>
      </c>
      <c r="N10" s="7" t="s">
        <v>16</v>
      </c>
      <c r="O10" s="7" t="s">
        <v>17</v>
      </c>
      <c r="P10" s="7" t="s">
        <v>18</v>
      </c>
      <c r="Q10" s="7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8" t="s">
        <v>28</v>
      </c>
      <c r="AA10" s="8" t="s">
        <v>29</v>
      </c>
      <c r="AB10" s="33" t="s">
        <v>30</v>
      </c>
      <c r="AC10" s="44" t="s">
        <v>37</v>
      </c>
    </row>
    <row r="11" spans="1:29" ht="51" customHeight="1" x14ac:dyDescent="0.25">
      <c r="A11" s="30"/>
      <c r="B11" s="30"/>
      <c r="C11" s="30"/>
      <c r="D11" s="32"/>
      <c r="E11" s="34"/>
      <c r="F11" s="7" t="s">
        <v>31</v>
      </c>
      <c r="G11" s="7" t="s">
        <v>31</v>
      </c>
      <c r="H11" s="7" t="s">
        <v>31</v>
      </c>
      <c r="I11" s="7" t="s">
        <v>31</v>
      </c>
      <c r="J11" s="7" t="s">
        <v>31</v>
      </c>
      <c r="K11" s="7" t="s">
        <v>31</v>
      </c>
      <c r="L11" s="7" t="s">
        <v>31</v>
      </c>
      <c r="M11" s="7" t="s">
        <v>31</v>
      </c>
      <c r="N11" s="7" t="s">
        <v>31</v>
      </c>
      <c r="O11" s="7" t="s">
        <v>31</v>
      </c>
      <c r="P11" s="7" t="s">
        <v>31</v>
      </c>
      <c r="Q11" s="7" t="s">
        <v>31</v>
      </c>
      <c r="R11" s="7" t="s">
        <v>31</v>
      </c>
      <c r="S11" s="7" t="s">
        <v>31</v>
      </c>
      <c r="T11" s="7" t="s">
        <v>31</v>
      </c>
      <c r="U11" s="7" t="s">
        <v>31</v>
      </c>
      <c r="V11" s="7" t="s">
        <v>31</v>
      </c>
      <c r="W11" s="7" t="s">
        <v>31</v>
      </c>
      <c r="X11" s="7" t="s">
        <v>31</v>
      </c>
      <c r="Y11" s="7" t="s">
        <v>31</v>
      </c>
      <c r="Z11" s="9"/>
      <c r="AA11" s="9"/>
      <c r="AB11" s="34"/>
      <c r="AC11" s="45"/>
    </row>
    <row r="12" spans="1:29" ht="51" customHeight="1" x14ac:dyDescent="0.25">
      <c r="A12" s="17">
        <v>1</v>
      </c>
      <c r="B12" s="36" t="s">
        <v>39</v>
      </c>
      <c r="C12" s="38"/>
      <c r="D12" s="17" t="s">
        <v>40</v>
      </c>
      <c r="E12" s="18">
        <v>2</v>
      </c>
      <c r="F12" s="7">
        <v>57000</v>
      </c>
      <c r="G12" s="7">
        <v>58140</v>
      </c>
      <c r="H12" s="7">
        <v>43990</v>
      </c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19" t="s">
        <v>46</v>
      </c>
      <c r="AA12" s="19" t="s">
        <v>47</v>
      </c>
      <c r="AB12" s="21">
        <v>53043.33</v>
      </c>
      <c r="AC12" s="20">
        <f t="shared" ref="AC12:AC17" si="0">SUM(AB12*E12)</f>
        <v>106086.66</v>
      </c>
    </row>
    <row r="13" spans="1:29" ht="51" customHeight="1" x14ac:dyDescent="0.25">
      <c r="A13" s="22">
        <v>2</v>
      </c>
      <c r="B13" s="36" t="s">
        <v>41</v>
      </c>
      <c r="C13" s="38"/>
      <c r="D13" s="22" t="s">
        <v>40</v>
      </c>
      <c r="E13" s="23">
        <v>2</v>
      </c>
      <c r="F13" s="7">
        <v>77000</v>
      </c>
      <c r="G13" s="7">
        <v>78540</v>
      </c>
      <c r="H13" s="7">
        <v>59900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19" t="s">
        <v>48</v>
      </c>
      <c r="AA13" s="19" t="s">
        <v>49</v>
      </c>
      <c r="AB13" s="23">
        <v>71813.33</v>
      </c>
      <c r="AC13" s="20">
        <f t="shared" si="0"/>
        <v>143626.66</v>
      </c>
    </row>
    <row r="14" spans="1:29" ht="51" customHeight="1" x14ac:dyDescent="0.25">
      <c r="A14" s="22">
        <v>3</v>
      </c>
      <c r="B14" s="36" t="s">
        <v>58</v>
      </c>
      <c r="C14" s="38"/>
      <c r="D14" s="22" t="s">
        <v>40</v>
      </c>
      <c r="E14" s="23">
        <v>4</v>
      </c>
      <c r="F14" s="7">
        <v>13800</v>
      </c>
      <c r="G14" s="7">
        <v>14076</v>
      </c>
      <c r="H14" s="7">
        <v>10090</v>
      </c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19" t="s">
        <v>50</v>
      </c>
      <c r="AA14" s="19" t="s">
        <v>51</v>
      </c>
      <c r="AB14" s="23">
        <v>12925.33</v>
      </c>
      <c r="AC14" s="20">
        <f t="shared" si="0"/>
        <v>51701.32</v>
      </c>
    </row>
    <row r="15" spans="1:29" ht="51" customHeight="1" x14ac:dyDescent="0.25">
      <c r="A15" s="22">
        <v>4</v>
      </c>
      <c r="B15" s="36" t="s">
        <v>45</v>
      </c>
      <c r="C15" s="38"/>
      <c r="D15" s="22" t="s">
        <v>40</v>
      </c>
      <c r="E15" s="23">
        <v>1</v>
      </c>
      <c r="F15" s="7">
        <v>72000</v>
      </c>
      <c r="G15" s="7">
        <v>73440</v>
      </c>
      <c r="H15" s="7">
        <v>55900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19" t="s">
        <v>52</v>
      </c>
      <c r="AA15" s="19" t="s">
        <v>53</v>
      </c>
      <c r="AB15" s="23">
        <v>67113.33</v>
      </c>
      <c r="AC15" s="20">
        <f t="shared" si="0"/>
        <v>67113.33</v>
      </c>
    </row>
    <row r="16" spans="1:29" ht="51" customHeight="1" x14ac:dyDescent="0.25">
      <c r="A16" s="22">
        <v>5</v>
      </c>
      <c r="B16" s="36" t="s">
        <v>44</v>
      </c>
      <c r="C16" s="38"/>
      <c r="D16" s="22" t="s">
        <v>40</v>
      </c>
      <c r="E16" s="23">
        <v>10</v>
      </c>
      <c r="F16" s="7">
        <v>790</v>
      </c>
      <c r="G16" s="7">
        <v>805.8</v>
      </c>
      <c r="H16" s="7">
        <v>790</v>
      </c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19" t="s">
        <v>54</v>
      </c>
      <c r="AA16" s="19" t="s">
        <v>55</v>
      </c>
      <c r="AB16" s="23">
        <v>795.27</v>
      </c>
      <c r="AC16" s="20">
        <f t="shared" si="0"/>
        <v>7952.7</v>
      </c>
    </row>
    <row r="17" spans="1:29" ht="51" customHeight="1" x14ac:dyDescent="0.25">
      <c r="A17" s="22">
        <v>6</v>
      </c>
      <c r="B17" s="36" t="s">
        <v>42</v>
      </c>
      <c r="C17" s="38"/>
      <c r="D17" s="22" t="s">
        <v>43</v>
      </c>
      <c r="E17" s="23">
        <v>4</v>
      </c>
      <c r="F17" s="7">
        <v>3400</v>
      </c>
      <c r="G17" s="7">
        <v>3468</v>
      </c>
      <c r="H17" s="7">
        <v>3400</v>
      </c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19" t="s">
        <v>56</v>
      </c>
      <c r="AA17" s="19" t="s">
        <v>55</v>
      </c>
      <c r="AB17" s="23">
        <v>3422.61</v>
      </c>
      <c r="AC17" s="20">
        <f t="shared" si="0"/>
        <v>13690.44</v>
      </c>
    </row>
    <row r="18" spans="1:29" ht="15" customHeight="1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24"/>
      <c r="AB18" s="24"/>
      <c r="AC18" s="7">
        <f>SUM(AC12:AC17)</f>
        <v>390171.11000000004</v>
      </c>
    </row>
    <row r="19" spans="1:29" ht="33.75" customHeight="1" x14ac:dyDescent="0.25">
      <c r="A19" s="36" t="s">
        <v>59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8"/>
    </row>
    <row r="20" spans="1:29" ht="15" customHeight="1" x14ac:dyDescent="0.25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</row>
    <row r="21" spans="1:29" ht="15" customHeight="1" x14ac:dyDescent="0.25">
      <c r="A21" s="43" t="s">
        <v>57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</row>
    <row r="22" spans="1:29" ht="15" customHeight="1" x14ac:dyDescent="0.25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</row>
    <row r="23" spans="1:29" ht="15" customHeight="1" x14ac:dyDescent="0.25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</row>
    <row r="24" spans="1:29" ht="37.5" customHeight="1" thickBot="1" x14ac:dyDescent="0.3">
      <c r="A24" s="2"/>
      <c r="B24" s="2"/>
      <c r="C24" s="2"/>
      <c r="D24" s="2"/>
      <c r="E24" s="2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9" ht="15.95" customHeight="1" thickBot="1" x14ac:dyDescent="0.3">
      <c r="A25" s="47" t="s">
        <v>32</v>
      </c>
      <c r="B25" s="48"/>
      <c r="C25" s="48"/>
      <c r="D25" s="10"/>
    </row>
    <row r="26" spans="1:29" ht="21.95" customHeight="1" x14ac:dyDescent="0.25">
      <c r="A26" s="49" t="s">
        <v>34</v>
      </c>
      <c r="B26" s="50"/>
      <c r="C26" s="50"/>
      <c r="D26" s="11"/>
      <c r="E26" s="12"/>
    </row>
    <row r="27" spans="1:29" ht="14.1" customHeight="1" thickBot="1" x14ac:dyDescent="0.3">
      <c r="A27" s="51" t="s">
        <v>33</v>
      </c>
      <c r="B27" s="52"/>
      <c r="C27" s="52"/>
      <c r="D27" s="13"/>
      <c r="E27" s="12"/>
    </row>
    <row r="28" spans="1:29" ht="12" customHeight="1" x14ac:dyDescent="0.25">
      <c r="A28" s="6"/>
      <c r="B28" s="6"/>
      <c r="C28" s="6"/>
      <c r="D28" s="6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</row>
    <row r="29" spans="1:29" ht="15.75" x14ac:dyDescent="0.25">
      <c r="A29" s="16" t="s">
        <v>0</v>
      </c>
    </row>
  </sheetData>
  <mergeCells count="28">
    <mergeCell ref="A22:AC22"/>
    <mergeCell ref="A23:AC23"/>
    <mergeCell ref="A25:C25"/>
    <mergeCell ref="A26:C26"/>
    <mergeCell ref="A27:C27"/>
    <mergeCell ref="A18:Z18"/>
    <mergeCell ref="A19:AC19"/>
    <mergeCell ref="A20:AC20"/>
    <mergeCell ref="A21:AC21"/>
    <mergeCell ref="AC10:AC11"/>
    <mergeCell ref="B15:C15"/>
    <mergeCell ref="B14:C14"/>
    <mergeCell ref="B13:C13"/>
    <mergeCell ref="B12:C12"/>
    <mergeCell ref="B17:C17"/>
    <mergeCell ref="B16:C16"/>
    <mergeCell ref="A3:AC3"/>
    <mergeCell ref="A6:B6"/>
    <mergeCell ref="C6:AC6"/>
    <mergeCell ref="A7:B7"/>
    <mergeCell ref="C7:AC7"/>
    <mergeCell ref="A8:AC8"/>
    <mergeCell ref="A9:AC9"/>
    <mergeCell ref="A10:A11"/>
    <mergeCell ref="B10:C11"/>
    <mergeCell ref="D10:D11"/>
    <mergeCell ref="E10:E11"/>
    <mergeCell ref="AB10:AB11"/>
  </mergeCells>
  <pageMargins left="0.24027777777777803" right="0.24027777777777803" top="5.000000000000001E-2" bottom="0.20972222222222203" header="0.51180555555555496" footer="0.51180555555555496"/>
  <pageSetup paperSize="9" scale="60" firstPageNumber="4294967295" fitToHeight="0" orientation="landscape" useFirstPageNumber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Аюпов Дамир Айратович</dc:creator>
  <cp:lastModifiedBy>1</cp:lastModifiedBy>
  <cp:revision>8</cp:revision>
  <cp:lastPrinted>2026-06-24T10:23:04Z</cp:lastPrinted>
  <dcterms:created xsi:type="dcterms:W3CDTF">2014-01-17T11:35:00Z</dcterms:created>
  <dcterms:modified xsi:type="dcterms:W3CDTF">2026-06-24T11:55:36Z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1049-11.2.0.11440</vt:lpwstr>
  </property>
  <property fmtid="{D5CDD505-2E9C-101B-9397-08002B2CF9AE}" pid="3" name="ICV">
    <vt:lpwstr>9586C364BAE0484588C7CBEE8914A7E6</vt:lpwstr>
  </property>
  <property fmtid="{D5CDD505-2E9C-101B-9397-08002B2CF9AE}" pid="4" name="Generator">
    <vt:lpwstr>NPOI</vt:lpwstr>
  </property>
  <property fmtid="{D5CDD505-2E9C-101B-9397-08002B2CF9AE}" pid="5" name="Generator Version">
    <vt:lpwstr>2.4.1</vt:lpwstr>
  </property>
</Properties>
</file>