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Лист1!$C$2:$I$2</definedName>
  </definedNames>
  <calcPr calcId="152511" calcOnSave="0" concurrentCalc="0"/>
</workbook>
</file>

<file path=xl/calcChain.xml><?xml version="1.0" encoding="utf-8"?>
<calcChain xmlns="http://schemas.openxmlformats.org/spreadsheetml/2006/main">
  <c r="N2" i="1" l="1"/>
  <c r="M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" i="1"/>
  <c r="H2" i="1"/>
  <c r="U2" i="1"/>
  <c r="U4" i="1"/>
  <c r="T2" i="1"/>
  <c r="T4" i="1"/>
  <c r="S2" i="1"/>
  <c r="S4" i="1"/>
  <c r="R2" i="1"/>
  <c r="R4" i="1"/>
  <c r="P2" i="1"/>
  <c r="P4" i="1"/>
  <c r="O2" i="1"/>
  <c r="O4" i="1"/>
  <c r="N4" i="1"/>
  <c r="M4" i="1"/>
  <c r="L2" i="1"/>
  <c r="L4" i="1"/>
  <c r="K2" i="1"/>
  <c r="K4" i="1"/>
  <c r="Q2" i="1"/>
</calcChain>
</file>

<file path=xl/sharedStrings.xml><?xml version="1.0" encoding="utf-8"?>
<sst xmlns="http://schemas.openxmlformats.org/spreadsheetml/2006/main" count="568" uniqueCount="77">
  <si>
    <t>1. МОБУ «Азановская средняя общеобразовательная школа»</t>
  </si>
  <si>
    <t>Республика Марий Эл, Медведевский район, с. Азаново ул. Фабричная д. 6</t>
  </si>
  <si>
    <t xml:space="preserve"> </t>
  </si>
  <si>
    <t xml:space="preserve">КОЛИЧЕСТВО </t>
  </si>
  <si>
    <t>кг</t>
  </si>
  <si>
    <t>Мясо кур (тушка цыплят-бройлеров)</t>
  </si>
  <si>
    <t>Мясо кур (грудки куриные)</t>
  </si>
  <si>
    <t>Свинина замороженная</t>
  </si>
  <si>
    <t>2. МОБУ «Азяковская начальная школа — детский сад имени Петухова Г.Н.»</t>
  </si>
  <si>
    <t>Республика Марий Эл, Медведевский район, д. Среднее Азяково, ул.Зеленая д. 2 а</t>
  </si>
  <si>
    <t>3. МОБУ «Ежовская  основная  общеобразовательная  школа»</t>
  </si>
  <si>
    <t>Республика Марий Эл, Медведевский район, село Ежово, ул. Комсомольская, 5</t>
  </si>
  <si>
    <t>Мясо кур (бедро куриное)</t>
  </si>
  <si>
    <t>5. МОБУ «Краснооктябрьская средняя  общеобразовательная  школа»</t>
  </si>
  <si>
    <t>Республика Марий Эл, Медведевский район,  пгт. Краснооктябрьский, ул. Горького, д. 21</t>
  </si>
  <si>
    <t>6. МОБУ «Медведевская средняя общеобразовательная школа № 2»</t>
  </si>
  <si>
    <t>Республика Марий Эл, Медведевский район, пгт. Медведево ул. Мира д.9</t>
  </si>
  <si>
    <t>7. МОБУ «Кузнецовская средняя  общеобразовательная  школа»</t>
  </si>
  <si>
    <t>Республика Марий Эл, Медведевский район, с. Кузнецово, ул. Пионерская,1а</t>
  </si>
  <si>
    <t>8. МОБУ «Куярская  средняя  общеобразовательная школа»</t>
  </si>
  <si>
    <t>Республика Марий Эл, Медведевский район, п. Куяр,  ул. Садовая д. 20</t>
  </si>
  <si>
    <t>Республика Марий Эл, Медведевский район, д. Яныкайсола, ул. Центральная, д. 31</t>
  </si>
  <si>
    <t>Республика Марий Эл, Медведевский район,  с. Нурма ул. Кедровой д. 44</t>
  </si>
  <si>
    <t>Республика Марий Эл, Медведевский район, д.Пекшиксола, ул.Транспортная д.12</t>
  </si>
  <si>
    <t>Республика Марий Эл, Медведевский район, д.Пижма, ул.Центральная, д.30а</t>
  </si>
  <si>
    <t>Республика Марий Эл Медведевский район, д. Русский Кукмор ул. Пионерская д.6</t>
  </si>
  <si>
    <t>425231,  Республика Марий Эл, Медведевский район, п. Руэм, ул. Шумелева, д.14</t>
  </si>
  <si>
    <t>Республика Марий Эл, Медведевский район, п. Силикатный, ул. Пионерская, д.30</t>
  </si>
  <si>
    <t>Республика Марий Эл, Медведевский район, пгт Медведево, ул. Логинова, д. 4</t>
  </si>
  <si>
    <t>Республика Марий Эл, Медведевский район, пгт. Медведево ул. Кирова д.7</t>
  </si>
  <si>
    <t>Республика Марий Эл, Медведевский район, п.Сурок, ул.Коммунистическая д.1</t>
  </si>
  <si>
    <t>Республика Марий Эл, Медведевский район, с. Шойбулак, ул. Мира д.13</t>
  </si>
  <si>
    <t>Республика Марий Эл, Медведевский район, с. Цибикнур, ул. Пионерская, д.5</t>
  </si>
  <si>
    <t>ВСЕГО ПО ШКОЛАМ</t>
  </si>
  <si>
    <t>Мясо говядины без кости</t>
  </si>
  <si>
    <t>Мясо говядины на кости</t>
  </si>
  <si>
    <t>Мясо кур (грудки куриные) (на кости)</t>
  </si>
  <si>
    <t>Мясо кур (грудки куриные) (филе)</t>
  </si>
  <si>
    <t>Мясо кур (бедро)</t>
  </si>
  <si>
    <t>Свинина замороженная (духовая)</t>
  </si>
  <si>
    <t>Фарш домашний (свинина-говядина)</t>
  </si>
  <si>
    <t>Фарш из мясо птицы</t>
  </si>
  <si>
    <t>9. МОБУ «Нужъяльская  основная  общеобразовательная  школа»</t>
  </si>
  <si>
    <t xml:space="preserve">10.  МОБУ «НУРМИНСКАЯ СОШ» </t>
  </si>
  <si>
    <t>11. МОБУ «Пекшиксолинская основная общеобразовательная школа»</t>
  </si>
  <si>
    <t>12. МОБУ "Пижменская основная общеобразовательная школа"</t>
  </si>
  <si>
    <t>13. МОБУ «Русскокукморская средняя общеобразовательная школа»</t>
  </si>
  <si>
    <t>14. МОБУ «Руэмская средняя общеобразовательная школа»</t>
  </si>
  <si>
    <t>15. МОБУ «Сенькинская средняя общеобразовательная школа»</t>
  </si>
  <si>
    <t>16. МОБУ «Средняя общеобразовательная школа п. Силикатный»</t>
  </si>
  <si>
    <t>17. МОБУ "Медведевская средняя общеобразовательная школа № 3" ОРГАНИЗАТОР</t>
  </si>
  <si>
    <t>18. МОБУ «Медведевская средняя общеобразовательная школа № 4»</t>
  </si>
  <si>
    <t>19. МОБУ «Средняя общеобразовательная школа п. Сурок»</t>
  </si>
  <si>
    <t>20. МОБУ «Шойбулакская средняя общеобразовательная школа»</t>
  </si>
  <si>
    <t>21. МОБУ «Юбилейная средняя общеобразовательная школа»</t>
  </si>
  <si>
    <t>22. МОБУ «Люльпанская средняя общеобразовательная школа»</t>
  </si>
  <si>
    <t>мясо говядины на кости</t>
  </si>
  <si>
    <t>Мясо кур (грудки филе</t>
  </si>
  <si>
    <t>Свинина замороженная духовая</t>
  </si>
  <si>
    <t>Фарш домашний</t>
  </si>
  <si>
    <t>Фарш куриный</t>
  </si>
  <si>
    <t>Мясо кур (голень)</t>
  </si>
  <si>
    <t xml:space="preserve">23. МОБУ «Цибикнурская основная общеобразовательная школа» </t>
  </si>
  <si>
    <t>Республика Марий Эл, Медведевский район,  пгт. Медведево, ул. Лермонтова, д. 13</t>
  </si>
  <si>
    <t>НМЦК</t>
  </si>
  <si>
    <t>СУММА НМЦК</t>
  </si>
  <si>
    <t xml:space="preserve">ЦЕНА </t>
  </si>
  <si>
    <t>СУММА ДОГОВОРА</t>
  </si>
  <si>
    <t>24. МАУО «Медведевская гимназия им. Н.Д. Хорошаева»</t>
  </si>
  <si>
    <t>Республика Марий Эл, Медведевский район. п. Люльпаны, ул. Лесная, 18</t>
  </si>
  <si>
    <t>Республика Марий Эл, Медведевский район. п. Юбилейный, ул. Культуры, д. 2</t>
  </si>
  <si>
    <t>Республика Марий Эл, Медведевский район, п. Знаменский, ул. Победы, д.5</t>
  </si>
  <si>
    <t>4. МОБУ «Знаменская средняя общеобразовательная школа"</t>
  </si>
  <si>
    <t>Республика Марий Эл, Медведевский район, д. Сенькино, ул. Школьная, д.18а</t>
  </si>
  <si>
    <t>25. МОБУ «Новоарбанская средняя общеобразовательная школа»</t>
  </si>
  <si>
    <t>Республика Марий Эл, Медведевский район,  п. Новый, ул. Школьная, д. 1</t>
  </si>
  <si>
    <t>Мясо кур (бедро на кости)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</si>
</sst>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CC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wrapText="1"/>
    </xf>
    <xf numFmtId="0" fontId="5" fillId="2" borderId="6" xfId="0" applyFont="1" applyFill="1" applyBorder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/>
    </xf>
    <xf numFmtId="0" fontId="1" fillId="17" borderId="6" xfId="0" applyFont="1" applyFill="1" applyBorder="1" applyAlignment="1">
      <alignment horizontal="center" vertical="center" wrapText="1"/>
    </xf>
    <xf numFmtId="0" fontId="1" fillId="17" borderId="5" xfId="0" applyFont="1" applyFill="1" applyBorder="1" applyAlignment="1">
      <alignment horizontal="center" vertical="center" wrapText="1"/>
    </xf>
    <xf numFmtId="0" fontId="1" fillId="17" borderId="6" xfId="0" applyFont="1" applyFill="1" applyBorder="1" applyAlignment="1">
      <alignment horizontal="center"/>
    </xf>
    <xf numFmtId="0" fontId="1" fillId="18" borderId="6" xfId="0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/>
    </xf>
    <xf numFmtId="0" fontId="1" fillId="19" borderId="6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1" fillId="19" borderId="6" xfId="0" applyFont="1" applyFill="1" applyBorder="1" applyAlignment="1">
      <alignment horizontal="center"/>
    </xf>
    <xf numFmtId="0" fontId="1" fillId="20" borderId="6" xfId="0" applyFont="1" applyFill="1" applyBorder="1" applyAlignment="1">
      <alignment horizontal="center" vertical="center" wrapText="1"/>
    </xf>
    <xf numFmtId="0" fontId="1" fillId="20" borderId="5" xfId="0" applyFont="1" applyFill="1" applyBorder="1" applyAlignment="1">
      <alignment horizontal="center" vertical="center" wrapText="1"/>
    </xf>
    <xf numFmtId="0" fontId="1" fillId="20" borderId="6" xfId="0" applyFont="1" applyFill="1" applyBorder="1" applyAlignment="1">
      <alignment horizontal="center"/>
    </xf>
    <xf numFmtId="0" fontId="1" fillId="21" borderId="6" xfId="0" applyFont="1" applyFill="1" applyBorder="1" applyAlignment="1">
      <alignment horizontal="center" vertical="center" wrapText="1"/>
    </xf>
    <xf numFmtId="0" fontId="1" fillId="21" borderId="5" xfId="0" applyFont="1" applyFill="1" applyBorder="1" applyAlignment="1">
      <alignment horizontal="center" vertical="center" wrapText="1"/>
    </xf>
    <xf numFmtId="0" fontId="1" fillId="21" borderId="6" xfId="0" applyFont="1" applyFill="1" applyBorder="1" applyAlignment="1">
      <alignment horizontal="center"/>
    </xf>
    <xf numFmtId="0" fontId="1" fillId="23" borderId="6" xfId="0" applyFont="1" applyFill="1" applyBorder="1" applyAlignment="1">
      <alignment horizontal="center" vertical="center" wrapText="1"/>
    </xf>
    <xf numFmtId="0" fontId="1" fillId="23" borderId="5" xfId="0" applyFont="1" applyFill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6" xfId="0" applyBorder="1"/>
    <xf numFmtId="0" fontId="1" fillId="14" borderId="14" xfId="0" applyFont="1" applyFill="1" applyBorder="1" applyAlignment="1">
      <alignment horizontal="center" vertical="center" wrapText="1"/>
    </xf>
    <xf numFmtId="0" fontId="1" fillId="14" borderId="14" xfId="0" applyFont="1" applyFill="1" applyBorder="1" applyAlignment="1">
      <alignment horizontal="center"/>
    </xf>
    <xf numFmtId="0" fontId="1" fillId="12" borderId="11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0" borderId="14" xfId="0" applyFont="1" applyFill="1" applyBorder="1" applyAlignment="1">
      <alignment horizontal="center" vertical="center" wrapText="1"/>
    </xf>
    <xf numFmtId="0" fontId="1" fillId="21" borderId="14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0" fontId="0" fillId="0" borderId="15" xfId="0" applyBorder="1"/>
    <xf numFmtId="0" fontId="0" fillId="0" borderId="0" xfId="0" applyBorder="1"/>
    <xf numFmtId="0" fontId="0" fillId="0" borderId="6" xfId="0" applyBorder="1" applyAlignment="1">
      <alignment wrapText="1"/>
    </xf>
    <xf numFmtId="2" fontId="0" fillId="0" borderId="6" xfId="0" applyNumberFormat="1" applyBorder="1"/>
    <xf numFmtId="0" fontId="1" fillId="20" borderId="1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center" vertical="center" wrapText="1"/>
    </xf>
    <xf numFmtId="0" fontId="1" fillId="20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23" borderId="1" xfId="0" applyFont="1" applyFill="1" applyBorder="1" applyAlignment="1">
      <alignment horizontal="center" vertical="center" wrapText="1"/>
    </xf>
    <xf numFmtId="0" fontId="1" fillId="23" borderId="2" xfId="0" applyFont="1" applyFill="1" applyBorder="1" applyAlignment="1">
      <alignment horizontal="center" vertical="center" wrapText="1"/>
    </xf>
    <xf numFmtId="0" fontId="1" fillId="23" borderId="3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0" fillId="0" borderId="22" xfId="0" applyBorder="1"/>
    <xf numFmtId="4" fontId="1" fillId="0" borderId="23" xfId="0" applyNumberFormat="1" applyFont="1" applyBorder="1" applyAlignment="1">
      <alignment vertical="center" wrapText="1"/>
    </xf>
    <xf numFmtId="4" fontId="1" fillId="0" borderId="24" xfId="0" applyNumberFormat="1" applyFont="1" applyBorder="1" applyAlignment="1">
      <alignment vertical="center" wrapText="1"/>
    </xf>
    <xf numFmtId="4" fontId="1" fillId="0" borderId="26" xfId="0" applyNumberFormat="1" applyFont="1" applyBorder="1" applyAlignment="1">
      <alignment vertical="center" wrapText="1"/>
    </xf>
    <xf numFmtId="0" fontId="0" fillId="0" borderId="27" xfId="0" applyBorder="1"/>
    <xf numFmtId="4" fontId="1" fillId="0" borderId="21" xfId="0" applyNumberFormat="1" applyFont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" fontId="1" fillId="0" borderId="22" xfId="0" applyNumberFormat="1" applyFon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1" xfId="0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99"/>
      <color rgb="FFFFCCFF"/>
      <color rgb="FF66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1"/>
  <sheetViews>
    <sheetView tabSelected="1" workbookViewId="0">
      <pane ySplit="1" topLeftCell="A2" activePane="bottomLeft" state="frozen"/>
      <selection pane="bottomLeft" activeCell="O7" sqref="O7:R46"/>
    </sheetView>
  </sheetViews>
  <sheetFormatPr defaultRowHeight="15" x14ac:dyDescent="0.25"/>
  <cols>
    <col min="1" max="1" width="24.42578125" customWidth="1"/>
    <col min="2" max="2" width="20.42578125" hidden="1" customWidth="1"/>
    <col min="3" max="3" width="28.140625" customWidth="1"/>
    <col min="4" max="10" width="9.140625" customWidth="1"/>
    <col min="11" max="11" width="9.5703125" bestFit="1" customWidth="1"/>
    <col min="12" max="12" width="9.28515625" bestFit="1" customWidth="1"/>
    <col min="13" max="13" width="10.7109375" bestFit="1" customWidth="1"/>
    <col min="14" max="14" width="9.5703125" bestFit="1" customWidth="1"/>
    <col min="15" max="15" width="10.140625" customWidth="1"/>
    <col min="16" max="16" width="9.5703125" customWidth="1"/>
    <col min="18" max="18" width="10.85546875" customWidth="1"/>
    <col min="19" max="19" width="9.5703125" bestFit="1" customWidth="1"/>
    <col min="20" max="20" width="9.28515625" bestFit="1" customWidth="1"/>
    <col min="21" max="21" width="9.5703125" bestFit="1" customWidth="1"/>
    <col min="22" max="22" width="18.7109375" customWidth="1"/>
  </cols>
  <sheetData>
    <row r="1" spans="1:22" ht="41.25" customHeight="1" thickBot="1" x14ac:dyDescent="0.3">
      <c r="A1" s="131" t="s">
        <v>0</v>
      </c>
      <c r="B1" s="131" t="s">
        <v>1</v>
      </c>
      <c r="C1" s="9" t="s">
        <v>2</v>
      </c>
      <c r="D1" s="10" t="s">
        <v>3</v>
      </c>
      <c r="E1" s="75"/>
      <c r="F1" s="69" t="s">
        <v>64</v>
      </c>
      <c r="G1" s="11" t="s">
        <v>65</v>
      </c>
      <c r="H1" s="11" t="s">
        <v>66</v>
      </c>
      <c r="I1" s="103" t="s">
        <v>67</v>
      </c>
      <c r="J1" s="101"/>
      <c r="K1" s="99" t="s">
        <v>34</v>
      </c>
      <c r="L1" s="1" t="s">
        <v>56</v>
      </c>
      <c r="M1" s="1" t="s">
        <v>5</v>
      </c>
      <c r="N1" s="1" t="s">
        <v>6</v>
      </c>
      <c r="O1" s="1" t="s">
        <v>57</v>
      </c>
      <c r="P1" s="2" t="s">
        <v>12</v>
      </c>
      <c r="Q1" s="68" t="s">
        <v>7</v>
      </c>
      <c r="R1" s="68" t="s">
        <v>58</v>
      </c>
      <c r="S1" s="3" t="s">
        <v>59</v>
      </c>
      <c r="T1" s="3" t="s">
        <v>60</v>
      </c>
      <c r="U1" s="3" t="s">
        <v>61</v>
      </c>
      <c r="V1" s="3" t="s">
        <v>33</v>
      </c>
    </row>
    <row r="2" spans="1:22" ht="24.95" customHeight="1" thickBot="1" x14ac:dyDescent="0.3">
      <c r="A2" s="132"/>
      <c r="B2" s="134"/>
      <c r="C2" s="11" t="s">
        <v>34</v>
      </c>
      <c r="D2" s="12">
        <v>0</v>
      </c>
      <c r="E2" s="76" t="s">
        <v>4</v>
      </c>
      <c r="F2" s="69">
        <v>863.33</v>
      </c>
      <c r="G2" s="69">
        <f>D2*F2</f>
        <v>0</v>
      </c>
      <c r="H2" s="69">
        <f>F2*G2</f>
        <v>0</v>
      </c>
      <c r="I2" s="69"/>
      <c r="J2" s="101"/>
      <c r="K2" s="100">
        <f>D2+D12+D22+D32+D42+D52+D62+D72+D82+D92+D102+D112+D122+D132+D142+D152+D162+D172+D182+D192+D202+D212+D222+D232+D242</f>
        <v>411</v>
      </c>
      <c r="L2" s="4">
        <f>D3+D13+D23+D33+D43+D53+D63+D73+D83+D93+D103+D113+D123+D133+D143+D153+D163+D173+D183+D193+D203+D213+D223+D243</f>
        <v>50</v>
      </c>
      <c r="M2" s="4">
        <f>D4+D14+D24+D34+D44+D54+D64+D74+D84+D94+D104+D114+D124+D134+D144+D154+D164+D174+D184+D194+D204+D214+D224+D234+D244</f>
        <v>1462</v>
      </c>
      <c r="N2" s="4">
        <f>D5+D15+D25+D35+D45+D55+D65+D75+D85+D95+D105+D115+D125+D135+D145+D155+D165+D175+D185+D195+D205+D215+D225+D245</f>
        <v>540</v>
      </c>
      <c r="O2" s="4">
        <f>D6+D16+D26+D36+D46+D56+D66+D76+D86+D96+D106+D116+D126+D136+D146+D156+D166+D176+D186+D196+D206+D216+D226+D236+D246</f>
        <v>838</v>
      </c>
      <c r="P2" s="5">
        <f>D17+D47+D57+D77+D87+D107+D117+D147+D167+D207+D217+D237+D247+D141+D37</f>
        <v>530</v>
      </c>
      <c r="Q2" s="4">
        <f>D8+D18+D28+D38+D48+D58+D68+D78+D88+D98+D108+D118+D128+D138+D148+D158+D168+D178+D188+D198+D208+D218+D228+D238+D248</f>
        <v>0</v>
      </c>
      <c r="R2" s="6">
        <f>D9+D19+D29+D39+D49+D59+D69+D79+D89+D99+D109+D119+D129+D139+D149+D159+D169+D179+D189+D199+D209+D219+D229+D249+D239</f>
        <v>868</v>
      </c>
      <c r="S2" s="6">
        <f>D10+D20+D30+D40+D50+D60+D70+D80+D90+D100+D110+D120+D130+D140+D150+D160+D170+D180+D190+D200+D210+D220+D230+D240+D250</f>
        <v>632</v>
      </c>
      <c r="T2" s="6">
        <f>D11+D21+D31+D41+D51+D61+D71+D81+D91+D101+D111+D121+D131+D151+D161+D171+D181+D191+D201+D211+D221+D231+D241</f>
        <v>426</v>
      </c>
      <c r="U2" s="6">
        <f>D251+D197+D157+D187+D227+D137+D7+D27+D67+D177+D127+D97</f>
        <v>1463</v>
      </c>
      <c r="V2" s="69"/>
    </row>
    <row r="3" spans="1:22" ht="24.95" customHeight="1" thickBot="1" x14ac:dyDescent="0.3">
      <c r="A3" s="132"/>
      <c r="B3" s="134"/>
      <c r="C3" s="13" t="s">
        <v>35</v>
      </c>
      <c r="D3" s="12">
        <v>0</v>
      </c>
      <c r="E3" s="76" t="s">
        <v>4</v>
      </c>
      <c r="F3" s="69">
        <v>590</v>
      </c>
      <c r="G3" s="69">
        <f t="shared" ref="G3:G66" si="0">D3*F3</f>
        <v>0</v>
      </c>
      <c r="H3" s="69"/>
      <c r="I3" s="69"/>
      <c r="J3" s="102"/>
      <c r="K3" s="69">
        <v>863.33</v>
      </c>
      <c r="L3" s="69">
        <v>590</v>
      </c>
      <c r="M3" s="69">
        <v>258.33</v>
      </c>
      <c r="N3" s="69">
        <v>358.33</v>
      </c>
      <c r="O3" s="69">
        <v>495</v>
      </c>
      <c r="P3" s="69">
        <v>305</v>
      </c>
      <c r="Q3" s="69">
        <v>0</v>
      </c>
      <c r="R3" s="69">
        <v>565</v>
      </c>
      <c r="S3" s="69">
        <v>571.66999999999996</v>
      </c>
      <c r="T3" s="69">
        <v>195</v>
      </c>
      <c r="U3" s="69">
        <v>305</v>
      </c>
    </row>
    <row r="4" spans="1:22" ht="24.95" customHeight="1" thickBot="1" x14ac:dyDescent="0.3">
      <c r="A4" s="132"/>
      <c r="B4" s="134"/>
      <c r="C4" s="11" t="s">
        <v>5</v>
      </c>
      <c r="D4" s="12">
        <v>50</v>
      </c>
      <c r="E4" s="76" t="s">
        <v>4</v>
      </c>
      <c r="F4" s="69">
        <v>258.33</v>
      </c>
      <c r="G4" s="69">
        <f t="shared" si="0"/>
        <v>12916.5</v>
      </c>
      <c r="H4" s="69"/>
      <c r="I4" s="69"/>
      <c r="J4" s="102"/>
      <c r="K4" s="104">
        <f t="shared" ref="K4:P4" si="1">K2*K3</f>
        <v>354828.63</v>
      </c>
      <c r="L4" s="104">
        <f t="shared" si="1"/>
        <v>29500</v>
      </c>
      <c r="M4" s="104">
        <f t="shared" si="1"/>
        <v>377678.45999999996</v>
      </c>
      <c r="N4" s="104">
        <f t="shared" si="1"/>
        <v>193498.19999999998</v>
      </c>
      <c r="O4" s="104">
        <f t="shared" si="1"/>
        <v>414810</v>
      </c>
      <c r="P4" s="104">
        <f t="shared" si="1"/>
        <v>161650</v>
      </c>
      <c r="Q4" s="104"/>
      <c r="R4" s="104">
        <f>R2*R3</f>
        <v>490420</v>
      </c>
      <c r="S4" s="104">
        <f>S2*S3</f>
        <v>361295.44</v>
      </c>
      <c r="T4" s="104">
        <f>T2*T3</f>
        <v>83070</v>
      </c>
      <c r="U4" s="104">
        <f>U2*U3</f>
        <v>446215</v>
      </c>
    </row>
    <row r="5" spans="1:22" ht="24.95" customHeight="1" thickBot="1" x14ac:dyDescent="0.3">
      <c r="A5" s="132"/>
      <c r="B5" s="134"/>
      <c r="C5" s="11" t="s">
        <v>36</v>
      </c>
      <c r="D5" s="12">
        <v>0</v>
      </c>
      <c r="E5" s="76" t="s">
        <v>4</v>
      </c>
      <c r="F5" s="69">
        <v>358.33</v>
      </c>
      <c r="G5" s="69">
        <f t="shared" si="0"/>
        <v>0</v>
      </c>
      <c r="H5" s="69"/>
      <c r="I5" s="69"/>
      <c r="J5" s="102"/>
    </row>
    <row r="6" spans="1:22" ht="24.95" customHeight="1" thickBot="1" x14ac:dyDescent="0.3">
      <c r="A6" s="132"/>
      <c r="B6" s="134"/>
      <c r="C6" s="11" t="s">
        <v>37</v>
      </c>
      <c r="D6" s="12">
        <v>51</v>
      </c>
      <c r="E6" s="76" t="s">
        <v>4</v>
      </c>
      <c r="F6" s="69">
        <v>495</v>
      </c>
      <c r="G6" s="69">
        <f t="shared" si="0"/>
        <v>25245</v>
      </c>
      <c r="H6" s="69"/>
      <c r="I6" s="69"/>
      <c r="J6" s="102"/>
    </row>
    <row r="7" spans="1:22" ht="24.95" customHeight="1" thickBot="1" x14ac:dyDescent="0.3">
      <c r="A7" s="132"/>
      <c r="B7" s="134"/>
      <c r="C7" s="11" t="s">
        <v>61</v>
      </c>
      <c r="D7" s="12">
        <v>96</v>
      </c>
      <c r="E7" s="76" t="s">
        <v>4</v>
      </c>
      <c r="F7" s="69">
        <v>305</v>
      </c>
      <c r="G7" s="69">
        <f t="shared" si="0"/>
        <v>29280</v>
      </c>
      <c r="H7" s="69"/>
      <c r="I7" s="69"/>
      <c r="J7" s="102"/>
      <c r="O7" s="178"/>
      <c r="P7" s="174"/>
      <c r="Q7" s="188"/>
      <c r="R7" s="180"/>
    </row>
    <row r="8" spans="1:22" ht="24.95" customHeight="1" thickBot="1" x14ac:dyDescent="0.3">
      <c r="A8" s="132"/>
      <c r="B8" s="134"/>
      <c r="C8" s="11" t="s">
        <v>7</v>
      </c>
      <c r="D8" s="12">
        <v>0</v>
      </c>
      <c r="E8" s="76" t="s">
        <v>4</v>
      </c>
      <c r="F8" s="69">
        <v>0</v>
      </c>
      <c r="G8" s="69">
        <f t="shared" si="0"/>
        <v>0</v>
      </c>
      <c r="H8" s="69"/>
      <c r="I8" s="69"/>
      <c r="J8" s="102"/>
      <c r="O8" s="192"/>
      <c r="P8" s="179"/>
      <c r="Q8" s="189"/>
      <c r="R8" s="191"/>
    </row>
    <row r="9" spans="1:22" ht="24.95" customHeight="1" thickBot="1" x14ac:dyDescent="0.3">
      <c r="A9" s="132"/>
      <c r="B9" s="134"/>
      <c r="C9" s="11" t="s">
        <v>39</v>
      </c>
      <c r="D9" s="12">
        <v>96</v>
      </c>
      <c r="E9" s="76" t="s">
        <v>4</v>
      </c>
      <c r="F9" s="69">
        <v>565</v>
      </c>
      <c r="G9" s="69">
        <f t="shared" si="0"/>
        <v>54240</v>
      </c>
      <c r="H9" s="69"/>
      <c r="I9" s="69"/>
      <c r="J9" s="102"/>
      <c r="O9" s="189"/>
      <c r="P9" s="179"/>
      <c r="Q9" s="189"/>
      <c r="R9" s="189"/>
    </row>
    <row r="10" spans="1:22" ht="24.95" customHeight="1" thickBot="1" x14ac:dyDescent="0.3">
      <c r="A10" s="132"/>
      <c r="B10" s="134"/>
      <c r="C10" s="11" t="s">
        <v>40</v>
      </c>
      <c r="D10" s="12">
        <v>0</v>
      </c>
      <c r="E10" s="76" t="s">
        <v>4</v>
      </c>
      <c r="F10" s="69">
        <v>571.66999999999996</v>
      </c>
      <c r="G10" s="69">
        <f t="shared" si="0"/>
        <v>0</v>
      </c>
      <c r="H10" s="69"/>
      <c r="I10" s="69"/>
      <c r="J10" s="102"/>
      <c r="O10" s="102"/>
      <c r="P10" s="177"/>
      <c r="Q10" s="102"/>
      <c r="R10" s="102"/>
    </row>
    <row r="11" spans="1:22" ht="24.95" customHeight="1" thickBot="1" x14ac:dyDescent="0.3">
      <c r="A11" s="133"/>
      <c r="B11" s="135"/>
      <c r="C11" s="11" t="s">
        <v>41</v>
      </c>
      <c r="D11" s="12">
        <v>0</v>
      </c>
      <c r="E11" s="76" t="s">
        <v>4</v>
      </c>
      <c r="F11" s="69">
        <v>195</v>
      </c>
      <c r="G11" s="69">
        <f t="shared" si="0"/>
        <v>0</v>
      </c>
      <c r="H11" s="69"/>
      <c r="I11" s="69"/>
      <c r="J11" s="102"/>
      <c r="O11" s="178"/>
      <c r="P11" s="185"/>
      <c r="Q11" s="188"/>
      <c r="R11" s="180"/>
    </row>
    <row r="12" spans="1:22" ht="24.95" customHeight="1" thickBot="1" x14ac:dyDescent="0.3">
      <c r="A12" s="136" t="s">
        <v>8</v>
      </c>
      <c r="B12" s="136" t="s">
        <v>9</v>
      </c>
      <c r="C12" s="16" t="s">
        <v>34</v>
      </c>
      <c r="D12" s="14">
        <v>0</v>
      </c>
      <c r="E12" s="77" t="s">
        <v>4</v>
      </c>
      <c r="F12" s="69">
        <v>863.33</v>
      </c>
      <c r="G12" s="69">
        <f t="shared" si="0"/>
        <v>0</v>
      </c>
      <c r="H12" s="69"/>
      <c r="I12" s="69"/>
      <c r="J12" s="102"/>
      <c r="O12" s="178"/>
      <c r="P12" s="185"/>
      <c r="Q12" s="188"/>
      <c r="R12" s="180"/>
      <c r="S12" s="180"/>
    </row>
    <row r="13" spans="1:22" ht="24.95" customHeight="1" thickBot="1" x14ac:dyDescent="0.3">
      <c r="A13" s="137"/>
      <c r="B13" s="137"/>
      <c r="C13" s="17" t="s">
        <v>35</v>
      </c>
      <c r="D13" s="14">
        <v>0</v>
      </c>
      <c r="E13" s="77" t="s">
        <v>4</v>
      </c>
      <c r="F13" s="69">
        <v>590</v>
      </c>
      <c r="G13" s="69">
        <f t="shared" si="0"/>
        <v>0</v>
      </c>
      <c r="H13" s="69"/>
      <c r="I13" s="69"/>
      <c r="J13" s="102"/>
      <c r="O13" s="190"/>
      <c r="P13" s="179"/>
      <c r="Q13" s="189"/>
      <c r="R13" s="191"/>
      <c r="S13" s="191"/>
    </row>
    <row r="14" spans="1:22" ht="24.95" customHeight="1" thickBot="1" x14ac:dyDescent="0.3">
      <c r="A14" s="137"/>
      <c r="B14" s="137"/>
      <c r="C14" s="16" t="s">
        <v>5</v>
      </c>
      <c r="D14" s="14">
        <v>25</v>
      </c>
      <c r="E14" s="77" t="s">
        <v>4</v>
      </c>
      <c r="F14" s="69">
        <v>258.33</v>
      </c>
      <c r="G14" s="69">
        <f t="shared" si="0"/>
        <v>6458.25</v>
      </c>
      <c r="H14" s="69"/>
      <c r="I14" s="69"/>
      <c r="J14" s="102"/>
      <c r="O14" s="102"/>
      <c r="P14" s="177"/>
      <c r="Q14" s="102"/>
      <c r="R14" s="102"/>
    </row>
    <row r="15" spans="1:22" ht="24.95" customHeight="1" thickBot="1" x14ac:dyDescent="0.3">
      <c r="A15" s="137"/>
      <c r="B15" s="137"/>
      <c r="C15" s="16" t="s">
        <v>36</v>
      </c>
      <c r="D15" s="14">
        <v>0</v>
      </c>
      <c r="E15" s="77" t="s">
        <v>4</v>
      </c>
      <c r="F15" s="69">
        <v>358.33</v>
      </c>
      <c r="G15" s="69">
        <f t="shared" si="0"/>
        <v>0</v>
      </c>
      <c r="H15" s="69"/>
      <c r="I15" s="69"/>
      <c r="J15" s="102"/>
      <c r="O15" s="178"/>
      <c r="P15" s="185"/>
      <c r="Q15" s="188"/>
      <c r="R15" s="180"/>
    </row>
    <row r="16" spans="1:22" ht="24.95" customHeight="1" thickBot="1" x14ac:dyDescent="0.3">
      <c r="A16" s="137"/>
      <c r="B16" s="137"/>
      <c r="C16" s="16" t="s">
        <v>37</v>
      </c>
      <c r="D16" s="14">
        <v>0</v>
      </c>
      <c r="E16" s="77" t="s">
        <v>4</v>
      </c>
      <c r="F16" s="69">
        <v>495</v>
      </c>
      <c r="G16" s="69">
        <f t="shared" si="0"/>
        <v>0</v>
      </c>
      <c r="H16" s="69"/>
      <c r="I16" s="69"/>
      <c r="J16" s="102"/>
      <c r="O16" s="190"/>
      <c r="P16" s="179"/>
      <c r="Q16" s="189"/>
      <c r="R16" s="191"/>
    </row>
    <row r="17" spans="1:18" ht="24.95" customHeight="1" thickBot="1" x14ac:dyDescent="0.3">
      <c r="A17" s="137"/>
      <c r="B17" s="137"/>
      <c r="C17" s="16" t="s">
        <v>38</v>
      </c>
      <c r="D17" s="14">
        <v>0</v>
      </c>
      <c r="E17" s="77" t="s">
        <v>4</v>
      </c>
      <c r="F17" s="69">
        <v>305</v>
      </c>
      <c r="G17" s="69">
        <f t="shared" si="0"/>
        <v>0</v>
      </c>
      <c r="H17" s="69"/>
      <c r="I17" s="69"/>
      <c r="J17" s="102"/>
      <c r="O17" s="102"/>
      <c r="P17" s="177"/>
      <c r="Q17" s="102"/>
      <c r="R17" s="102"/>
    </row>
    <row r="18" spans="1:18" ht="24.95" customHeight="1" thickBot="1" x14ac:dyDescent="0.3">
      <c r="A18" s="137"/>
      <c r="B18" s="137"/>
      <c r="C18" s="16" t="s">
        <v>7</v>
      </c>
      <c r="D18" s="14">
        <v>0</v>
      </c>
      <c r="E18" s="77" t="s">
        <v>4</v>
      </c>
      <c r="F18" s="69">
        <v>0</v>
      </c>
      <c r="G18" s="69">
        <f t="shared" si="0"/>
        <v>0</v>
      </c>
      <c r="H18" s="69"/>
      <c r="I18" s="69"/>
      <c r="J18" s="102"/>
      <c r="O18" s="190"/>
      <c r="P18" s="179"/>
      <c r="Q18" s="189"/>
      <c r="R18" s="191"/>
    </row>
    <row r="19" spans="1:18" ht="24.95" customHeight="1" thickBot="1" x14ac:dyDescent="0.3">
      <c r="A19" s="137"/>
      <c r="B19" s="137"/>
      <c r="C19" s="16" t="s">
        <v>39</v>
      </c>
      <c r="D19" s="14">
        <v>10</v>
      </c>
      <c r="E19" s="77" t="s">
        <v>4</v>
      </c>
      <c r="F19" s="69">
        <v>565</v>
      </c>
      <c r="G19" s="69">
        <f t="shared" si="0"/>
        <v>5650</v>
      </c>
      <c r="H19" s="69"/>
      <c r="I19" s="69"/>
      <c r="J19" s="102"/>
      <c r="O19" s="178"/>
      <c r="P19" s="185"/>
      <c r="Q19" s="188"/>
      <c r="R19" s="180"/>
    </row>
    <row r="20" spans="1:18" ht="29.25" customHeight="1" thickBot="1" x14ac:dyDescent="0.3">
      <c r="A20" s="137"/>
      <c r="B20" s="137"/>
      <c r="C20" s="16" t="s">
        <v>40</v>
      </c>
      <c r="D20" s="14">
        <v>40</v>
      </c>
      <c r="E20" s="77" t="s">
        <v>4</v>
      </c>
      <c r="F20" s="69">
        <v>571.66999999999996</v>
      </c>
      <c r="G20" s="69">
        <f t="shared" si="0"/>
        <v>22866.799999999999</v>
      </c>
      <c r="H20" s="69"/>
      <c r="I20" s="69"/>
      <c r="J20" s="102"/>
      <c r="O20" s="190"/>
      <c r="P20" s="179"/>
      <c r="Q20" s="189"/>
      <c r="R20" s="191"/>
    </row>
    <row r="21" spans="1:18" ht="24.95" customHeight="1" thickBot="1" x14ac:dyDescent="0.3">
      <c r="A21" s="138"/>
      <c r="B21" s="138"/>
      <c r="C21" s="16" t="s">
        <v>41</v>
      </c>
      <c r="D21" s="14">
        <v>0</v>
      </c>
      <c r="E21" s="77" t="s">
        <v>4</v>
      </c>
      <c r="F21" s="69">
        <v>195</v>
      </c>
      <c r="G21" s="69">
        <f t="shared" si="0"/>
        <v>0</v>
      </c>
      <c r="H21" s="69"/>
      <c r="I21" s="69"/>
      <c r="J21" s="102"/>
      <c r="O21" s="182"/>
      <c r="P21" s="187"/>
      <c r="Q21" s="183"/>
      <c r="R21" s="184"/>
    </row>
    <row r="22" spans="1:18" ht="24.95" customHeight="1" thickBot="1" x14ac:dyDescent="0.3">
      <c r="A22" s="139" t="s">
        <v>10</v>
      </c>
      <c r="B22" s="142" t="s">
        <v>11</v>
      </c>
      <c r="C22" s="18" t="s">
        <v>34</v>
      </c>
      <c r="D22" s="19">
        <v>80</v>
      </c>
      <c r="E22" s="78" t="s">
        <v>4</v>
      </c>
      <c r="F22" s="69">
        <v>863.33</v>
      </c>
      <c r="G22" s="69">
        <f t="shared" si="0"/>
        <v>69066.400000000009</v>
      </c>
      <c r="H22" s="69"/>
      <c r="I22" s="69"/>
      <c r="J22" s="102"/>
      <c r="O22" s="102"/>
      <c r="P22" s="177"/>
      <c r="Q22" s="190"/>
      <c r="R22" s="102"/>
    </row>
    <row r="23" spans="1:18" ht="24.95" customHeight="1" thickBot="1" x14ac:dyDescent="0.3">
      <c r="A23" s="140"/>
      <c r="B23" s="143"/>
      <c r="C23" s="20" t="s">
        <v>35</v>
      </c>
      <c r="D23" s="19">
        <v>0</v>
      </c>
      <c r="E23" s="73" t="s">
        <v>4</v>
      </c>
      <c r="F23" s="69">
        <v>590</v>
      </c>
      <c r="G23" s="69">
        <f t="shared" si="0"/>
        <v>0</v>
      </c>
      <c r="H23" s="69"/>
      <c r="I23" s="69"/>
      <c r="J23" s="102"/>
      <c r="O23" s="178"/>
      <c r="P23" s="185"/>
      <c r="Q23" s="180"/>
      <c r="R23" s="102"/>
    </row>
    <row r="24" spans="1:18" ht="24.95" customHeight="1" thickBot="1" x14ac:dyDescent="0.3">
      <c r="A24" s="140"/>
      <c r="B24" s="143"/>
      <c r="C24" s="18" t="s">
        <v>5</v>
      </c>
      <c r="D24" s="73">
        <v>60</v>
      </c>
      <c r="E24" s="74" t="s">
        <v>4</v>
      </c>
      <c r="F24" s="69">
        <v>258.33</v>
      </c>
      <c r="G24" s="69">
        <f t="shared" si="0"/>
        <v>15499.8</v>
      </c>
      <c r="H24" s="69"/>
      <c r="I24" s="69"/>
      <c r="J24" s="102"/>
      <c r="O24" s="178"/>
      <c r="P24" s="186"/>
      <c r="Q24" s="180"/>
      <c r="R24" s="102"/>
    </row>
    <row r="25" spans="1:18" ht="24.95" customHeight="1" thickBot="1" x14ac:dyDescent="0.3">
      <c r="A25" s="140"/>
      <c r="B25" s="143"/>
      <c r="C25" s="18" t="s">
        <v>36</v>
      </c>
      <c r="D25" s="74">
        <v>0</v>
      </c>
      <c r="E25" s="74" t="s">
        <v>4</v>
      </c>
      <c r="F25" s="69">
        <v>358.33</v>
      </c>
      <c r="G25" s="69">
        <f t="shared" si="0"/>
        <v>0</v>
      </c>
      <c r="H25" s="69"/>
      <c r="I25" s="69"/>
      <c r="J25" s="102"/>
      <c r="O25" s="173"/>
      <c r="P25" s="176"/>
      <c r="Q25" s="181"/>
      <c r="R25" s="102"/>
    </row>
    <row r="26" spans="1:18" ht="30" customHeight="1" thickBot="1" x14ac:dyDescent="0.3">
      <c r="A26" s="140"/>
      <c r="B26" s="143"/>
      <c r="C26" s="18" t="s">
        <v>37</v>
      </c>
      <c r="D26" s="74">
        <v>10</v>
      </c>
      <c r="E26" s="74" t="s">
        <v>4</v>
      </c>
      <c r="F26" s="69">
        <v>495</v>
      </c>
      <c r="G26" s="69">
        <f t="shared" si="0"/>
        <v>4950</v>
      </c>
      <c r="H26" s="69"/>
      <c r="I26" s="69"/>
      <c r="J26" s="102"/>
      <c r="O26" s="173"/>
      <c r="P26" s="176"/>
      <c r="Q26" s="181"/>
      <c r="R26" s="102"/>
    </row>
    <row r="27" spans="1:18" ht="30" customHeight="1" thickBot="1" x14ac:dyDescent="0.3">
      <c r="A27" s="140"/>
      <c r="B27" s="143"/>
      <c r="C27" s="18" t="s">
        <v>61</v>
      </c>
      <c r="D27" s="19">
        <v>20</v>
      </c>
      <c r="E27" s="78" t="s">
        <v>4</v>
      </c>
      <c r="F27" s="69">
        <v>305</v>
      </c>
      <c r="G27" s="69">
        <f t="shared" si="0"/>
        <v>6100</v>
      </c>
      <c r="H27" s="69"/>
      <c r="I27" s="69"/>
      <c r="J27" s="102"/>
      <c r="O27" s="173"/>
      <c r="P27" s="177"/>
      <c r="Q27" s="181"/>
      <c r="R27" s="102"/>
    </row>
    <row r="28" spans="1:18" ht="30" customHeight="1" thickBot="1" x14ac:dyDescent="0.3">
      <c r="A28" s="140"/>
      <c r="B28" s="143"/>
      <c r="C28" s="18" t="s">
        <v>7</v>
      </c>
      <c r="D28" s="19">
        <v>0</v>
      </c>
      <c r="E28" s="73" t="s">
        <v>4</v>
      </c>
      <c r="F28" s="69">
        <v>0</v>
      </c>
      <c r="G28" s="69">
        <f t="shared" si="0"/>
        <v>0</v>
      </c>
      <c r="H28" s="69"/>
      <c r="I28" s="69"/>
      <c r="J28" s="102"/>
      <c r="O28" s="173"/>
      <c r="P28" s="186"/>
      <c r="Q28" s="180"/>
      <c r="R28" s="102"/>
    </row>
    <row r="29" spans="1:18" ht="30" customHeight="1" thickBot="1" x14ac:dyDescent="0.3">
      <c r="A29" s="140"/>
      <c r="B29" s="143"/>
      <c r="C29" s="18" t="s">
        <v>39</v>
      </c>
      <c r="D29" s="19">
        <v>0</v>
      </c>
      <c r="E29" s="74" t="s">
        <v>4</v>
      </c>
      <c r="F29" s="69">
        <v>565</v>
      </c>
      <c r="G29" s="69">
        <f t="shared" si="0"/>
        <v>0</v>
      </c>
      <c r="H29" s="69"/>
      <c r="I29" s="69"/>
      <c r="J29" s="102"/>
      <c r="O29" s="173"/>
      <c r="P29" s="176"/>
      <c r="Q29" s="181"/>
      <c r="R29" s="102"/>
    </row>
    <row r="30" spans="1:18" ht="30" customHeight="1" thickBot="1" x14ac:dyDescent="0.3">
      <c r="A30" s="140"/>
      <c r="B30" s="143"/>
      <c r="C30" s="18" t="s">
        <v>40</v>
      </c>
      <c r="D30" s="19">
        <v>0</v>
      </c>
      <c r="E30" s="78" t="s">
        <v>4</v>
      </c>
      <c r="F30" s="69">
        <v>571.66999999999996</v>
      </c>
      <c r="G30" s="69">
        <f t="shared" si="0"/>
        <v>0</v>
      </c>
      <c r="H30" s="69"/>
      <c r="I30" s="69"/>
      <c r="J30" s="102"/>
      <c r="O30" s="173"/>
      <c r="P30" s="175"/>
      <c r="Q30" s="181"/>
      <c r="R30" s="102"/>
    </row>
    <row r="31" spans="1:18" ht="24.95" customHeight="1" thickBot="1" x14ac:dyDescent="0.3">
      <c r="A31" s="141"/>
      <c r="B31" s="144"/>
      <c r="C31" s="18" t="s">
        <v>41</v>
      </c>
      <c r="D31" s="19">
        <v>0</v>
      </c>
      <c r="E31" s="78" t="s">
        <v>4</v>
      </c>
      <c r="F31" s="69">
        <v>195</v>
      </c>
      <c r="G31" s="69">
        <f t="shared" si="0"/>
        <v>0</v>
      </c>
      <c r="H31" s="69"/>
      <c r="I31" s="69"/>
      <c r="J31" s="102"/>
      <c r="O31" s="173"/>
      <c r="P31" s="176"/>
      <c r="Q31" s="181"/>
      <c r="R31" s="102"/>
    </row>
    <row r="32" spans="1:18" ht="24.95" customHeight="1" thickBot="1" x14ac:dyDescent="0.3">
      <c r="A32" s="145" t="s">
        <v>72</v>
      </c>
      <c r="B32" s="145" t="s">
        <v>71</v>
      </c>
      <c r="C32" s="21" t="s">
        <v>34</v>
      </c>
      <c r="D32" s="22">
        <v>44</v>
      </c>
      <c r="E32" s="79" t="s">
        <v>4</v>
      </c>
      <c r="F32" s="69">
        <v>863.33</v>
      </c>
      <c r="G32" s="69">
        <f t="shared" si="0"/>
        <v>37986.520000000004</v>
      </c>
      <c r="H32" s="69"/>
      <c r="I32" s="69"/>
      <c r="J32" s="102"/>
      <c r="O32" s="173"/>
      <c r="P32" s="187"/>
      <c r="Q32" s="184"/>
      <c r="R32" s="102"/>
    </row>
    <row r="33" spans="1:18" ht="24.95" customHeight="1" thickBot="1" x14ac:dyDescent="0.3">
      <c r="A33" s="146"/>
      <c r="B33" s="146"/>
      <c r="C33" s="23" t="s">
        <v>35</v>
      </c>
      <c r="D33" s="22">
        <v>0</v>
      </c>
      <c r="E33" s="80" t="s">
        <v>4</v>
      </c>
      <c r="F33" s="69">
        <v>590</v>
      </c>
      <c r="G33" s="69">
        <f t="shared" si="0"/>
        <v>0</v>
      </c>
      <c r="H33" s="69"/>
      <c r="I33" s="69"/>
      <c r="J33" s="102"/>
      <c r="O33" s="182"/>
      <c r="P33" s="184"/>
      <c r="Q33" s="184"/>
      <c r="R33" s="102"/>
    </row>
    <row r="34" spans="1:18" ht="24.95" customHeight="1" thickBot="1" x14ac:dyDescent="0.3">
      <c r="A34" s="146"/>
      <c r="B34" s="146"/>
      <c r="C34" s="21" t="s">
        <v>5</v>
      </c>
      <c r="D34" s="22">
        <v>6</v>
      </c>
      <c r="E34" s="81" t="s">
        <v>4</v>
      </c>
      <c r="F34" s="69">
        <v>258.33</v>
      </c>
      <c r="G34" s="69">
        <f t="shared" si="0"/>
        <v>1549.98</v>
      </c>
      <c r="H34" s="69"/>
      <c r="I34" s="69"/>
      <c r="J34" s="102"/>
      <c r="O34" s="102"/>
      <c r="P34" s="102"/>
      <c r="Q34" s="102"/>
      <c r="R34" s="102"/>
    </row>
    <row r="35" spans="1:18" ht="24.95" customHeight="1" thickBot="1" x14ac:dyDescent="0.3">
      <c r="A35" s="146"/>
      <c r="B35" s="146"/>
      <c r="C35" s="21" t="s">
        <v>36</v>
      </c>
      <c r="D35" s="22">
        <v>0</v>
      </c>
      <c r="E35" s="81" t="s">
        <v>4</v>
      </c>
      <c r="F35" s="69">
        <v>358.33</v>
      </c>
      <c r="G35" s="69">
        <f t="shared" si="0"/>
        <v>0</v>
      </c>
      <c r="H35" s="69"/>
      <c r="I35" s="69"/>
      <c r="J35" s="102"/>
      <c r="O35" s="102"/>
      <c r="P35" s="102"/>
      <c r="Q35" s="102"/>
      <c r="R35" s="102"/>
    </row>
    <row r="36" spans="1:18" ht="24.95" customHeight="1" thickBot="1" x14ac:dyDescent="0.3">
      <c r="A36" s="146"/>
      <c r="B36" s="146"/>
      <c r="C36" s="21" t="s">
        <v>37</v>
      </c>
      <c r="D36" s="22">
        <v>100</v>
      </c>
      <c r="E36" s="81" t="s">
        <v>4</v>
      </c>
      <c r="F36" s="69">
        <v>495</v>
      </c>
      <c r="G36" s="69">
        <f t="shared" si="0"/>
        <v>49500</v>
      </c>
      <c r="H36" s="69"/>
      <c r="I36" s="69"/>
      <c r="J36" s="102"/>
      <c r="O36" s="102"/>
      <c r="P36" s="102"/>
      <c r="Q36" s="102"/>
      <c r="R36" s="102"/>
    </row>
    <row r="37" spans="1:18" ht="39.75" customHeight="1" thickBot="1" x14ac:dyDescent="0.3">
      <c r="A37" s="146"/>
      <c r="B37" s="146"/>
      <c r="C37" s="21" t="s">
        <v>38</v>
      </c>
      <c r="D37" s="22">
        <v>70</v>
      </c>
      <c r="E37" s="81" t="s">
        <v>4</v>
      </c>
      <c r="F37" s="69">
        <v>305</v>
      </c>
      <c r="G37" s="69">
        <f t="shared" si="0"/>
        <v>21350</v>
      </c>
      <c r="H37" s="69"/>
      <c r="I37" s="69"/>
      <c r="J37" s="102"/>
      <c r="O37" s="102"/>
      <c r="P37" s="102"/>
      <c r="Q37" s="173"/>
      <c r="R37" s="102"/>
    </row>
    <row r="38" spans="1:18" ht="24.95" customHeight="1" thickBot="1" x14ac:dyDescent="0.3">
      <c r="A38" s="146"/>
      <c r="B38" s="146"/>
      <c r="C38" s="21" t="s">
        <v>7</v>
      </c>
      <c r="D38" s="22">
        <v>0</v>
      </c>
      <c r="E38" s="79" t="s">
        <v>4</v>
      </c>
      <c r="F38" s="69">
        <v>0</v>
      </c>
      <c r="G38" s="69">
        <f t="shared" si="0"/>
        <v>0</v>
      </c>
      <c r="H38" s="69"/>
      <c r="I38" s="69"/>
      <c r="J38" s="102"/>
      <c r="O38" s="102"/>
      <c r="P38" s="102"/>
      <c r="Q38" s="102"/>
      <c r="R38" s="102"/>
    </row>
    <row r="39" spans="1:18" ht="24.95" customHeight="1" thickBot="1" x14ac:dyDescent="0.3">
      <c r="A39" s="146"/>
      <c r="B39" s="146"/>
      <c r="C39" s="21" t="s">
        <v>39</v>
      </c>
      <c r="D39" s="22">
        <v>0</v>
      </c>
      <c r="E39" s="80" t="s">
        <v>4</v>
      </c>
      <c r="F39" s="69">
        <v>565</v>
      </c>
      <c r="G39" s="69">
        <f t="shared" si="0"/>
        <v>0</v>
      </c>
      <c r="H39" s="69"/>
      <c r="I39" s="69"/>
      <c r="J39" s="102"/>
      <c r="O39" s="102"/>
      <c r="P39" s="102"/>
      <c r="Q39" s="102"/>
      <c r="R39" s="102"/>
    </row>
    <row r="40" spans="1:18" ht="24.95" customHeight="1" thickBot="1" x14ac:dyDescent="0.3">
      <c r="A40" s="146"/>
      <c r="B40" s="146"/>
      <c r="C40" s="21" t="s">
        <v>40</v>
      </c>
      <c r="D40" s="22">
        <v>20</v>
      </c>
      <c r="E40" s="80" t="s">
        <v>4</v>
      </c>
      <c r="F40" s="69">
        <v>571.66999999999996</v>
      </c>
      <c r="G40" s="69">
        <f t="shared" si="0"/>
        <v>11433.4</v>
      </c>
      <c r="H40" s="69"/>
      <c r="I40" s="69"/>
      <c r="J40" s="102"/>
      <c r="O40" s="102"/>
      <c r="P40" s="102"/>
      <c r="Q40" s="102"/>
      <c r="R40" s="102"/>
    </row>
    <row r="41" spans="1:18" ht="24.95" customHeight="1" thickBot="1" x14ac:dyDescent="0.3">
      <c r="A41" s="147"/>
      <c r="B41" s="147"/>
      <c r="C41" s="21" t="s">
        <v>41</v>
      </c>
      <c r="D41" s="22">
        <v>0</v>
      </c>
      <c r="E41" s="81" t="s">
        <v>4</v>
      </c>
      <c r="F41" s="69">
        <v>195</v>
      </c>
      <c r="G41" s="69">
        <f t="shared" si="0"/>
        <v>0</v>
      </c>
      <c r="H41" s="69"/>
      <c r="I41" s="69"/>
      <c r="J41" s="102"/>
      <c r="O41" s="102"/>
      <c r="P41" s="102"/>
      <c r="Q41" s="102"/>
      <c r="R41" s="102"/>
    </row>
    <row r="42" spans="1:18" ht="24.95" customHeight="1" thickBot="1" x14ac:dyDescent="0.3">
      <c r="A42" s="151" t="s">
        <v>13</v>
      </c>
      <c r="B42" s="151" t="s">
        <v>14</v>
      </c>
      <c r="C42" s="24" t="s">
        <v>34</v>
      </c>
      <c r="D42" s="25">
        <v>0</v>
      </c>
      <c r="E42" s="82" t="s">
        <v>4</v>
      </c>
      <c r="F42" s="69">
        <v>863.33</v>
      </c>
      <c r="G42" s="69">
        <f t="shared" si="0"/>
        <v>0</v>
      </c>
      <c r="H42" s="69"/>
      <c r="I42" s="69"/>
      <c r="J42" s="102"/>
      <c r="O42" s="102"/>
      <c r="P42" s="102"/>
      <c r="Q42" s="102"/>
      <c r="R42" s="102"/>
    </row>
    <row r="43" spans="1:18" ht="24.95" customHeight="1" thickBot="1" x14ac:dyDescent="0.3">
      <c r="A43" s="152"/>
      <c r="B43" s="152"/>
      <c r="C43" s="27" t="s">
        <v>35</v>
      </c>
      <c r="D43" s="25">
        <v>0</v>
      </c>
      <c r="E43" s="82" t="s">
        <v>4</v>
      </c>
      <c r="F43" s="69">
        <v>590</v>
      </c>
      <c r="G43" s="69">
        <f t="shared" si="0"/>
        <v>0</v>
      </c>
      <c r="H43" s="69"/>
      <c r="I43" s="69"/>
      <c r="J43" s="102"/>
      <c r="O43" s="102"/>
      <c r="P43" s="102"/>
      <c r="Q43" s="102"/>
      <c r="R43" s="102"/>
    </row>
    <row r="44" spans="1:18" ht="24.95" customHeight="1" thickBot="1" x14ac:dyDescent="0.3">
      <c r="A44" s="152"/>
      <c r="B44" s="152"/>
      <c r="C44" s="24" t="s">
        <v>5</v>
      </c>
      <c r="D44" s="25">
        <v>5</v>
      </c>
      <c r="E44" s="82" t="s">
        <v>4</v>
      </c>
      <c r="F44" s="69">
        <v>258.33</v>
      </c>
      <c r="G44" s="69">
        <f t="shared" si="0"/>
        <v>1291.6499999999999</v>
      </c>
      <c r="H44" s="69"/>
      <c r="I44" s="69"/>
      <c r="J44" s="102"/>
      <c r="O44" s="102"/>
      <c r="P44" s="102"/>
      <c r="Q44" s="102"/>
      <c r="R44" s="102"/>
    </row>
    <row r="45" spans="1:18" ht="24.95" customHeight="1" thickBot="1" x14ac:dyDescent="0.3">
      <c r="A45" s="152"/>
      <c r="B45" s="152"/>
      <c r="C45" s="24" t="s">
        <v>36</v>
      </c>
      <c r="D45" s="25">
        <v>0</v>
      </c>
      <c r="E45" s="82" t="s">
        <v>4</v>
      </c>
      <c r="F45" s="69">
        <v>358.33</v>
      </c>
      <c r="G45" s="69">
        <f t="shared" si="0"/>
        <v>0</v>
      </c>
      <c r="H45" s="69"/>
      <c r="I45" s="69"/>
      <c r="J45" s="102"/>
      <c r="O45" s="102"/>
      <c r="P45" s="102"/>
      <c r="Q45" s="102"/>
      <c r="R45" s="102"/>
    </row>
    <row r="46" spans="1:18" ht="34.5" customHeight="1" thickBot="1" x14ac:dyDescent="0.3">
      <c r="A46" s="152"/>
      <c r="B46" s="152"/>
      <c r="C46" s="24" t="s">
        <v>37</v>
      </c>
      <c r="D46" s="25">
        <v>10</v>
      </c>
      <c r="E46" s="83" t="s">
        <v>4</v>
      </c>
      <c r="F46" s="69">
        <v>495</v>
      </c>
      <c r="G46" s="69">
        <f t="shared" si="0"/>
        <v>4950</v>
      </c>
      <c r="H46" s="69"/>
      <c r="I46" s="69"/>
      <c r="J46" s="102"/>
      <c r="O46" s="102"/>
      <c r="P46" s="102"/>
      <c r="Q46" s="102"/>
      <c r="R46" s="102"/>
    </row>
    <row r="47" spans="1:18" ht="24.95" customHeight="1" thickBot="1" x14ac:dyDescent="0.3">
      <c r="A47" s="152"/>
      <c r="B47" s="152"/>
      <c r="C47" s="24" t="s">
        <v>38</v>
      </c>
      <c r="D47" s="25">
        <v>0</v>
      </c>
      <c r="E47" s="83" t="s">
        <v>4</v>
      </c>
      <c r="F47" s="69">
        <v>305</v>
      </c>
      <c r="G47" s="69">
        <f t="shared" si="0"/>
        <v>0</v>
      </c>
      <c r="H47" s="69"/>
      <c r="I47" s="69"/>
      <c r="J47" s="102"/>
      <c r="O47" s="102"/>
      <c r="P47" s="102"/>
      <c r="Q47" s="102"/>
      <c r="R47" s="102"/>
    </row>
    <row r="48" spans="1:18" ht="24.95" customHeight="1" thickBot="1" x14ac:dyDescent="0.3">
      <c r="A48" s="152"/>
      <c r="B48" s="152"/>
      <c r="C48" s="24" t="s">
        <v>7</v>
      </c>
      <c r="D48" s="25">
        <v>0</v>
      </c>
      <c r="E48" s="83" t="s">
        <v>4</v>
      </c>
      <c r="F48" s="69">
        <v>0</v>
      </c>
      <c r="G48" s="69">
        <f t="shared" si="0"/>
        <v>0</v>
      </c>
      <c r="H48" s="69"/>
      <c r="I48" s="69"/>
      <c r="J48" s="102"/>
      <c r="O48" s="102"/>
      <c r="P48" s="102"/>
      <c r="Q48" s="102"/>
      <c r="R48" s="102"/>
    </row>
    <row r="49" spans="1:18" ht="24.95" customHeight="1" thickBot="1" x14ac:dyDescent="0.3">
      <c r="A49" s="152"/>
      <c r="B49" s="152"/>
      <c r="C49" s="24" t="s">
        <v>39</v>
      </c>
      <c r="D49" s="25">
        <v>0</v>
      </c>
      <c r="E49" s="83" t="s">
        <v>4</v>
      </c>
      <c r="F49" s="69">
        <v>565</v>
      </c>
      <c r="G49" s="69">
        <f t="shared" si="0"/>
        <v>0</v>
      </c>
      <c r="H49" s="69"/>
      <c r="I49" s="69"/>
      <c r="J49" s="102"/>
      <c r="O49" s="102"/>
      <c r="P49" s="102"/>
      <c r="Q49" s="102"/>
      <c r="R49" s="102"/>
    </row>
    <row r="50" spans="1:18" ht="24.95" customHeight="1" thickBot="1" x14ac:dyDescent="0.3">
      <c r="A50" s="152"/>
      <c r="B50" s="152"/>
      <c r="C50" s="24" t="s">
        <v>40</v>
      </c>
      <c r="D50" s="25">
        <v>0</v>
      </c>
      <c r="E50" s="83" t="s">
        <v>4</v>
      </c>
      <c r="F50" s="69">
        <v>571.66999999999996</v>
      </c>
      <c r="G50" s="69">
        <f t="shared" si="0"/>
        <v>0</v>
      </c>
      <c r="H50" s="69"/>
      <c r="I50" s="69"/>
      <c r="J50" s="102"/>
      <c r="O50" s="102"/>
      <c r="P50" s="102"/>
      <c r="Q50" s="102"/>
      <c r="R50" s="102"/>
    </row>
    <row r="51" spans="1:18" ht="24.95" customHeight="1" thickBot="1" x14ac:dyDescent="0.3">
      <c r="A51" s="153"/>
      <c r="B51" s="153"/>
      <c r="C51" s="24" t="s">
        <v>41</v>
      </c>
      <c r="D51" s="26">
        <v>0</v>
      </c>
      <c r="E51" s="82" t="s">
        <v>4</v>
      </c>
      <c r="F51" s="69">
        <v>195</v>
      </c>
      <c r="G51" s="69">
        <f t="shared" si="0"/>
        <v>0</v>
      </c>
      <c r="H51" s="69"/>
      <c r="I51" s="69"/>
      <c r="J51" s="102"/>
      <c r="O51" s="102"/>
      <c r="P51" s="102"/>
      <c r="Q51" s="102"/>
      <c r="R51" s="102"/>
    </row>
    <row r="52" spans="1:18" ht="24.95" customHeight="1" thickBot="1" x14ac:dyDescent="0.3">
      <c r="A52" s="154" t="s">
        <v>15</v>
      </c>
      <c r="B52" s="154" t="s">
        <v>16</v>
      </c>
      <c r="C52" s="28" t="s">
        <v>34</v>
      </c>
      <c r="D52" s="29">
        <v>0</v>
      </c>
      <c r="E52" s="84" t="s">
        <v>4</v>
      </c>
      <c r="F52" s="69">
        <v>863.33</v>
      </c>
      <c r="G52" s="69">
        <f t="shared" si="0"/>
        <v>0</v>
      </c>
      <c r="H52" s="69"/>
      <c r="I52" s="69"/>
      <c r="J52" s="102"/>
      <c r="O52" s="102"/>
      <c r="P52" s="102"/>
      <c r="Q52" s="102"/>
      <c r="R52" s="102"/>
    </row>
    <row r="53" spans="1:18" ht="21.75" customHeight="1" thickBot="1" x14ac:dyDescent="0.3">
      <c r="A53" s="155"/>
      <c r="B53" s="155"/>
      <c r="C53" s="30" t="s">
        <v>35</v>
      </c>
      <c r="D53" s="29">
        <v>0</v>
      </c>
      <c r="E53" s="84" t="s">
        <v>4</v>
      </c>
      <c r="F53" s="69">
        <v>590</v>
      </c>
      <c r="G53" s="69">
        <f t="shared" si="0"/>
        <v>0</v>
      </c>
      <c r="H53" s="69"/>
      <c r="I53" s="69"/>
      <c r="J53" s="102"/>
      <c r="O53" s="102"/>
      <c r="P53" s="102"/>
      <c r="Q53" s="102"/>
      <c r="R53" s="102"/>
    </row>
    <row r="54" spans="1:18" ht="24.95" customHeight="1" thickBot="1" x14ac:dyDescent="0.3">
      <c r="A54" s="155"/>
      <c r="B54" s="155"/>
      <c r="C54" s="28" t="s">
        <v>5</v>
      </c>
      <c r="D54" s="29">
        <v>20</v>
      </c>
      <c r="E54" s="84" t="s">
        <v>4</v>
      </c>
      <c r="F54" s="69">
        <v>258.33</v>
      </c>
      <c r="G54" s="69">
        <f t="shared" si="0"/>
        <v>5166.5999999999995</v>
      </c>
      <c r="H54" s="69"/>
      <c r="I54" s="69"/>
      <c r="J54" s="102"/>
      <c r="O54" s="102"/>
      <c r="P54" s="102"/>
      <c r="Q54" s="102"/>
      <c r="R54" s="102"/>
    </row>
    <row r="55" spans="1:18" ht="24.95" customHeight="1" thickBot="1" x14ac:dyDescent="0.3">
      <c r="A55" s="155"/>
      <c r="B55" s="155"/>
      <c r="C55" s="28" t="s">
        <v>36</v>
      </c>
      <c r="D55" s="29">
        <v>0</v>
      </c>
      <c r="E55" s="84" t="s">
        <v>4</v>
      </c>
      <c r="F55" s="69">
        <v>358.33</v>
      </c>
      <c r="G55" s="69">
        <f t="shared" si="0"/>
        <v>0</v>
      </c>
      <c r="H55" s="69"/>
      <c r="I55" s="69"/>
      <c r="J55" s="102"/>
      <c r="O55" s="102"/>
      <c r="P55" s="102"/>
      <c r="Q55" s="102"/>
      <c r="R55" s="102"/>
    </row>
    <row r="56" spans="1:18" ht="30" customHeight="1" thickBot="1" x14ac:dyDescent="0.3">
      <c r="A56" s="155"/>
      <c r="B56" s="155"/>
      <c r="C56" s="28" t="s">
        <v>37</v>
      </c>
      <c r="D56" s="29">
        <v>25</v>
      </c>
      <c r="E56" s="84" t="s">
        <v>4</v>
      </c>
      <c r="F56" s="69">
        <v>495</v>
      </c>
      <c r="G56" s="69">
        <f t="shared" si="0"/>
        <v>12375</v>
      </c>
      <c r="H56" s="69"/>
      <c r="I56" s="69"/>
      <c r="J56" s="102"/>
      <c r="O56" s="102"/>
      <c r="P56" s="102"/>
      <c r="Q56" s="102"/>
      <c r="R56" s="102"/>
    </row>
    <row r="57" spans="1:18" ht="24.95" customHeight="1" thickBot="1" x14ac:dyDescent="0.3">
      <c r="A57" s="155"/>
      <c r="B57" s="155"/>
      <c r="C57" s="28" t="s">
        <v>38</v>
      </c>
      <c r="D57" s="29">
        <v>0</v>
      </c>
      <c r="E57" s="84" t="s">
        <v>4</v>
      </c>
      <c r="F57" s="69">
        <v>305</v>
      </c>
      <c r="G57" s="69">
        <f t="shared" si="0"/>
        <v>0</v>
      </c>
      <c r="H57" s="69"/>
      <c r="I57" s="69"/>
      <c r="J57" s="102"/>
      <c r="O57" s="102"/>
      <c r="P57" s="102"/>
      <c r="Q57" s="102"/>
      <c r="R57" s="102"/>
    </row>
    <row r="58" spans="1:18" ht="24.95" customHeight="1" thickBot="1" x14ac:dyDescent="0.3">
      <c r="A58" s="155"/>
      <c r="B58" s="155"/>
      <c r="C58" s="28" t="s">
        <v>7</v>
      </c>
      <c r="D58" s="29">
        <v>0</v>
      </c>
      <c r="E58" s="84" t="s">
        <v>4</v>
      </c>
      <c r="F58" s="69">
        <v>0</v>
      </c>
      <c r="G58" s="69">
        <f t="shared" si="0"/>
        <v>0</v>
      </c>
      <c r="H58" s="69"/>
      <c r="I58" s="69"/>
      <c r="J58" s="102"/>
      <c r="O58" s="102"/>
      <c r="P58" s="102"/>
      <c r="Q58" s="102"/>
      <c r="R58" s="102"/>
    </row>
    <row r="59" spans="1:18" ht="24.95" customHeight="1" thickBot="1" x14ac:dyDescent="0.3">
      <c r="A59" s="155"/>
      <c r="B59" s="155"/>
      <c r="C59" s="28" t="s">
        <v>39</v>
      </c>
      <c r="D59" s="29">
        <v>0</v>
      </c>
      <c r="E59" s="84" t="s">
        <v>4</v>
      </c>
      <c r="F59" s="69">
        <v>565</v>
      </c>
      <c r="G59" s="69">
        <f t="shared" si="0"/>
        <v>0</v>
      </c>
      <c r="H59" s="69"/>
      <c r="I59" s="69"/>
      <c r="J59" s="102"/>
      <c r="O59" s="102"/>
      <c r="P59" s="102"/>
      <c r="Q59" s="102"/>
      <c r="R59" s="102"/>
    </row>
    <row r="60" spans="1:18" ht="24.95" customHeight="1" thickBot="1" x14ac:dyDescent="0.3">
      <c r="A60" s="155"/>
      <c r="B60" s="155"/>
      <c r="C60" s="28" t="s">
        <v>40</v>
      </c>
      <c r="D60" s="29">
        <v>0</v>
      </c>
      <c r="E60" s="84" t="s">
        <v>4</v>
      </c>
      <c r="F60" s="69">
        <v>571.66999999999996</v>
      </c>
      <c r="G60" s="69">
        <f t="shared" si="0"/>
        <v>0</v>
      </c>
      <c r="H60" s="69"/>
      <c r="I60" s="69"/>
      <c r="J60" s="102"/>
      <c r="O60" s="102"/>
      <c r="P60" s="102"/>
      <c r="Q60" s="102"/>
      <c r="R60" s="102"/>
    </row>
    <row r="61" spans="1:18" ht="24.95" customHeight="1" thickBot="1" x14ac:dyDescent="0.3">
      <c r="A61" s="156"/>
      <c r="B61" s="156"/>
      <c r="C61" s="28" t="s">
        <v>41</v>
      </c>
      <c r="D61" s="29">
        <v>0</v>
      </c>
      <c r="E61" s="84" t="s">
        <v>4</v>
      </c>
      <c r="F61" s="69">
        <v>195</v>
      </c>
      <c r="G61" s="69">
        <f t="shared" si="0"/>
        <v>0</v>
      </c>
      <c r="H61" s="69"/>
      <c r="I61" s="69"/>
      <c r="J61" s="102"/>
      <c r="O61" s="102"/>
      <c r="P61" s="102"/>
      <c r="Q61" s="102"/>
      <c r="R61" s="102"/>
    </row>
    <row r="62" spans="1:18" ht="24.95" customHeight="1" thickBot="1" x14ac:dyDescent="0.3">
      <c r="A62" s="148" t="s">
        <v>17</v>
      </c>
      <c r="B62" s="148" t="s">
        <v>18</v>
      </c>
      <c r="C62" s="31" t="s">
        <v>34</v>
      </c>
      <c r="D62" s="15">
        <v>15</v>
      </c>
      <c r="E62" s="85" t="s">
        <v>4</v>
      </c>
      <c r="F62" s="69">
        <v>863.33</v>
      </c>
      <c r="G62" s="69">
        <f t="shared" si="0"/>
        <v>12949.95</v>
      </c>
      <c r="H62" s="69"/>
      <c r="I62" s="69"/>
      <c r="J62" s="102"/>
      <c r="O62" s="102"/>
      <c r="P62" s="102"/>
      <c r="Q62" s="102"/>
      <c r="R62" s="102"/>
    </row>
    <row r="63" spans="1:18" ht="24.95" customHeight="1" thickBot="1" x14ac:dyDescent="0.3">
      <c r="A63" s="149"/>
      <c r="B63" s="149"/>
      <c r="C63" s="32" t="s">
        <v>35</v>
      </c>
      <c r="D63" s="15">
        <v>0</v>
      </c>
      <c r="E63" s="85" t="s">
        <v>4</v>
      </c>
      <c r="F63" s="69">
        <v>590</v>
      </c>
      <c r="G63" s="69">
        <f t="shared" si="0"/>
        <v>0</v>
      </c>
      <c r="H63" s="69"/>
      <c r="I63" s="69"/>
      <c r="J63" s="102"/>
      <c r="O63" s="102"/>
      <c r="P63" s="102"/>
      <c r="Q63" s="102"/>
      <c r="R63" s="102"/>
    </row>
    <row r="64" spans="1:18" ht="24.95" customHeight="1" thickBot="1" x14ac:dyDescent="0.3">
      <c r="A64" s="149"/>
      <c r="B64" s="149"/>
      <c r="C64" s="31" t="s">
        <v>5</v>
      </c>
      <c r="D64" s="15">
        <v>30</v>
      </c>
      <c r="E64" s="85" t="s">
        <v>4</v>
      </c>
      <c r="F64" s="69">
        <v>258.33</v>
      </c>
      <c r="G64" s="69">
        <f t="shared" si="0"/>
        <v>7749.9</v>
      </c>
      <c r="H64" s="69"/>
      <c r="I64" s="69"/>
      <c r="J64" s="102"/>
      <c r="O64" s="102"/>
      <c r="P64" s="102"/>
      <c r="Q64" s="102"/>
      <c r="R64" s="102"/>
    </row>
    <row r="65" spans="1:18" ht="24.95" customHeight="1" thickBot="1" x14ac:dyDescent="0.3">
      <c r="A65" s="149"/>
      <c r="B65" s="149"/>
      <c r="C65" s="31" t="s">
        <v>36</v>
      </c>
      <c r="D65" s="15">
        <v>0</v>
      </c>
      <c r="E65" s="85" t="s">
        <v>4</v>
      </c>
      <c r="F65" s="69">
        <v>358.33</v>
      </c>
      <c r="G65" s="69">
        <f t="shared" si="0"/>
        <v>0</v>
      </c>
      <c r="H65" s="69"/>
      <c r="I65" s="69"/>
      <c r="J65" s="102"/>
      <c r="O65" s="102"/>
      <c r="P65" s="102"/>
      <c r="Q65" s="102"/>
      <c r="R65" s="102"/>
    </row>
    <row r="66" spans="1:18" ht="24.95" customHeight="1" thickBot="1" x14ac:dyDescent="0.3">
      <c r="A66" s="149"/>
      <c r="B66" s="149"/>
      <c r="C66" s="31" t="s">
        <v>37</v>
      </c>
      <c r="D66" s="15">
        <v>0</v>
      </c>
      <c r="E66" s="85" t="s">
        <v>4</v>
      </c>
      <c r="F66" s="69">
        <v>495</v>
      </c>
      <c r="G66" s="69">
        <f t="shared" si="0"/>
        <v>0</v>
      </c>
      <c r="H66" s="69"/>
      <c r="I66" s="69"/>
      <c r="J66" s="102"/>
      <c r="O66" s="102"/>
      <c r="P66" s="102"/>
      <c r="Q66" s="102"/>
      <c r="R66" s="102"/>
    </row>
    <row r="67" spans="1:18" ht="24.95" customHeight="1" thickBot="1" x14ac:dyDescent="0.3">
      <c r="A67" s="149"/>
      <c r="B67" s="149"/>
      <c r="C67" s="31" t="s">
        <v>61</v>
      </c>
      <c r="D67" s="15">
        <v>50</v>
      </c>
      <c r="E67" s="85" t="s">
        <v>4</v>
      </c>
      <c r="F67" s="69">
        <v>305</v>
      </c>
      <c r="G67" s="69">
        <f t="shared" ref="G67:G130" si="2">D67*F67</f>
        <v>15250</v>
      </c>
      <c r="H67" s="69"/>
      <c r="I67" s="69"/>
      <c r="J67" s="102"/>
      <c r="O67" s="102"/>
      <c r="P67" s="102"/>
      <c r="Q67" s="102"/>
      <c r="R67" s="102"/>
    </row>
    <row r="68" spans="1:18" ht="24.95" customHeight="1" thickBot="1" x14ac:dyDescent="0.3">
      <c r="A68" s="149"/>
      <c r="B68" s="149"/>
      <c r="C68" s="31" t="s">
        <v>7</v>
      </c>
      <c r="D68" s="15">
        <v>0</v>
      </c>
      <c r="E68" s="85" t="s">
        <v>4</v>
      </c>
      <c r="F68" s="69">
        <v>0</v>
      </c>
      <c r="G68" s="69">
        <f t="shared" si="2"/>
        <v>0</v>
      </c>
      <c r="H68" s="69"/>
      <c r="I68" s="69"/>
      <c r="J68" s="102"/>
      <c r="O68" s="102"/>
      <c r="P68" s="102"/>
      <c r="Q68" s="102"/>
      <c r="R68" s="102"/>
    </row>
    <row r="69" spans="1:18" ht="24.95" customHeight="1" thickBot="1" x14ac:dyDescent="0.3">
      <c r="A69" s="149"/>
      <c r="B69" s="149"/>
      <c r="C69" s="31" t="s">
        <v>39</v>
      </c>
      <c r="D69" s="15">
        <v>40</v>
      </c>
      <c r="E69" s="85" t="s">
        <v>4</v>
      </c>
      <c r="F69" s="69">
        <v>565</v>
      </c>
      <c r="G69" s="69">
        <f t="shared" si="2"/>
        <v>22600</v>
      </c>
      <c r="H69" s="69"/>
      <c r="I69" s="69"/>
      <c r="J69" s="102"/>
      <c r="O69" s="102"/>
      <c r="P69" s="102"/>
      <c r="Q69" s="102"/>
      <c r="R69" s="102"/>
    </row>
    <row r="70" spans="1:18" ht="24.95" customHeight="1" thickBot="1" x14ac:dyDescent="0.3">
      <c r="A70" s="149"/>
      <c r="B70" s="149"/>
      <c r="C70" s="31" t="s">
        <v>40</v>
      </c>
      <c r="D70" s="15">
        <v>0</v>
      </c>
      <c r="E70" s="85" t="s">
        <v>4</v>
      </c>
      <c r="F70" s="69">
        <v>571.66999999999996</v>
      </c>
      <c r="G70" s="69">
        <f t="shared" si="2"/>
        <v>0</v>
      </c>
      <c r="H70" s="69"/>
      <c r="I70" s="69"/>
      <c r="J70" s="102"/>
      <c r="O70" s="102"/>
      <c r="P70" s="102"/>
      <c r="Q70" s="102"/>
      <c r="R70" s="102"/>
    </row>
    <row r="71" spans="1:18" ht="24.95" customHeight="1" thickBot="1" x14ac:dyDescent="0.3">
      <c r="A71" s="150"/>
      <c r="B71" s="150"/>
      <c r="C71" s="31" t="s">
        <v>41</v>
      </c>
      <c r="D71" s="15">
        <v>0</v>
      </c>
      <c r="E71" s="85" t="s">
        <v>4</v>
      </c>
      <c r="F71" s="69">
        <v>195</v>
      </c>
      <c r="G71" s="69">
        <f t="shared" si="2"/>
        <v>0</v>
      </c>
      <c r="H71" s="69"/>
      <c r="I71" s="69"/>
      <c r="J71" s="102"/>
      <c r="O71" s="102"/>
      <c r="P71" s="102"/>
      <c r="Q71" s="102"/>
      <c r="R71" s="102"/>
    </row>
    <row r="72" spans="1:18" ht="24.95" customHeight="1" thickBot="1" x14ac:dyDescent="0.3">
      <c r="A72" s="111" t="s">
        <v>19</v>
      </c>
      <c r="B72" s="111" t="s">
        <v>20</v>
      </c>
      <c r="C72" s="36" t="s">
        <v>34</v>
      </c>
      <c r="D72" s="37">
        <v>10</v>
      </c>
      <c r="E72" s="86" t="s">
        <v>4</v>
      </c>
      <c r="F72" s="69">
        <v>863.33</v>
      </c>
      <c r="G72" s="69">
        <f t="shared" si="2"/>
        <v>8633.3000000000011</v>
      </c>
      <c r="H72" s="69"/>
      <c r="I72" s="69"/>
      <c r="J72" s="102"/>
      <c r="O72" s="102"/>
      <c r="P72" s="102"/>
      <c r="Q72" s="102"/>
      <c r="R72" s="102"/>
    </row>
    <row r="73" spans="1:18" ht="24.95" customHeight="1" thickBot="1" x14ac:dyDescent="0.3">
      <c r="A73" s="112"/>
      <c r="B73" s="112"/>
      <c r="C73" s="38" t="s">
        <v>35</v>
      </c>
      <c r="D73" s="37">
        <v>0</v>
      </c>
      <c r="E73" s="86" t="s">
        <v>4</v>
      </c>
      <c r="F73" s="69">
        <v>590</v>
      </c>
      <c r="G73" s="69">
        <f t="shared" si="2"/>
        <v>0</v>
      </c>
      <c r="H73" s="69"/>
      <c r="I73" s="69"/>
      <c r="J73" s="102"/>
      <c r="O73" s="102"/>
      <c r="P73" s="102"/>
      <c r="Q73" s="102"/>
      <c r="R73" s="102"/>
    </row>
    <row r="74" spans="1:18" ht="24.95" customHeight="1" thickBot="1" x14ac:dyDescent="0.3">
      <c r="A74" s="112"/>
      <c r="B74" s="112"/>
      <c r="C74" s="36" t="s">
        <v>5</v>
      </c>
      <c r="D74" s="37">
        <v>25</v>
      </c>
      <c r="E74" s="86" t="s">
        <v>4</v>
      </c>
      <c r="F74" s="69">
        <v>258.33</v>
      </c>
      <c r="G74" s="69">
        <f t="shared" si="2"/>
        <v>6458.25</v>
      </c>
      <c r="H74" s="69"/>
      <c r="I74" s="69"/>
      <c r="J74" s="102"/>
      <c r="O74" s="102"/>
      <c r="P74" s="102"/>
      <c r="Q74" s="102"/>
      <c r="R74" s="102"/>
    </row>
    <row r="75" spans="1:18" ht="24.95" customHeight="1" thickBot="1" x14ac:dyDescent="0.3">
      <c r="A75" s="112"/>
      <c r="B75" s="112"/>
      <c r="C75" s="36" t="s">
        <v>36</v>
      </c>
      <c r="D75" s="37">
        <v>0</v>
      </c>
      <c r="E75" s="86" t="s">
        <v>4</v>
      </c>
      <c r="F75" s="69">
        <v>358.33</v>
      </c>
      <c r="G75" s="69">
        <f t="shared" si="2"/>
        <v>0</v>
      </c>
      <c r="H75" s="69"/>
      <c r="I75" s="69"/>
      <c r="J75" s="102"/>
      <c r="O75" s="102"/>
      <c r="P75" s="102"/>
      <c r="Q75" s="102"/>
      <c r="R75" s="102"/>
    </row>
    <row r="76" spans="1:18" ht="24.95" customHeight="1" thickBot="1" x14ac:dyDescent="0.3">
      <c r="A76" s="112"/>
      <c r="B76" s="112"/>
      <c r="C76" s="36" t="s">
        <v>37</v>
      </c>
      <c r="D76" s="37">
        <v>10</v>
      </c>
      <c r="E76" s="86" t="s">
        <v>4</v>
      </c>
      <c r="F76" s="69">
        <v>495</v>
      </c>
      <c r="G76" s="69">
        <f t="shared" si="2"/>
        <v>4950</v>
      </c>
      <c r="H76" s="69"/>
      <c r="I76" s="69"/>
      <c r="J76" s="102"/>
      <c r="O76" s="102"/>
      <c r="P76" s="102"/>
      <c r="Q76" s="102"/>
      <c r="R76" s="102"/>
    </row>
    <row r="77" spans="1:18" ht="24.95" customHeight="1" thickBot="1" x14ac:dyDescent="0.3">
      <c r="A77" s="112"/>
      <c r="B77" s="112"/>
      <c r="C77" s="36" t="s">
        <v>38</v>
      </c>
      <c r="D77" s="37">
        <v>0</v>
      </c>
      <c r="E77" s="86" t="s">
        <v>4</v>
      </c>
      <c r="F77" s="69">
        <v>305</v>
      </c>
      <c r="G77" s="69">
        <f t="shared" si="2"/>
        <v>0</v>
      </c>
      <c r="H77" s="69"/>
      <c r="I77" s="69"/>
      <c r="J77" s="102"/>
      <c r="O77" s="102"/>
      <c r="P77" s="102"/>
      <c r="Q77" s="102"/>
      <c r="R77" s="102"/>
    </row>
    <row r="78" spans="1:18" ht="24.95" customHeight="1" thickBot="1" x14ac:dyDescent="0.3">
      <c r="A78" s="112"/>
      <c r="B78" s="112"/>
      <c r="C78" s="36" t="s">
        <v>7</v>
      </c>
      <c r="D78" s="37">
        <v>0</v>
      </c>
      <c r="E78" s="86" t="s">
        <v>4</v>
      </c>
      <c r="F78" s="69">
        <v>0</v>
      </c>
      <c r="G78" s="69">
        <f t="shared" si="2"/>
        <v>0</v>
      </c>
      <c r="H78" s="69"/>
      <c r="I78" s="69"/>
      <c r="J78" s="102"/>
      <c r="O78" s="102"/>
      <c r="P78" s="102"/>
      <c r="Q78" s="102"/>
      <c r="R78" s="102"/>
    </row>
    <row r="79" spans="1:18" ht="24.95" customHeight="1" thickBot="1" x14ac:dyDescent="0.3">
      <c r="A79" s="112"/>
      <c r="B79" s="112"/>
      <c r="C79" s="36" t="s">
        <v>39</v>
      </c>
      <c r="D79" s="37">
        <v>0</v>
      </c>
      <c r="E79" s="86" t="s">
        <v>4</v>
      </c>
      <c r="F79" s="69">
        <v>565</v>
      </c>
      <c r="G79" s="69">
        <f t="shared" si="2"/>
        <v>0</v>
      </c>
      <c r="H79" s="69"/>
      <c r="I79" s="69"/>
      <c r="J79" s="102"/>
      <c r="O79" s="102"/>
      <c r="P79" s="102"/>
      <c r="Q79" s="102"/>
      <c r="R79" s="102"/>
    </row>
    <row r="80" spans="1:18" ht="24.95" customHeight="1" thickBot="1" x14ac:dyDescent="0.3">
      <c r="A80" s="112"/>
      <c r="B80" s="112"/>
      <c r="C80" s="36" t="s">
        <v>40</v>
      </c>
      <c r="D80" s="37">
        <v>0</v>
      </c>
      <c r="E80" s="86" t="s">
        <v>4</v>
      </c>
      <c r="F80" s="69">
        <v>571.66999999999996</v>
      </c>
      <c r="G80" s="69">
        <f t="shared" si="2"/>
        <v>0</v>
      </c>
      <c r="H80" s="69"/>
      <c r="I80" s="69"/>
      <c r="J80" s="102"/>
      <c r="O80" s="102"/>
      <c r="P80" s="102"/>
      <c r="Q80" s="102"/>
      <c r="R80" s="102"/>
    </row>
    <row r="81" spans="1:18" ht="24.95" customHeight="1" thickBot="1" x14ac:dyDescent="0.3">
      <c r="A81" s="113"/>
      <c r="B81" s="113"/>
      <c r="C81" s="36" t="s">
        <v>41</v>
      </c>
      <c r="D81" s="37">
        <v>0</v>
      </c>
      <c r="E81" s="86" t="s">
        <v>4</v>
      </c>
      <c r="F81" s="69">
        <v>195</v>
      </c>
      <c r="G81" s="69">
        <f t="shared" si="2"/>
        <v>0</v>
      </c>
      <c r="H81" s="69"/>
      <c r="I81" s="69"/>
      <c r="J81" s="102"/>
      <c r="O81" s="102"/>
      <c r="P81" s="102"/>
      <c r="Q81" s="102"/>
      <c r="R81" s="102"/>
    </row>
    <row r="82" spans="1:18" ht="24.95" customHeight="1" thickBot="1" x14ac:dyDescent="0.3">
      <c r="A82" s="114" t="s">
        <v>42</v>
      </c>
      <c r="B82" s="114" t="s">
        <v>21</v>
      </c>
      <c r="C82" s="39" t="s">
        <v>34</v>
      </c>
      <c r="D82" s="40">
        <v>0</v>
      </c>
      <c r="E82" s="87" t="s">
        <v>4</v>
      </c>
      <c r="F82" s="69">
        <v>863.33</v>
      </c>
      <c r="G82" s="69">
        <f t="shared" si="2"/>
        <v>0</v>
      </c>
      <c r="H82" s="69"/>
      <c r="I82" s="69"/>
      <c r="J82" s="102"/>
      <c r="O82" s="102"/>
      <c r="P82" s="102"/>
      <c r="Q82" s="102"/>
      <c r="R82" s="102"/>
    </row>
    <row r="83" spans="1:18" ht="24.95" customHeight="1" thickBot="1" x14ac:dyDescent="0.3">
      <c r="A83" s="115"/>
      <c r="B83" s="115"/>
      <c r="C83" s="41" t="s">
        <v>35</v>
      </c>
      <c r="D83" s="40">
        <v>0</v>
      </c>
      <c r="E83" s="87" t="s">
        <v>4</v>
      </c>
      <c r="F83" s="69">
        <v>590</v>
      </c>
      <c r="G83" s="69">
        <f t="shared" si="2"/>
        <v>0</v>
      </c>
      <c r="H83" s="69"/>
      <c r="I83" s="69"/>
      <c r="J83" s="102"/>
      <c r="O83" s="102"/>
      <c r="P83" s="102"/>
      <c r="Q83" s="102"/>
      <c r="R83" s="102"/>
    </row>
    <row r="84" spans="1:18" ht="24.95" customHeight="1" thickBot="1" x14ac:dyDescent="0.3">
      <c r="A84" s="115"/>
      <c r="B84" s="115"/>
      <c r="C84" s="39" t="s">
        <v>5</v>
      </c>
      <c r="D84" s="40">
        <v>130</v>
      </c>
      <c r="E84" s="87" t="s">
        <v>4</v>
      </c>
      <c r="F84" s="69">
        <v>258.33</v>
      </c>
      <c r="G84" s="69">
        <f t="shared" si="2"/>
        <v>33582.9</v>
      </c>
      <c r="H84" s="69"/>
      <c r="I84" s="69"/>
      <c r="J84" s="102"/>
      <c r="O84" s="102"/>
      <c r="P84" s="102"/>
      <c r="Q84" s="102"/>
      <c r="R84" s="102"/>
    </row>
    <row r="85" spans="1:18" ht="24.95" customHeight="1" thickBot="1" x14ac:dyDescent="0.3">
      <c r="A85" s="115"/>
      <c r="B85" s="115"/>
      <c r="C85" s="39" t="s">
        <v>36</v>
      </c>
      <c r="D85" s="40">
        <v>0</v>
      </c>
      <c r="E85" s="87" t="s">
        <v>4</v>
      </c>
      <c r="F85" s="69">
        <v>358.33</v>
      </c>
      <c r="G85" s="69">
        <f t="shared" si="2"/>
        <v>0</v>
      </c>
      <c r="H85" s="69"/>
      <c r="I85" s="69"/>
      <c r="J85" s="102"/>
      <c r="O85" s="102"/>
      <c r="P85" s="102"/>
      <c r="Q85" s="102"/>
      <c r="R85" s="102"/>
    </row>
    <row r="86" spans="1:18" ht="24.95" customHeight="1" thickBot="1" x14ac:dyDescent="0.3">
      <c r="A86" s="115"/>
      <c r="B86" s="115"/>
      <c r="C86" s="39" t="s">
        <v>37</v>
      </c>
      <c r="D86" s="40">
        <v>0</v>
      </c>
      <c r="E86" s="87" t="s">
        <v>4</v>
      </c>
      <c r="F86" s="69">
        <v>495</v>
      </c>
      <c r="G86" s="69">
        <f t="shared" si="2"/>
        <v>0</v>
      </c>
      <c r="H86" s="69"/>
      <c r="I86" s="69"/>
      <c r="J86" s="102"/>
      <c r="O86" s="102"/>
      <c r="P86" s="102"/>
      <c r="Q86" s="102"/>
      <c r="R86" s="102"/>
    </row>
    <row r="87" spans="1:18" ht="24.95" customHeight="1" thickBot="1" x14ac:dyDescent="0.3">
      <c r="A87" s="115"/>
      <c r="B87" s="115"/>
      <c r="C87" s="39" t="s">
        <v>38</v>
      </c>
      <c r="D87" s="40">
        <v>0</v>
      </c>
      <c r="E87" s="87" t="s">
        <v>4</v>
      </c>
      <c r="F87" s="69">
        <v>305</v>
      </c>
      <c r="G87" s="69">
        <f t="shared" si="2"/>
        <v>0</v>
      </c>
      <c r="H87" s="69"/>
      <c r="I87" s="69"/>
      <c r="J87" s="102"/>
      <c r="O87" s="102"/>
      <c r="P87" s="102"/>
      <c r="Q87" s="102"/>
      <c r="R87" s="102"/>
    </row>
    <row r="88" spans="1:18" ht="24.95" customHeight="1" thickBot="1" x14ac:dyDescent="0.3">
      <c r="A88" s="115"/>
      <c r="B88" s="115"/>
      <c r="C88" s="39" t="s">
        <v>7</v>
      </c>
      <c r="D88" s="40">
        <v>0</v>
      </c>
      <c r="E88" s="87" t="s">
        <v>4</v>
      </c>
      <c r="F88" s="69">
        <v>0</v>
      </c>
      <c r="G88" s="69">
        <f t="shared" si="2"/>
        <v>0</v>
      </c>
      <c r="H88" s="69"/>
      <c r="I88" s="69"/>
      <c r="J88" s="102"/>
      <c r="O88" s="102"/>
      <c r="P88" s="102"/>
      <c r="Q88" s="102"/>
      <c r="R88" s="102"/>
    </row>
    <row r="89" spans="1:18" ht="24.95" customHeight="1" thickBot="1" x14ac:dyDescent="0.3">
      <c r="A89" s="115"/>
      <c r="B89" s="115"/>
      <c r="C89" s="39" t="s">
        <v>39</v>
      </c>
      <c r="D89" s="40">
        <v>21</v>
      </c>
      <c r="E89" s="87" t="s">
        <v>4</v>
      </c>
      <c r="F89" s="69">
        <v>565</v>
      </c>
      <c r="G89" s="69">
        <f t="shared" si="2"/>
        <v>11865</v>
      </c>
      <c r="H89" s="69"/>
      <c r="I89" s="69"/>
      <c r="J89" s="102"/>
      <c r="O89" s="102"/>
      <c r="P89" s="102"/>
      <c r="Q89" s="102"/>
      <c r="R89" s="102"/>
    </row>
    <row r="90" spans="1:18" ht="24.95" customHeight="1" thickBot="1" x14ac:dyDescent="0.3">
      <c r="A90" s="115"/>
      <c r="B90" s="115"/>
      <c r="C90" s="39" t="s">
        <v>40</v>
      </c>
      <c r="D90" s="40">
        <v>23</v>
      </c>
      <c r="E90" s="87" t="s">
        <v>4</v>
      </c>
      <c r="F90" s="69">
        <v>571.66999999999996</v>
      </c>
      <c r="G90" s="69">
        <f t="shared" si="2"/>
        <v>13148.41</v>
      </c>
      <c r="H90" s="69"/>
      <c r="I90" s="69"/>
      <c r="J90" s="102"/>
      <c r="O90" s="102"/>
      <c r="P90" s="102"/>
      <c r="Q90" s="102"/>
      <c r="R90" s="102"/>
    </row>
    <row r="91" spans="1:18" ht="24.95" customHeight="1" thickBot="1" x14ac:dyDescent="0.3">
      <c r="A91" s="116"/>
      <c r="B91" s="116"/>
      <c r="C91" s="39" t="s">
        <v>41</v>
      </c>
      <c r="D91" s="72">
        <v>18</v>
      </c>
      <c r="E91" s="87" t="s">
        <v>4</v>
      </c>
      <c r="F91" s="69">
        <v>195</v>
      </c>
      <c r="G91" s="69">
        <f t="shared" si="2"/>
        <v>3510</v>
      </c>
      <c r="H91" s="69"/>
      <c r="I91" s="69"/>
      <c r="J91" s="102"/>
      <c r="O91" s="102"/>
      <c r="P91" s="102"/>
      <c r="Q91" s="102"/>
      <c r="R91" s="102"/>
    </row>
    <row r="92" spans="1:18" ht="24.95" customHeight="1" x14ac:dyDescent="0.25">
      <c r="A92" s="129" t="s">
        <v>43</v>
      </c>
      <c r="B92" s="129" t="s">
        <v>22</v>
      </c>
      <c r="C92" s="70" t="s">
        <v>34</v>
      </c>
      <c r="D92" s="45">
        <v>0</v>
      </c>
      <c r="E92" s="88" t="s">
        <v>4</v>
      </c>
      <c r="F92" s="69">
        <v>863.33</v>
      </c>
      <c r="G92" s="69">
        <f t="shared" si="2"/>
        <v>0</v>
      </c>
      <c r="H92" s="69"/>
      <c r="I92" s="69"/>
      <c r="J92" s="102"/>
      <c r="O92" s="102"/>
      <c r="P92" s="102"/>
      <c r="Q92" s="102"/>
      <c r="R92" s="102"/>
    </row>
    <row r="93" spans="1:18" ht="26.25" customHeight="1" x14ac:dyDescent="0.25">
      <c r="A93" s="130"/>
      <c r="B93" s="130"/>
      <c r="C93" s="71" t="s">
        <v>35</v>
      </c>
      <c r="D93" s="45">
        <v>0</v>
      </c>
      <c r="E93" s="88" t="s">
        <v>4</v>
      </c>
      <c r="F93" s="69">
        <v>590</v>
      </c>
      <c r="G93" s="69">
        <f t="shared" si="2"/>
        <v>0</v>
      </c>
      <c r="H93" s="69"/>
      <c r="I93" s="69"/>
      <c r="J93" s="102"/>
      <c r="O93" s="102"/>
      <c r="P93" s="102"/>
      <c r="Q93" s="102"/>
      <c r="R93" s="102"/>
    </row>
    <row r="94" spans="1:18" ht="24.95" customHeight="1" thickBot="1" x14ac:dyDescent="0.3">
      <c r="A94" s="130"/>
      <c r="B94" s="130"/>
      <c r="C94" s="45" t="s">
        <v>5</v>
      </c>
      <c r="D94" s="46">
        <v>132</v>
      </c>
      <c r="E94" s="70" t="s">
        <v>4</v>
      </c>
      <c r="F94" s="69">
        <v>258.33</v>
      </c>
      <c r="G94" s="69">
        <f t="shared" si="2"/>
        <v>34099.56</v>
      </c>
      <c r="H94" s="69"/>
      <c r="I94" s="69"/>
      <c r="J94" s="102"/>
      <c r="O94" s="102"/>
      <c r="P94" s="102"/>
      <c r="Q94" s="102"/>
      <c r="R94" s="102"/>
    </row>
    <row r="95" spans="1:18" ht="24.95" customHeight="1" thickBot="1" x14ac:dyDescent="0.3">
      <c r="A95" s="130"/>
      <c r="B95" s="130"/>
      <c r="C95" s="45" t="s">
        <v>36</v>
      </c>
      <c r="D95" s="46">
        <v>0</v>
      </c>
      <c r="E95" s="70" t="s">
        <v>4</v>
      </c>
      <c r="F95" s="69">
        <v>358.33</v>
      </c>
      <c r="G95" s="69">
        <f t="shared" si="2"/>
        <v>0</v>
      </c>
      <c r="H95" s="69"/>
      <c r="I95" s="69"/>
      <c r="J95" s="102"/>
      <c r="O95" s="102"/>
      <c r="P95" s="102"/>
      <c r="Q95" s="102"/>
      <c r="R95" s="102"/>
    </row>
    <row r="96" spans="1:18" ht="24.95" customHeight="1" thickBot="1" x14ac:dyDescent="0.3">
      <c r="A96" s="130"/>
      <c r="B96" s="130"/>
      <c r="C96" s="45" t="s">
        <v>37</v>
      </c>
      <c r="D96" s="46">
        <v>57</v>
      </c>
      <c r="E96" s="70" t="s">
        <v>4</v>
      </c>
      <c r="F96" s="69">
        <v>495</v>
      </c>
      <c r="G96" s="69">
        <f t="shared" si="2"/>
        <v>28215</v>
      </c>
      <c r="H96" s="69"/>
      <c r="I96" s="69"/>
      <c r="J96" s="102"/>
      <c r="O96" s="102"/>
      <c r="P96" s="102"/>
      <c r="Q96" s="102"/>
      <c r="R96" s="102"/>
    </row>
    <row r="97" spans="1:18" ht="24.95" customHeight="1" thickBot="1" x14ac:dyDescent="0.3">
      <c r="A97" s="130"/>
      <c r="B97" s="130"/>
      <c r="C97" s="45" t="s">
        <v>61</v>
      </c>
      <c r="D97" s="46">
        <v>35</v>
      </c>
      <c r="E97" s="70" t="s">
        <v>4</v>
      </c>
      <c r="F97" s="69">
        <v>305</v>
      </c>
      <c r="G97" s="69">
        <f t="shared" si="2"/>
        <v>10675</v>
      </c>
      <c r="H97" s="69"/>
      <c r="I97" s="69"/>
      <c r="J97" s="102"/>
      <c r="O97" s="102"/>
      <c r="P97" s="102"/>
      <c r="Q97" s="102"/>
      <c r="R97" s="102"/>
    </row>
    <row r="98" spans="1:18" ht="24.95" customHeight="1" thickBot="1" x14ac:dyDescent="0.3">
      <c r="A98" s="130"/>
      <c r="B98" s="130"/>
      <c r="C98" s="45" t="s">
        <v>7</v>
      </c>
      <c r="D98" s="46">
        <v>0</v>
      </c>
      <c r="E98" s="70" t="s">
        <v>4</v>
      </c>
      <c r="F98" s="69">
        <v>0</v>
      </c>
      <c r="G98" s="69">
        <f t="shared" si="2"/>
        <v>0</v>
      </c>
      <c r="H98" s="69"/>
      <c r="I98" s="69"/>
      <c r="J98" s="102"/>
      <c r="O98" s="102"/>
      <c r="P98" s="102"/>
      <c r="Q98" s="102"/>
      <c r="R98" s="102"/>
    </row>
    <row r="99" spans="1:18" ht="27" customHeight="1" thickBot="1" x14ac:dyDescent="0.3">
      <c r="A99" s="130"/>
      <c r="B99" s="130"/>
      <c r="C99" s="45" t="s">
        <v>39</v>
      </c>
      <c r="D99" s="46">
        <v>168</v>
      </c>
      <c r="E99" s="70" t="s">
        <v>4</v>
      </c>
      <c r="F99" s="69">
        <v>565</v>
      </c>
      <c r="G99" s="69">
        <f t="shared" si="2"/>
        <v>94920</v>
      </c>
      <c r="H99" s="69"/>
      <c r="I99" s="69"/>
      <c r="J99" s="102"/>
      <c r="O99" s="102"/>
      <c r="P99" s="102"/>
      <c r="Q99" s="102"/>
      <c r="R99" s="102"/>
    </row>
    <row r="100" spans="1:18" ht="24.95" customHeight="1" thickBot="1" x14ac:dyDescent="0.3">
      <c r="A100" s="130"/>
      <c r="B100" s="130"/>
      <c r="C100" s="45" t="s">
        <v>40</v>
      </c>
      <c r="D100" s="46">
        <v>0</v>
      </c>
      <c r="E100" s="70" t="s">
        <v>4</v>
      </c>
      <c r="F100" s="69">
        <v>571.66999999999996</v>
      </c>
      <c r="G100" s="69">
        <f t="shared" si="2"/>
        <v>0</v>
      </c>
      <c r="H100" s="69"/>
      <c r="I100" s="69"/>
      <c r="J100" s="102"/>
      <c r="O100" s="102"/>
      <c r="P100" s="102"/>
      <c r="Q100" s="102"/>
      <c r="R100" s="102"/>
    </row>
    <row r="101" spans="1:18" ht="24.95" customHeight="1" thickBot="1" x14ac:dyDescent="0.3">
      <c r="A101" s="130"/>
      <c r="B101" s="130"/>
      <c r="C101" s="45" t="s">
        <v>41</v>
      </c>
      <c r="D101" s="46">
        <v>0</v>
      </c>
      <c r="E101" s="70" t="s">
        <v>4</v>
      </c>
      <c r="F101" s="69">
        <v>195</v>
      </c>
      <c r="G101" s="69">
        <f t="shared" si="2"/>
        <v>0</v>
      </c>
      <c r="H101" s="69"/>
      <c r="I101" s="69"/>
      <c r="J101" s="102"/>
      <c r="O101" s="102"/>
      <c r="P101" s="102"/>
      <c r="Q101" s="102"/>
      <c r="R101" s="102"/>
    </row>
    <row r="102" spans="1:18" ht="24.95" customHeight="1" thickBot="1" x14ac:dyDescent="0.3">
      <c r="A102" s="111" t="s">
        <v>44</v>
      </c>
      <c r="B102" s="111" t="s">
        <v>23</v>
      </c>
      <c r="C102" s="36" t="s">
        <v>34</v>
      </c>
      <c r="D102" s="37">
        <v>0</v>
      </c>
      <c r="E102" s="86" t="s">
        <v>4</v>
      </c>
      <c r="F102" s="69">
        <v>863.33</v>
      </c>
      <c r="G102" s="69">
        <f t="shared" si="2"/>
        <v>0</v>
      </c>
      <c r="H102" s="69"/>
      <c r="I102" s="69"/>
      <c r="J102" s="102"/>
      <c r="O102" s="102"/>
      <c r="P102" s="102"/>
      <c r="Q102" s="102"/>
      <c r="R102" s="102"/>
    </row>
    <row r="103" spans="1:18" ht="24.95" customHeight="1" thickBot="1" x14ac:dyDescent="0.3">
      <c r="A103" s="112"/>
      <c r="B103" s="112"/>
      <c r="C103" s="38" t="s">
        <v>35</v>
      </c>
      <c r="D103" s="37">
        <v>0</v>
      </c>
      <c r="E103" s="86" t="s">
        <v>4</v>
      </c>
      <c r="F103" s="69">
        <v>590</v>
      </c>
      <c r="G103" s="69">
        <f t="shared" si="2"/>
        <v>0</v>
      </c>
      <c r="H103" s="69"/>
      <c r="I103" s="69"/>
      <c r="J103" s="102"/>
      <c r="O103" s="102"/>
      <c r="P103" s="102"/>
      <c r="Q103" s="102"/>
      <c r="R103" s="102"/>
    </row>
    <row r="104" spans="1:18" ht="24.95" customHeight="1" thickBot="1" x14ac:dyDescent="0.3">
      <c r="A104" s="112"/>
      <c r="B104" s="112"/>
      <c r="C104" s="36" t="s">
        <v>5</v>
      </c>
      <c r="D104" s="37">
        <v>130</v>
      </c>
      <c r="E104" s="86" t="s">
        <v>4</v>
      </c>
      <c r="F104" s="69">
        <v>258.33</v>
      </c>
      <c r="G104" s="69">
        <f t="shared" si="2"/>
        <v>33582.9</v>
      </c>
      <c r="H104" s="69"/>
      <c r="I104" s="69"/>
      <c r="J104" s="102"/>
      <c r="O104" s="102"/>
      <c r="P104" s="102"/>
      <c r="Q104" s="102"/>
      <c r="R104" s="102"/>
    </row>
    <row r="105" spans="1:18" ht="24.95" customHeight="1" thickBot="1" x14ac:dyDescent="0.3">
      <c r="A105" s="112"/>
      <c r="B105" s="112"/>
      <c r="C105" s="36" t="s">
        <v>36</v>
      </c>
      <c r="D105" s="37">
        <v>0</v>
      </c>
      <c r="E105" s="86" t="s">
        <v>4</v>
      </c>
      <c r="F105" s="69">
        <v>358.33</v>
      </c>
      <c r="G105" s="69">
        <f t="shared" si="2"/>
        <v>0</v>
      </c>
      <c r="H105" s="69"/>
      <c r="I105" s="69"/>
      <c r="J105" s="102"/>
      <c r="O105" s="102"/>
      <c r="P105" s="102"/>
      <c r="Q105" s="102"/>
      <c r="R105" s="102"/>
    </row>
    <row r="106" spans="1:18" ht="24.95" customHeight="1" thickBot="1" x14ac:dyDescent="0.3">
      <c r="A106" s="112"/>
      <c r="B106" s="112"/>
      <c r="C106" s="36" t="s">
        <v>37</v>
      </c>
      <c r="D106" s="37">
        <v>40</v>
      </c>
      <c r="E106" s="86" t="s">
        <v>4</v>
      </c>
      <c r="F106" s="69">
        <v>495</v>
      </c>
      <c r="G106" s="69">
        <f t="shared" si="2"/>
        <v>19800</v>
      </c>
      <c r="H106" s="69"/>
      <c r="I106" s="69"/>
      <c r="J106" s="102"/>
      <c r="O106" s="102"/>
      <c r="P106" s="102"/>
      <c r="Q106" s="102"/>
      <c r="R106" s="102"/>
    </row>
    <row r="107" spans="1:18" ht="24.95" customHeight="1" thickBot="1" x14ac:dyDescent="0.3">
      <c r="A107" s="112"/>
      <c r="B107" s="112"/>
      <c r="C107" s="36" t="s">
        <v>38</v>
      </c>
      <c r="D107" s="37">
        <v>0</v>
      </c>
      <c r="E107" s="86" t="s">
        <v>4</v>
      </c>
      <c r="F107" s="69">
        <v>305</v>
      </c>
      <c r="G107" s="69">
        <f t="shared" si="2"/>
        <v>0</v>
      </c>
      <c r="H107" s="69"/>
      <c r="I107" s="69"/>
      <c r="J107" s="102"/>
      <c r="O107" s="102"/>
      <c r="P107" s="102"/>
      <c r="Q107" s="102"/>
      <c r="R107" s="102"/>
    </row>
    <row r="108" spans="1:18" ht="24.95" customHeight="1" thickBot="1" x14ac:dyDescent="0.3">
      <c r="A108" s="112"/>
      <c r="B108" s="112"/>
      <c r="C108" s="36" t="s">
        <v>7</v>
      </c>
      <c r="D108" s="37">
        <v>0</v>
      </c>
      <c r="E108" s="86" t="s">
        <v>4</v>
      </c>
      <c r="F108" s="69">
        <v>0</v>
      </c>
      <c r="G108" s="69">
        <f t="shared" si="2"/>
        <v>0</v>
      </c>
      <c r="H108" s="69"/>
      <c r="I108" s="69"/>
      <c r="J108" s="102"/>
      <c r="O108" s="102"/>
      <c r="P108" s="102"/>
      <c r="Q108" s="102"/>
      <c r="R108" s="102"/>
    </row>
    <row r="109" spans="1:18" ht="27" customHeight="1" thickBot="1" x14ac:dyDescent="0.3">
      <c r="A109" s="112"/>
      <c r="B109" s="112"/>
      <c r="C109" s="36" t="s">
        <v>39</v>
      </c>
      <c r="D109" s="37">
        <v>50</v>
      </c>
      <c r="E109" s="86" t="s">
        <v>4</v>
      </c>
      <c r="F109" s="69">
        <v>565</v>
      </c>
      <c r="G109" s="69">
        <f t="shared" si="2"/>
        <v>28250</v>
      </c>
      <c r="H109" s="69"/>
      <c r="I109" s="69"/>
      <c r="J109" s="102"/>
      <c r="O109" s="102"/>
      <c r="P109" s="102"/>
      <c r="Q109" s="102"/>
      <c r="R109" s="102"/>
    </row>
    <row r="110" spans="1:18" ht="24.95" customHeight="1" thickBot="1" x14ac:dyDescent="0.3">
      <c r="A110" s="112"/>
      <c r="B110" s="112"/>
      <c r="C110" s="36" t="s">
        <v>40</v>
      </c>
      <c r="D110" s="37">
        <v>0</v>
      </c>
      <c r="E110" s="86" t="s">
        <v>4</v>
      </c>
      <c r="F110" s="69">
        <v>571.66999999999996</v>
      </c>
      <c r="G110" s="69">
        <f t="shared" si="2"/>
        <v>0</v>
      </c>
      <c r="H110" s="69"/>
      <c r="I110" s="69"/>
      <c r="J110" s="102"/>
      <c r="O110" s="102"/>
      <c r="P110" s="102"/>
      <c r="Q110" s="102"/>
      <c r="R110" s="102"/>
    </row>
    <row r="111" spans="1:18" ht="24.95" customHeight="1" thickBot="1" x14ac:dyDescent="0.3">
      <c r="A111" s="113"/>
      <c r="B111" s="113"/>
      <c r="C111" s="36" t="s">
        <v>41</v>
      </c>
      <c r="D111" s="37">
        <v>0</v>
      </c>
      <c r="E111" s="86" t="s">
        <v>4</v>
      </c>
      <c r="F111" s="69">
        <v>195</v>
      </c>
      <c r="G111" s="69">
        <f t="shared" si="2"/>
        <v>0</v>
      </c>
      <c r="H111" s="69"/>
      <c r="I111" s="69"/>
      <c r="J111" s="102"/>
      <c r="O111" s="102"/>
      <c r="P111" s="102"/>
      <c r="Q111" s="102"/>
      <c r="R111" s="102"/>
    </row>
    <row r="112" spans="1:18" ht="24.95" customHeight="1" thickBot="1" x14ac:dyDescent="0.3">
      <c r="A112" s="123" t="s">
        <v>45</v>
      </c>
      <c r="B112" s="123" t="s">
        <v>24</v>
      </c>
      <c r="C112" s="47" t="s">
        <v>34</v>
      </c>
      <c r="D112" s="48">
        <v>0</v>
      </c>
      <c r="E112" s="74" t="s">
        <v>4</v>
      </c>
      <c r="F112" s="69">
        <v>863.33</v>
      </c>
      <c r="G112" s="69">
        <f t="shared" si="2"/>
        <v>0</v>
      </c>
      <c r="H112" s="69"/>
      <c r="I112" s="69"/>
      <c r="J112" s="102"/>
      <c r="O112" s="102"/>
      <c r="P112" s="102"/>
      <c r="Q112" s="102"/>
      <c r="R112" s="102"/>
    </row>
    <row r="113" spans="1:18" ht="24.95" customHeight="1" thickBot="1" x14ac:dyDescent="0.3">
      <c r="A113" s="124"/>
      <c r="B113" s="124"/>
      <c r="C113" s="49" t="s">
        <v>35</v>
      </c>
      <c r="D113" s="48">
        <v>0</v>
      </c>
      <c r="E113" s="89" t="s">
        <v>4</v>
      </c>
      <c r="F113" s="69">
        <v>590</v>
      </c>
      <c r="G113" s="69">
        <f t="shared" si="2"/>
        <v>0</v>
      </c>
      <c r="H113" s="69"/>
      <c r="I113" s="69"/>
      <c r="J113" s="102"/>
      <c r="O113" s="102"/>
      <c r="P113" s="102"/>
      <c r="Q113" s="102"/>
      <c r="R113" s="102"/>
    </row>
    <row r="114" spans="1:18" ht="24.95" customHeight="1" thickBot="1" x14ac:dyDescent="0.3">
      <c r="A114" s="124"/>
      <c r="B114" s="124"/>
      <c r="C114" s="47" t="s">
        <v>5</v>
      </c>
      <c r="D114" s="48">
        <v>50</v>
      </c>
      <c r="E114" s="89" t="s">
        <v>4</v>
      </c>
      <c r="F114" s="69">
        <v>258.33</v>
      </c>
      <c r="G114" s="69">
        <f t="shared" si="2"/>
        <v>12916.5</v>
      </c>
      <c r="H114" s="69"/>
      <c r="I114" s="69"/>
      <c r="J114" s="102"/>
      <c r="O114" s="102"/>
      <c r="P114" s="102"/>
      <c r="Q114" s="102"/>
      <c r="R114" s="102"/>
    </row>
    <row r="115" spans="1:18" ht="24.95" customHeight="1" thickBot="1" x14ac:dyDescent="0.3">
      <c r="A115" s="124"/>
      <c r="B115" s="124"/>
      <c r="C115" s="47" t="s">
        <v>36</v>
      </c>
      <c r="D115" s="48">
        <v>10</v>
      </c>
      <c r="E115" s="89" t="s">
        <v>4</v>
      </c>
      <c r="F115" s="69">
        <v>358.33</v>
      </c>
      <c r="G115" s="69">
        <f t="shared" si="2"/>
        <v>3583.2999999999997</v>
      </c>
      <c r="H115" s="69"/>
      <c r="I115" s="69"/>
      <c r="J115" s="102"/>
      <c r="O115" s="102"/>
      <c r="P115" s="102"/>
      <c r="Q115" s="102"/>
      <c r="R115" s="102"/>
    </row>
    <row r="116" spans="1:18" ht="24.95" customHeight="1" thickBot="1" x14ac:dyDescent="0.3">
      <c r="A116" s="124"/>
      <c r="B116" s="124"/>
      <c r="C116" s="47" t="s">
        <v>37</v>
      </c>
      <c r="D116" s="48">
        <v>0</v>
      </c>
      <c r="E116" s="89" t="s">
        <v>4</v>
      </c>
      <c r="F116" s="69">
        <v>495</v>
      </c>
      <c r="G116" s="69">
        <f t="shared" si="2"/>
        <v>0</v>
      </c>
      <c r="H116" s="69"/>
      <c r="I116" s="69"/>
      <c r="J116" s="102"/>
      <c r="O116" s="102"/>
      <c r="P116" s="102"/>
      <c r="Q116" s="102"/>
      <c r="R116" s="102"/>
    </row>
    <row r="117" spans="1:18" ht="24.95" customHeight="1" thickBot="1" x14ac:dyDescent="0.3">
      <c r="A117" s="124"/>
      <c r="B117" s="124"/>
      <c r="C117" s="47" t="s">
        <v>38</v>
      </c>
      <c r="D117" s="48">
        <v>10</v>
      </c>
      <c r="E117" s="89" t="s">
        <v>4</v>
      </c>
      <c r="F117" s="69">
        <v>305</v>
      </c>
      <c r="G117" s="69">
        <f t="shared" si="2"/>
        <v>3050</v>
      </c>
      <c r="H117" s="69"/>
      <c r="I117" s="69"/>
      <c r="J117" s="102"/>
      <c r="O117" s="102"/>
      <c r="P117" s="102"/>
      <c r="Q117" s="102"/>
      <c r="R117" s="102"/>
    </row>
    <row r="118" spans="1:18" ht="24.95" customHeight="1" thickBot="1" x14ac:dyDescent="0.3">
      <c r="A118" s="124"/>
      <c r="B118" s="124"/>
      <c r="C118" s="47" t="s">
        <v>7</v>
      </c>
      <c r="D118" s="48">
        <v>0</v>
      </c>
      <c r="E118" s="89" t="s">
        <v>4</v>
      </c>
      <c r="F118" s="69">
        <v>0</v>
      </c>
      <c r="G118" s="69">
        <f t="shared" si="2"/>
        <v>0</v>
      </c>
      <c r="H118" s="69"/>
      <c r="I118" s="69"/>
      <c r="J118" s="102"/>
      <c r="O118" s="102"/>
      <c r="P118" s="102"/>
      <c r="Q118" s="102"/>
      <c r="R118" s="102"/>
    </row>
    <row r="119" spans="1:18" ht="24.95" customHeight="1" thickBot="1" x14ac:dyDescent="0.3">
      <c r="A119" s="124"/>
      <c r="B119" s="124"/>
      <c r="C119" s="47" t="s">
        <v>39</v>
      </c>
      <c r="D119" s="48">
        <v>0</v>
      </c>
      <c r="E119" s="89" t="s">
        <v>4</v>
      </c>
      <c r="F119" s="69">
        <v>565</v>
      </c>
      <c r="G119" s="69">
        <f t="shared" si="2"/>
        <v>0</v>
      </c>
      <c r="H119" s="69"/>
      <c r="I119" s="69"/>
      <c r="J119" s="102"/>
      <c r="O119" s="102"/>
      <c r="P119" s="102"/>
      <c r="Q119" s="102"/>
      <c r="R119" s="102"/>
    </row>
    <row r="120" spans="1:18" ht="24.95" customHeight="1" thickBot="1" x14ac:dyDescent="0.3">
      <c r="A120" s="124"/>
      <c r="B120" s="124"/>
      <c r="C120" s="47" t="s">
        <v>40</v>
      </c>
      <c r="D120" s="48">
        <v>30</v>
      </c>
      <c r="E120" s="89" t="s">
        <v>4</v>
      </c>
      <c r="F120" s="69">
        <v>571.66999999999996</v>
      </c>
      <c r="G120" s="69">
        <f t="shared" si="2"/>
        <v>17150.099999999999</v>
      </c>
      <c r="H120" s="69"/>
      <c r="I120" s="69"/>
      <c r="J120" s="102"/>
      <c r="O120" s="102"/>
      <c r="P120" s="102"/>
      <c r="Q120" s="102"/>
      <c r="R120" s="102"/>
    </row>
    <row r="121" spans="1:18" ht="24.95" customHeight="1" thickBot="1" x14ac:dyDescent="0.3">
      <c r="A121" s="125"/>
      <c r="B121" s="125"/>
      <c r="C121" s="47" t="s">
        <v>41</v>
      </c>
      <c r="D121" s="48">
        <v>3</v>
      </c>
      <c r="E121" s="89" t="s">
        <v>4</v>
      </c>
      <c r="F121" s="69">
        <v>195</v>
      </c>
      <c r="G121" s="69">
        <f t="shared" si="2"/>
        <v>585</v>
      </c>
      <c r="H121" s="69"/>
      <c r="I121" s="69"/>
      <c r="J121" s="102"/>
      <c r="O121" s="102"/>
      <c r="P121" s="102"/>
      <c r="Q121" s="102"/>
      <c r="R121" s="102"/>
    </row>
    <row r="122" spans="1:18" ht="24.95" customHeight="1" thickBot="1" x14ac:dyDescent="0.3">
      <c r="A122" s="126" t="s">
        <v>46</v>
      </c>
      <c r="B122" s="126" t="s">
        <v>25</v>
      </c>
      <c r="C122" s="53" t="s">
        <v>34</v>
      </c>
      <c r="D122" s="54">
        <v>0</v>
      </c>
      <c r="E122" s="90" t="s">
        <v>4</v>
      </c>
      <c r="F122" s="69">
        <v>863.33</v>
      </c>
      <c r="G122" s="69">
        <f t="shared" si="2"/>
        <v>0</v>
      </c>
      <c r="H122" s="69"/>
      <c r="I122" s="69"/>
      <c r="J122" s="102"/>
      <c r="O122" s="102"/>
      <c r="P122" s="102"/>
      <c r="Q122" s="102"/>
      <c r="R122" s="102"/>
    </row>
    <row r="123" spans="1:18" ht="24.95" customHeight="1" thickBot="1" x14ac:dyDescent="0.3">
      <c r="A123" s="127"/>
      <c r="B123" s="127"/>
      <c r="C123" s="55" t="s">
        <v>35</v>
      </c>
      <c r="D123" s="54">
        <v>0</v>
      </c>
      <c r="E123" s="90" t="s">
        <v>4</v>
      </c>
      <c r="F123" s="69">
        <v>590</v>
      </c>
      <c r="G123" s="69">
        <f t="shared" si="2"/>
        <v>0</v>
      </c>
      <c r="H123" s="69"/>
      <c r="I123" s="69"/>
      <c r="J123" s="102"/>
      <c r="O123" s="102"/>
      <c r="P123" s="102"/>
      <c r="Q123" s="102"/>
      <c r="R123" s="102"/>
    </row>
    <row r="124" spans="1:18" ht="24.95" customHeight="1" thickBot="1" x14ac:dyDescent="0.3">
      <c r="A124" s="127"/>
      <c r="B124" s="127"/>
      <c r="C124" s="53" t="s">
        <v>5</v>
      </c>
      <c r="D124" s="54">
        <v>80</v>
      </c>
      <c r="E124" s="90" t="s">
        <v>4</v>
      </c>
      <c r="F124" s="69">
        <v>258.33</v>
      </c>
      <c r="G124" s="69">
        <f t="shared" si="2"/>
        <v>20666.399999999998</v>
      </c>
      <c r="H124" s="69"/>
      <c r="I124" s="69"/>
      <c r="J124" s="102"/>
      <c r="O124" s="102"/>
      <c r="P124" s="102"/>
      <c r="Q124" s="102"/>
      <c r="R124" s="102"/>
    </row>
    <row r="125" spans="1:18" ht="24.95" customHeight="1" thickBot="1" x14ac:dyDescent="0.3">
      <c r="A125" s="127"/>
      <c r="B125" s="127"/>
      <c r="C125" s="53" t="s">
        <v>36</v>
      </c>
      <c r="D125" s="54">
        <v>100</v>
      </c>
      <c r="E125" s="90" t="s">
        <v>4</v>
      </c>
      <c r="F125" s="69">
        <v>358.33</v>
      </c>
      <c r="G125" s="69">
        <f t="shared" si="2"/>
        <v>35833</v>
      </c>
      <c r="H125" s="69"/>
      <c r="I125" s="69"/>
      <c r="J125" s="102"/>
      <c r="O125" s="102"/>
      <c r="P125" s="102"/>
      <c r="Q125" s="102"/>
      <c r="R125" s="102"/>
    </row>
    <row r="126" spans="1:18" ht="24.95" customHeight="1" thickBot="1" x14ac:dyDescent="0.3">
      <c r="A126" s="127"/>
      <c r="B126" s="127"/>
      <c r="C126" s="53" t="s">
        <v>37</v>
      </c>
      <c r="D126" s="54">
        <v>0</v>
      </c>
      <c r="E126" s="90" t="s">
        <v>4</v>
      </c>
      <c r="F126" s="69">
        <v>495</v>
      </c>
      <c r="G126" s="69">
        <f t="shared" si="2"/>
        <v>0</v>
      </c>
      <c r="H126" s="69"/>
      <c r="I126" s="69"/>
      <c r="J126" s="102"/>
      <c r="O126" s="102"/>
      <c r="P126" s="102"/>
      <c r="Q126" s="102"/>
      <c r="R126" s="102"/>
    </row>
    <row r="127" spans="1:18" ht="24.95" customHeight="1" thickBot="1" x14ac:dyDescent="0.3">
      <c r="A127" s="127"/>
      <c r="B127" s="127"/>
      <c r="C127" s="53" t="s">
        <v>61</v>
      </c>
      <c r="D127" s="54">
        <v>50</v>
      </c>
      <c r="E127" s="90" t="s">
        <v>4</v>
      </c>
      <c r="F127" s="69">
        <v>305</v>
      </c>
      <c r="G127" s="69">
        <f t="shared" si="2"/>
        <v>15250</v>
      </c>
      <c r="H127" s="69"/>
      <c r="I127" s="69"/>
      <c r="J127" s="102"/>
      <c r="O127" s="172"/>
      <c r="P127" s="172"/>
      <c r="Q127" s="172"/>
      <c r="R127" s="172"/>
    </row>
    <row r="128" spans="1:18" ht="24.95" customHeight="1" thickBot="1" x14ac:dyDescent="0.3">
      <c r="A128" s="127"/>
      <c r="B128" s="127"/>
      <c r="C128" s="53" t="s">
        <v>7</v>
      </c>
      <c r="D128" s="54">
        <v>0</v>
      </c>
      <c r="E128" s="90" t="s">
        <v>4</v>
      </c>
      <c r="F128" s="69">
        <v>0</v>
      </c>
      <c r="G128" s="69">
        <f t="shared" si="2"/>
        <v>0</v>
      </c>
      <c r="H128" s="69"/>
      <c r="I128" s="69"/>
      <c r="J128" s="102"/>
    </row>
    <row r="129" spans="1:10" ht="24.95" customHeight="1" thickBot="1" x14ac:dyDescent="0.3">
      <c r="A129" s="127"/>
      <c r="B129" s="127"/>
      <c r="C129" s="53" t="s">
        <v>39</v>
      </c>
      <c r="D129" s="54">
        <v>40</v>
      </c>
      <c r="E129" s="90" t="s">
        <v>4</v>
      </c>
      <c r="F129" s="69">
        <v>565</v>
      </c>
      <c r="G129" s="69">
        <f t="shared" si="2"/>
        <v>22600</v>
      </c>
      <c r="H129" s="69"/>
      <c r="I129" s="69"/>
      <c r="J129" s="102"/>
    </row>
    <row r="130" spans="1:10" ht="24.95" customHeight="1" thickBot="1" x14ac:dyDescent="0.3">
      <c r="A130" s="127"/>
      <c r="B130" s="127"/>
      <c r="C130" s="53" t="s">
        <v>40</v>
      </c>
      <c r="D130" s="54">
        <v>100</v>
      </c>
      <c r="E130" s="90" t="s">
        <v>4</v>
      </c>
      <c r="F130" s="69">
        <v>571.66999999999996</v>
      </c>
      <c r="G130" s="69">
        <f t="shared" si="2"/>
        <v>57166.999999999993</v>
      </c>
      <c r="H130" s="69"/>
      <c r="I130" s="69"/>
      <c r="J130" s="102"/>
    </row>
    <row r="131" spans="1:10" ht="24.95" customHeight="1" thickBot="1" x14ac:dyDescent="0.3">
      <c r="A131" s="128"/>
      <c r="B131" s="128"/>
      <c r="C131" s="53" t="s">
        <v>41</v>
      </c>
      <c r="D131" s="54">
        <v>0</v>
      </c>
      <c r="E131" s="90" t="s">
        <v>4</v>
      </c>
      <c r="F131" s="69">
        <v>195</v>
      </c>
      <c r="G131" s="69">
        <f t="shared" ref="G131:G194" si="3">D131*F131</f>
        <v>0</v>
      </c>
      <c r="H131" s="69"/>
      <c r="I131" s="69"/>
      <c r="J131" s="102"/>
    </row>
    <row r="132" spans="1:10" ht="24.95" customHeight="1" thickBot="1" x14ac:dyDescent="0.3">
      <c r="A132" s="157" t="s">
        <v>47</v>
      </c>
      <c r="B132" s="157" t="s">
        <v>26</v>
      </c>
      <c r="C132" s="56" t="s">
        <v>34</v>
      </c>
      <c r="D132" s="57">
        <v>0</v>
      </c>
      <c r="E132" s="91" t="s">
        <v>4</v>
      </c>
      <c r="F132" s="69">
        <v>863.33</v>
      </c>
      <c r="G132" s="69">
        <f t="shared" si="3"/>
        <v>0</v>
      </c>
      <c r="H132" s="69"/>
      <c r="I132" s="69"/>
      <c r="J132" s="102"/>
    </row>
    <row r="133" spans="1:10" ht="24.95" customHeight="1" thickBot="1" x14ac:dyDescent="0.3">
      <c r="A133" s="158"/>
      <c r="B133" s="158"/>
      <c r="C133" s="58" t="s">
        <v>35</v>
      </c>
      <c r="D133" s="57">
        <v>0</v>
      </c>
      <c r="E133" s="91" t="s">
        <v>4</v>
      </c>
      <c r="F133" s="69">
        <v>590</v>
      </c>
      <c r="G133" s="69">
        <f t="shared" si="3"/>
        <v>0</v>
      </c>
      <c r="H133" s="69"/>
      <c r="I133" s="69"/>
      <c r="J133" s="102"/>
    </row>
    <row r="134" spans="1:10" ht="24.95" customHeight="1" thickBot="1" x14ac:dyDescent="0.3">
      <c r="A134" s="158"/>
      <c r="B134" s="158"/>
      <c r="C134" s="56" t="s">
        <v>5</v>
      </c>
      <c r="D134" s="57">
        <v>100</v>
      </c>
      <c r="E134" s="91" t="s">
        <v>4</v>
      </c>
      <c r="F134" s="69">
        <v>258.33</v>
      </c>
      <c r="G134" s="69">
        <f t="shared" si="3"/>
        <v>25833</v>
      </c>
      <c r="H134" s="69"/>
      <c r="I134" s="69"/>
      <c r="J134" s="102"/>
    </row>
    <row r="135" spans="1:10" ht="24.95" customHeight="1" thickBot="1" x14ac:dyDescent="0.3">
      <c r="A135" s="158"/>
      <c r="B135" s="158"/>
      <c r="C135" s="56" t="s">
        <v>36</v>
      </c>
      <c r="D135" s="57">
        <v>100</v>
      </c>
      <c r="E135" s="91" t="s">
        <v>4</v>
      </c>
      <c r="F135" s="69">
        <v>358.33</v>
      </c>
      <c r="G135" s="69">
        <f t="shared" si="3"/>
        <v>35833</v>
      </c>
      <c r="H135" s="69"/>
      <c r="I135" s="69"/>
      <c r="J135" s="102"/>
    </row>
    <row r="136" spans="1:10" ht="24.95" customHeight="1" thickBot="1" x14ac:dyDescent="0.3">
      <c r="A136" s="158"/>
      <c r="B136" s="158"/>
      <c r="C136" s="56" t="s">
        <v>37</v>
      </c>
      <c r="D136" s="57">
        <v>150</v>
      </c>
      <c r="E136" s="91" t="s">
        <v>4</v>
      </c>
      <c r="F136" s="69">
        <v>495</v>
      </c>
      <c r="G136" s="69">
        <f t="shared" si="3"/>
        <v>74250</v>
      </c>
      <c r="H136" s="69"/>
      <c r="I136" s="69"/>
      <c r="J136" s="102"/>
    </row>
    <row r="137" spans="1:10" ht="24.95" customHeight="1" thickBot="1" x14ac:dyDescent="0.3">
      <c r="A137" s="158"/>
      <c r="B137" s="158"/>
      <c r="C137" s="56" t="s">
        <v>61</v>
      </c>
      <c r="D137" s="57">
        <v>500</v>
      </c>
      <c r="E137" s="91" t="s">
        <v>4</v>
      </c>
      <c r="F137" s="69">
        <v>305</v>
      </c>
      <c r="G137" s="69">
        <f t="shared" si="3"/>
        <v>152500</v>
      </c>
      <c r="H137" s="69"/>
      <c r="I137" s="69"/>
      <c r="J137" s="102"/>
    </row>
    <row r="138" spans="1:10" ht="24.95" customHeight="1" thickBot="1" x14ac:dyDescent="0.3">
      <c r="A138" s="158"/>
      <c r="B138" s="158"/>
      <c r="C138" s="56" t="s">
        <v>7</v>
      </c>
      <c r="D138" s="57">
        <v>0</v>
      </c>
      <c r="E138" s="91" t="s">
        <v>4</v>
      </c>
      <c r="F138" s="69">
        <v>0</v>
      </c>
      <c r="G138" s="69">
        <f t="shared" si="3"/>
        <v>0</v>
      </c>
      <c r="H138" s="69"/>
      <c r="I138" s="69"/>
      <c r="J138" s="102"/>
    </row>
    <row r="139" spans="1:10" ht="24.95" customHeight="1" thickBot="1" x14ac:dyDescent="0.3">
      <c r="A139" s="158"/>
      <c r="B139" s="158"/>
      <c r="C139" s="56" t="s">
        <v>39</v>
      </c>
      <c r="D139" s="57">
        <v>100</v>
      </c>
      <c r="E139" s="91" t="s">
        <v>4</v>
      </c>
      <c r="F139" s="69">
        <v>565</v>
      </c>
      <c r="G139" s="69">
        <f t="shared" si="3"/>
        <v>56500</v>
      </c>
      <c r="H139" s="69"/>
      <c r="I139" s="69"/>
      <c r="J139" s="102"/>
    </row>
    <row r="140" spans="1:10" ht="24.95" customHeight="1" thickBot="1" x14ac:dyDescent="0.3">
      <c r="A140" s="158"/>
      <c r="B140" s="158"/>
      <c r="C140" s="56" t="s">
        <v>40</v>
      </c>
      <c r="D140" s="57">
        <v>0</v>
      </c>
      <c r="E140" s="91" t="s">
        <v>4</v>
      </c>
      <c r="F140" s="69">
        <v>571.66999999999996</v>
      </c>
      <c r="G140" s="69">
        <f t="shared" si="3"/>
        <v>0</v>
      </c>
      <c r="H140" s="69"/>
      <c r="I140" s="69"/>
      <c r="J140" s="102"/>
    </row>
    <row r="141" spans="1:10" ht="24.95" customHeight="1" thickBot="1" x14ac:dyDescent="0.3">
      <c r="A141" s="159"/>
      <c r="B141" s="159"/>
      <c r="C141" s="56" t="s">
        <v>38</v>
      </c>
      <c r="D141" s="57">
        <v>100</v>
      </c>
      <c r="E141" s="91" t="s">
        <v>4</v>
      </c>
      <c r="F141" s="69">
        <v>305</v>
      </c>
      <c r="G141" s="69">
        <f t="shared" si="3"/>
        <v>30500</v>
      </c>
      <c r="H141" s="69"/>
      <c r="I141" s="69"/>
      <c r="J141" s="102"/>
    </row>
    <row r="142" spans="1:10" ht="24.95" customHeight="1" thickBot="1" x14ac:dyDescent="0.3">
      <c r="A142" s="160" t="s">
        <v>48</v>
      </c>
      <c r="B142" s="160" t="s">
        <v>73</v>
      </c>
      <c r="C142" s="1" t="s">
        <v>34</v>
      </c>
      <c r="D142" s="7">
        <v>0</v>
      </c>
      <c r="E142" s="92" t="s">
        <v>4</v>
      </c>
      <c r="F142" s="69">
        <v>863.33</v>
      </c>
      <c r="G142" s="69">
        <f t="shared" si="3"/>
        <v>0</v>
      </c>
      <c r="H142" s="69"/>
      <c r="I142" s="69"/>
      <c r="J142" s="102"/>
    </row>
    <row r="143" spans="1:10" ht="24.95" customHeight="1" thickBot="1" x14ac:dyDescent="0.3">
      <c r="A143" s="161"/>
      <c r="B143" s="161"/>
      <c r="C143" s="8" t="s">
        <v>35</v>
      </c>
      <c r="D143" s="7">
        <v>0</v>
      </c>
      <c r="E143" s="92" t="s">
        <v>4</v>
      </c>
      <c r="F143" s="69">
        <v>590</v>
      </c>
      <c r="G143" s="69">
        <f t="shared" si="3"/>
        <v>0</v>
      </c>
      <c r="H143" s="69"/>
      <c r="I143" s="69"/>
      <c r="J143" s="102"/>
    </row>
    <row r="144" spans="1:10" ht="24.95" customHeight="1" thickBot="1" x14ac:dyDescent="0.3">
      <c r="A144" s="161"/>
      <c r="B144" s="161"/>
      <c r="C144" s="1" t="s">
        <v>5</v>
      </c>
      <c r="D144" s="7">
        <v>105</v>
      </c>
      <c r="E144" s="92" t="s">
        <v>4</v>
      </c>
      <c r="F144" s="69">
        <v>258.33</v>
      </c>
      <c r="G144" s="69">
        <f t="shared" si="3"/>
        <v>27124.649999999998</v>
      </c>
      <c r="H144" s="69"/>
      <c r="I144" s="69"/>
      <c r="J144" s="102"/>
    </row>
    <row r="145" spans="1:10" ht="24.95" customHeight="1" thickBot="1" x14ac:dyDescent="0.3">
      <c r="A145" s="161"/>
      <c r="B145" s="161"/>
      <c r="C145" s="1" t="s">
        <v>36</v>
      </c>
      <c r="D145" s="7">
        <v>100</v>
      </c>
      <c r="E145" s="92" t="s">
        <v>4</v>
      </c>
      <c r="F145" s="69">
        <v>358.33</v>
      </c>
      <c r="G145" s="69">
        <f t="shared" si="3"/>
        <v>35833</v>
      </c>
      <c r="H145" s="69"/>
      <c r="I145" s="69"/>
      <c r="J145" s="102"/>
    </row>
    <row r="146" spans="1:10" ht="24.95" customHeight="1" thickBot="1" x14ac:dyDescent="0.3">
      <c r="A146" s="161"/>
      <c r="B146" s="161"/>
      <c r="C146" s="1" t="s">
        <v>37</v>
      </c>
      <c r="D146" s="7">
        <v>195</v>
      </c>
      <c r="E146" s="92" t="s">
        <v>4</v>
      </c>
      <c r="F146" s="69">
        <v>495</v>
      </c>
      <c r="G146" s="69">
        <f t="shared" si="3"/>
        <v>96525</v>
      </c>
      <c r="H146" s="69"/>
      <c r="I146" s="69"/>
      <c r="J146" s="102"/>
    </row>
    <row r="147" spans="1:10" ht="24.95" customHeight="1" thickBot="1" x14ac:dyDescent="0.3">
      <c r="A147" s="161"/>
      <c r="B147" s="161"/>
      <c r="C147" s="1" t="s">
        <v>38</v>
      </c>
      <c r="D147" s="7">
        <v>0</v>
      </c>
      <c r="E147" s="92" t="s">
        <v>4</v>
      </c>
      <c r="F147" s="69">
        <v>305</v>
      </c>
      <c r="G147" s="69">
        <f t="shared" si="3"/>
        <v>0</v>
      </c>
      <c r="H147" s="69"/>
      <c r="I147" s="69"/>
      <c r="J147" s="102"/>
    </row>
    <row r="148" spans="1:10" ht="24.95" customHeight="1" thickBot="1" x14ac:dyDescent="0.3">
      <c r="A148" s="161"/>
      <c r="B148" s="161"/>
      <c r="C148" s="1" t="s">
        <v>7</v>
      </c>
      <c r="D148" s="7">
        <v>0</v>
      </c>
      <c r="E148" s="92" t="s">
        <v>4</v>
      </c>
      <c r="F148" s="69">
        <v>0</v>
      </c>
      <c r="G148" s="69">
        <f t="shared" si="3"/>
        <v>0</v>
      </c>
      <c r="H148" s="69"/>
      <c r="I148" s="69"/>
      <c r="J148" s="102"/>
    </row>
    <row r="149" spans="1:10" ht="24.95" customHeight="1" thickBot="1" x14ac:dyDescent="0.3">
      <c r="A149" s="161"/>
      <c r="B149" s="161"/>
      <c r="C149" s="1" t="s">
        <v>39</v>
      </c>
      <c r="D149" s="7">
        <v>0</v>
      </c>
      <c r="E149" s="92" t="s">
        <v>4</v>
      </c>
      <c r="F149" s="69">
        <v>565</v>
      </c>
      <c r="G149" s="69">
        <f t="shared" si="3"/>
        <v>0</v>
      </c>
      <c r="H149" s="69"/>
      <c r="I149" s="69"/>
      <c r="J149" s="102"/>
    </row>
    <row r="150" spans="1:10" ht="24.95" customHeight="1" thickBot="1" x14ac:dyDescent="0.3">
      <c r="A150" s="161"/>
      <c r="B150" s="161"/>
      <c r="C150" s="1" t="s">
        <v>40</v>
      </c>
      <c r="D150" s="7">
        <v>60</v>
      </c>
      <c r="E150" s="92" t="s">
        <v>4</v>
      </c>
      <c r="F150" s="69">
        <v>571.66999999999996</v>
      </c>
      <c r="G150" s="69">
        <f t="shared" si="3"/>
        <v>34300.199999999997</v>
      </c>
      <c r="H150" s="69"/>
      <c r="I150" s="69"/>
      <c r="J150" s="102"/>
    </row>
    <row r="151" spans="1:10" ht="24.95" customHeight="1" thickBot="1" x14ac:dyDescent="0.3">
      <c r="A151" s="162"/>
      <c r="B151" s="162"/>
      <c r="C151" s="1" t="s">
        <v>41</v>
      </c>
      <c r="D151" s="7">
        <v>0</v>
      </c>
      <c r="E151" s="92" t="s">
        <v>4</v>
      </c>
      <c r="F151" s="69">
        <v>195</v>
      </c>
      <c r="G151" s="69">
        <f t="shared" si="3"/>
        <v>0</v>
      </c>
      <c r="H151" s="69"/>
      <c r="I151" s="69"/>
      <c r="J151" s="102"/>
    </row>
    <row r="152" spans="1:10" ht="24.95" customHeight="1" thickBot="1" x14ac:dyDescent="0.3">
      <c r="A152" s="105" t="s">
        <v>49</v>
      </c>
      <c r="B152" s="105" t="s">
        <v>27</v>
      </c>
      <c r="C152" s="59" t="s">
        <v>34</v>
      </c>
      <c r="D152" s="60">
        <v>0</v>
      </c>
      <c r="E152" s="93" t="s">
        <v>4</v>
      </c>
      <c r="F152" s="69">
        <v>863.33</v>
      </c>
      <c r="G152" s="69">
        <f t="shared" si="3"/>
        <v>0</v>
      </c>
      <c r="H152" s="69"/>
      <c r="I152" s="69"/>
      <c r="J152" s="102"/>
    </row>
    <row r="153" spans="1:10" ht="24.95" customHeight="1" thickBot="1" x14ac:dyDescent="0.3">
      <c r="A153" s="106"/>
      <c r="B153" s="106"/>
      <c r="C153" s="61" t="s">
        <v>35</v>
      </c>
      <c r="D153" s="60">
        <v>0</v>
      </c>
      <c r="E153" s="93" t="s">
        <v>4</v>
      </c>
      <c r="F153" s="69">
        <v>590</v>
      </c>
      <c r="G153" s="69">
        <f t="shared" si="3"/>
        <v>0</v>
      </c>
      <c r="H153" s="69"/>
      <c r="I153" s="69"/>
      <c r="J153" s="102"/>
    </row>
    <row r="154" spans="1:10" ht="24.95" customHeight="1" thickBot="1" x14ac:dyDescent="0.3">
      <c r="A154" s="106"/>
      <c r="B154" s="106"/>
      <c r="C154" s="59" t="s">
        <v>5</v>
      </c>
      <c r="D154" s="60">
        <v>20</v>
      </c>
      <c r="E154" s="93" t="s">
        <v>4</v>
      </c>
      <c r="F154" s="69">
        <v>258.33</v>
      </c>
      <c r="G154" s="69">
        <f t="shared" si="3"/>
        <v>5166.5999999999995</v>
      </c>
      <c r="H154" s="69"/>
      <c r="I154" s="69"/>
      <c r="J154" s="102"/>
    </row>
    <row r="155" spans="1:10" ht="24.95" customHeight="1" thickBot="1" x14ac:dyDescent="0.3">
      <c r="A155" s="106"/>
      <c r="B155" s="106"/>
      <c r="C155" s="59" t="s">
        <v>36</v>
      </c>
      <c r="D155" s="60">
        <v>30</v>
      </c>
      <c r="E155" s="93" t="s">
        <v>4</v>
      </c>
      <c r="F155" s="69">
        <v>358.33</v>
      </c>
      <c r="G155" s="69">
        <f t="shared" si="3"/>
        <v>10749.9</v>
      </c>
      <c r="H155" s="69"/>
      <c r="I155" s="69"/>
      <c r="J155" s="102"/>
    </row>
    <row r="156" spans="1:10" ht="24.95" customHeight="1" thickBot="1" x14ac:dyDescent="0.3">
      <c r="A156" s="106"/>
      <c r="B156" s="106"/>
      <c r="C156" s="59" t="s">
        <v>37</v>
      </c>
      <c r="D156" s="60">
        <v>0</v>
      </c>
      <c r="E156" s="93" t="s">
        <v>4</v>
      </c>
      <c r="F156" s="69">
        <v>495</v>
      </c>
      <c r="G156" s="69">
        <f t="shared" si="3"/>
        <v>0</v>
      </c>
      <c r="H156" s="69"/>
      <c r="I156" s="69"/>
      <c r="J156" s="102"/>
    </row>
    <row r="157" spans="1:10" ht="24.95" customHeight="1" thickBot="1" x14ac:dyDescent="0.3">
      <c r="A157" s="106"/>
      <c r="B157" s="106"/>
      <c r="C157" s="59" t="s">
        <v>61</v>
      </c>
      <c r="D157" s="60">
        <v>25</v>
      </c>
      <c r="E157" s="93" t="s">
        <v>4</v>
      </c>
      <c r="F157" s="69">
        <v>305</v>
      </c>
      <c r="G157" s="69">
        <f t="shared" si="3"/>
        <v>7625</v>
      </c>
      <c r="H157" s="69"/>
      <c r="I157" s="69"/>
      <c r="J157" s="102"/>
    </row>
    <row r="158" spans="1:10" ht="24.95" customHeight="1" thickBot="1" x14ac:dyDescent="0.3">
      <c r="A158" s="106"/>
      <c r="B158" s="106"/>
      <c r="C158" s="59" t="s">
        <v>7</v>
      </c>
      <c r="D158" s="60">
        <v>0</v>
      </c>
      <c r="E158" s="93" t="s">
        <v>4</v>
      </c>
      <c r="F158" s="69">
        <v>0</v>
      </c>
      <c r="G158" s="69">
        <f t="shared" si="3"/>
        <v>0</v>
      </c>
      <c r="H158" s="69"/>
      <c r="I158" s="69"/>
      <c r="J158" s="102"/>
    </row>
    <row r="159" spans="1:10" ht="30.75" customHeight="1" thickBot="1" x14ac:dyDescent="0.3">
      <c r="A159" s="106"/>
      <c r="B159" s="106"/>
      <c r="C159" s="59" t="s">
        <v>39</v>
      </c>
      <c r="D159" s="60">
        <v>30</v>
      </c>
      <c r="E159" s="93" t="s">
        <v>4</v>
      </c>
      <c r="F159" s="69">
        <v>565</v>
      </c>
      <c r="G159" s="69">
        <f t="shared" si="3"/>
        <v>16950</v>
      </c>
      <c r="H159" s="69"/>
      <c r="I159" s="69"/>
      <c r="J159" s="102"/>
    </row>
    <row r="160" spans="1:10" ht="24.95" customHeight="1" thickBot="1" x14ac:dyDescent="0.3">
      <c r="A160" s="106"/>
      <c r="B160" s="106"/>
      <c r="C160" s="59" t="s">
        <v>40</v>
      </c>
      <c r="D160" s="60">
        <v>0</v>
      </c>
      <c r="E160" s="93" t="s">
        <v>4</v>
      </c>
      <c r="F160" s="69">
        <v>571.66999999999996</v>
      </c>
      <c r="G160" s="69">
        <f t="shared" si="3"/>
        <v>0</v>
      </c>
      <c r="H160" s="69"/>
      <c r="I160" s="69"/>
      <c r="J160" s="102"/>
    </row>
    <row r="161" spans="1:10" ht="24.95" customHeight="1" thickBot="1" x14ac:dyDescent="0.3">
      <c r="A161" s="107"/>
      <c r="B161" s="107"/>
      <c r="C161" s="59" t="s">
        <v>41</v>
      </c>
      <c r="D161" s="60">
        <v>0</v>
      </c>
      <c r="E161" s="93" t="s">
        <v>4</v>
      </c>
      <c r="F161" s="69">
        <v>195</v>
      </c>
      <c r="G161" s="69">
        <f t="shared" si="3"/>
        <v>0</v>
      </c>
      <c r="H161" s="69"/>
      <c r="I161" s="69"/>
      <c r="J161" s="102"/>
    </row>
    <row r="162" spans="1:10" ht="24.95" customHeight="1" thickBot="1" x14ac:dyDescent="0.3">
      <c r="A162" s="169" t="s">
        <v>50</v>
      </c>
      <c r="B162" s="117" t="s">
        <v>28</v>
      </c>
      <c r="C162" s="62" t="s">
        <v>34</v>
      </c>
      <c r="D162" s="63">
        <v>0</v>
      </c>
      <c r="E162" s="94" t="s">
        <v>4</v>
      </c>
      <c r="F162" s="69">
        <v>863.33</v>
      </c>
      <c r="G162" s="69">
        <f t="shared" si="3"/>
        <v>0</v>
      </c>
      <c r="H162" s="69"/>
      <c r="I162" s="69"/>
      <c r="J162" s="102"/>
    </row>
    <row r="163" spans="1:10" ht="24.95" customHeight="1" thickBot="1" x14ac:dyDescent="0.3">
      <c r="A163" s="170"/>
      <c r="B163" s="118"/>
      <c r="C163" s="64" t="s">
        <v>35</v>
      </c>
      <c r="D163" s="63">
        <v>50</v>
      </c>
      <c r="E163" s="94" t="s">
        <v>4</v>
      </c>
      <c r="F163" s="69">
        <v>590</v>
      </c>
      <c r="G163" s="69">
        <f t="shared" si="3"/>
        <v>29500</v>
      </c>
      <c r="H163" s="69"/>
      <c r="I163" s="69"/>
      <c r="J163" s="102"/>
    </row>
    <row r="164" spans="1:10" ht="24.95" customHeight="1" thickBot="1" x14ac:dyDescent="0.3">
      <c r="A164" s="170"/>
      <c r="B164" s="118"/>
      <c r="C164" s="62" t="s">
        <v>5</v>
      </c>
      <c r="D164" s="63">
        <v>100</v>
      </c>
      <c r="E164" s="94" t="s">
        <v>4</v>
      </c>
      <c r="F164" s="69">
        <v>258.33</v>
      </c>
      <c r="G164" s="69">
        <f t="shared" si="3"/>
        <v>25833</v>
      </c>
      <c r="H164" s="69"/>
      <c r="I164" s="69"/>
      <c r="J164" s="102"/>
    </row>
    <row r="165" spans="1:10" ht="24.95" customHeight="1" thickBot="1" x14ac:dyDescent="0.3">
      <c r="A165" s="170"/>
      <c r="B165" s="118"/>
      <c r="C165" s="62" t="s">
        <v>36</v>
      </c>
      <c r="D165" s="63">
        <v>0</v>
      </c>
      <c r="E165" s="94" t="s">
        <v>4</v>
      </c>
      <c r="F165" s="69">
        <v>358.33</v>
      </c>
      <c r="G165" s="69">
        <f t="shared" si="3"/>
        <v>0</v>
      </c>
      <c r="H165" s="69"/>
      <c r="I165" s="69"/>
      <c r="J165" s="102"/>
    </row>
    <row r="166" spans="1:10" ht="24.95" customHeight="1" thickBot="1" x14ac:dyDescent="0.3">
      <c r="A166" s="170"/>
      <c r="B166" s="118"/>
      <c r="C166" s="62" t="s">
        <v>37</v>
      </c>
      <c r="D166" s="63">
        <v>0</v>
      </c>
      <c r="E166" s="94" t="s">
        <v>4</v>
      </c>
      <c r="F166" s="69">
        <v>495</v>
      </c>
      <c r="G166" s="69">
        <f t="shared" si="3"/>
        <v>0</v>
      </c>
      <c r="H166" s="69"/>
      <c r="I166" s="69"/>
      <c r="J166" s="102"/>
    </row>
    <row r="167" spans="1:10" ht="24.95" customHeight="1" thickBot="1" x14ac:dyDescent="0.3">
      <c r="A167" s="170"/>
      <c r="B167" s="118"/>
      <c r="C167" s="62" t="s">
        <v>38</v>
      </c>
      <c r="D167" s="63">
        <v>100</v>
      </c>
      <c r="E167" s="94" t="s">
        <v>4</v>
      </c>
      <c r="F167" s="69">
        <v>305</v>
      </c>
      <c r="G167" s="69">
        <f t="shared" si="3"/>
        <v>30500</v>
      </c>
      <c r="H167" s="69"/>
      <c r="I167" s="69"/>
      <c r="J167" s="102"/>
    </row>
    <row r="168" spans="1:10" ht="24.95" customHeight="1" thickBot="1" x14ac:dyDescent="0.3">
      <c r="A168" s="170"/>
      <c r="B168" s="118"/>
      <c r="C168" s="62" t="s">
        <v>7</v>
      </c>
      <c r="D168" s="63">
        <v>0</v>
      </c>
      <c r="E168" s="94" t="s">
        <v>4</v>
      </c>
      <c r="F168" s="69">
        <v>0</v>
      </c>
      <c r="G168" s="69">
        <f t="shared" si="3"/>
        <v>0</v>
      </c>
      <c r="H168" s="69"/>
      <c r="I168" s="69"/>
      <c r="J168" s="102"/>
    </row>
    <row r="169" spans="1:10" ht="24.95" customHeight="1" thickBot="1" x14ac:dyDescent="0.3">
      <c r="A169" s="170"/>
      <c r="B169" s="118"/>
      <c r="C169" s="62" t="s">
        <v>39</v>
      </c>
      <c r="D169" s="63">
        <v>0</v>
      </c>
      <c r="E169" s="94" t="s">
        <v>4</v>
      </c>
      <c r="F169" s="69">
        <v>565</v>
      </c>
      <c r="G169" s="69">
        <f t="shared" si="3"/>
        <v>0</v>
      </c>
      <c r="H169" s="69"/>
      <c r="I169" s="69"/>
      <c r="J169" s="102"/>
    </row>
    <row r="170" spans="1:10" ht="24.95" customHeight="1" thickBot="1" x14ac:dyDescent="0.3">
      <c r="A170" s="170"/>
      <c r="B170" s="118"/>
      <c r="C170" s="62" t="s">
        <v>40</v>
      </c>
      <c r="D170" s="63">
        <v>50</v>
      </c>
      <c r="E170" s="94" t="s">
        <v>4</v>
      </c>
      <c r="F170" s="69">
        <v>571.66999999999996</v>
      </c>
      <c r="G170" s="69">
        <f t="shared" si="3"/>
        <v>28583.499999999996</v>
      </c>
      <c r="H170" s="69"/>
      <c r="I170" s="69"/>
      <c r="J170" s="102"/>
    </row>
    <row r="171" spans="1:10" ht="24.95" customHeight="1" thickBot="1" x14ac:dyDescent="0.3">
      <c r="A171" s="171"/>
      <c r="B171" s="119"/>
      <c r="C171" s="62" t="s">
        <v>41</v>
      </c>
      <c r="D171" s="63">
        <v>100</v>
      </c>
      <c r="E171" s="94" t="s">
        <v>4</v>
      </c>
      <c r="F171" s="69">
        <v>195</v>
      </c>
      <c r="G171" s="69">
        <f t="shared" si="3"/>
        <v>19500</v>
      </c>
      <c r="H171" s="69"/>
      <c r="I171" s="69"/>
      <c r="J171" s="102"/>
    </row>
    <row r="172" spans="1:10" ht="24.95" customHeight="1" thickBot="1" x14ac:dyDescent="0.3">
      <c r="A172" s="163" t="s">
        <v>51</v>
      </c>
      <c r="B172" s="163" t="s">
        <v>29</v>
      </c>
      <c r="C172" s="33" t="s">
        <v>34</v>
      </c>
      <c r="D172" s="34">
        <v>160</v>
      </c>
      <c r="E172" s="95" t="s">
        <v>4</v>
      </c>
      <c r="F172" s="69">
        <v>863.33</v>
      </c>
      <c r="G172" s="69">
        <f t="shared" si="3"/>
        <v>138132.80000000002</v>
      </c>
      <c r="H172" s="69"/>
      <c r="I172" s="69"/>
      <c r="J172" s="102"/>
    </row>
    <row r="173" spans="1:10" ht="24.95" customHeight="1" thickBot="1" x14ac:dyDescent="0.3">
      <c r="A173" s="164"/>
      <c r="B173" s="164"/>
      <c r="C173" s="35" t="s">
        <v>35</v>
      </c>
      <c r="D173" s="34">
        <v>0</v>
      </c>
      <c r="E173" s="95" t="s">
        <v>4</v>
      </c>
      <c r="F173" s="69">
        <v>590</v>
      </c>
      <c r="G173" s="69">
        <f t="shared" si="3"/>
        <v>0</v>
      </c>
      <c r="H173" s="69"/>
      <c r="I173" s="69"/>
      <c r="J173" s="102"/>
    </row>
    <row r="174" spans="1:10" ht="24.95" customHeight="1" thickBot="1" x14ac:dyDescent="0.3">
      <c r="A174" s="164"/>
      <c r="B174" s="164"/>
      <c r="C174" s="33" t="s">
        <v>5</v>
      </c>
      <c r="D174" s="34">
        <v>80</v>
      </c>
      <c r="E174" s="95" t="s">
        <v>4</v>
      </c>
      <c r="F174" s="69">
        <v>258.33</v>
      </c>
      <c r="G174" s="69">
        <f t="shared" si="3"/>
        <v>20666.399999999998</v>
      </c>
      <c r="H174" s="69"/>
      <c r="I174" s="69"/>
      <c r="J174" s="102"/>
    </row>
    <row r="175" spans="1:10" ht="24.95" customHeight="1" thickBot="1" x14ac:dyDescent="0.3">
      <c r="A175" s="164"/>
      <c r="B175" s="164"/>
      <c r="C175" s="33" t="s">
        <v>36</v>
      </c>
      <c r="D175" s="34">
        <v>0</v>
      </c>
      <c r="E175" s="95" t="s">
        <v>4</v>
      </c>
      <c r="F175" s="69">
        <v>358.33</v>
      </c>
      <c r="G175" s="69">
        <f t="shared" si="3"/>
        <v>0</v>
      </c>
      <c r="H175" s="69"/>
      <c r="I175" s="69"/>
      <c r="J175" s="102"/>
    </row>
    <row r="176" spans="1:10" ht="24.95" customHeight="1" thickBot="1" x14ac:dyDescent="0.3">
      <c r="A176" s="164"/>
      <c r="B176" s="164"/>
      <c r="C176" s="33" t="s">
        <v>37</v>
      </c>
      <c r="D176" s="34">
        <v>0</v>
      </c>
      <c r="E176" s="95" t="s">
        <v>4</v>
      </c>
      <c r="F176" s="69">
        <v>495</v>
      </c>
      <c r="G176" s="69">
        <f t="shared" si="3"/>
        <v>0</v>
      </c>
      <c r="H176" s="69"/>
      <c r="I176" s="69"/>
      <c r="J176" s="102"/>
    </row>
    <row r="177" spans="1:10" ht="24" customHeight="1" thickBot="1" x14ac:dyDescent="0.3">
      <c r="A177" s="164"/>
      <c r="B177" s="164"/>
      <c r="C177" s="33" t="s">
        <v>61</v>
      </c>
      <c r="D177" s="34">
        <v>360</v>
      </c>
      <c r="E177" s="95" t="s">
        <v>4</v>
      </c>
      <c r="F177" s="69">
        <v>305</v>
      </c>
      <c r="G177" s="69">
        <f t="shared" si="3"/>
        <v>109800</v>
      </c>
      <c r="H177" s="69"/>
      <c r="I177" s="69"/>
      <c r="J177" s="102"/>
    </row>
    <row r="178" spans="1:10" ht="24.95" customHeight="1" thickBot="1" x14ac:dyDescent="0.3">
      <c r="A178" s="164"/>
      <c r="B178" s="164"/>
      <c r="C178" s="33" t="s">
        <v>7</v>
      </c>
      <c r="D178" s="34">
        <v>0</v>
      </c>
      <c r="E178" s="95" t="s">
        <v>4</v>
      </c>
      <c r="F178" s="69">
        <v>0</v>
      </c>
      <c r="G178" s="69">
        <f t="shared" si="3"/>
        <v>0</v>
      </c>
      <c r="H178" s="69"/>
      <c r="I178" s="69"/>
      <c r="J178" s="102"/>
    </row>
    <row r="179" spans="1:10" ht="24.95" customHeight="1" thickBot="1" x14ac:dyDescent="0.3">
      <c r="A179" s="164"/>
      <c r="B179" s="164"/>
      <c r="C179" s="33" t="s">
        <v>39</v>
      </c>
      <c r="D179" s="34">
        <v>0</v>
      </c>
      <c r="E179" s="95" t="s">
        <v>4</v>
      </c>
      <c r="F179" s="69">
        <v>565</v>
      </c>
      <c r="G179" s="69">
        <f t="shared" si="3"/>
        <v>0</v>
      </c>
      <c r="H179" s="69"/>
      <c r="I179" s="69"/>
      <c r="J179" s="102"/>
    </row>
    <row r="180" spans="1:10" ht="24.95" customHeight="1" thickBot="1" x14ac:dyDescent="0.3">
      <c r="A180" s="164"/>
      <c r="B180" s="164"/>
      <c r="C180" s="33" t="s">
        <v>40</v>
      </c>
      <c r="D180" s="34">
        <v>0</v>
      </c>
      <c r="E180" s="95" t="s">
        <v>4</v>
      </c>
      <c r="F180" s="69">
        <v>571.66999999999996</v>
      </c>
      <c r="G180" s="69">
        <f t="shared" si="3"/>
        <v>0</v>
      </c>
      <c r="H180" s="69"/>
      <c r="I180" s="69"/>
      <c r="J180" s="102"/>
    </row>
    <row r="181" spans="1:10" ht="24.95" customHeight="1" thickBot="1" x14ac:dyDescent="0.3">
      <c r="A181" s="165"/>
      <c r="B181" s="165"/>
      <c r="C181" s="33" t="s">
        <v>41</v>
      </c>
      <c r="D181" s="34">
        <v>0</v>
      </c>
      <c r="E181" s="95" t="s">
        <v>4</v>
      </c>
      <c r="F181" s="69">
        <v>195</v>
      </c>
      <c r="G181" s="69">
        <f t="shared" si="3"/>
        <v>0</v>
      </c>
      <c r="H181" s="69"/>
      <c r="I181" s="69"/>
      <c r="J181" s="102"/>
    </row>
    <row r="182" spans="1:10" ht="24.95" customHeight="1" thickBot="1" x14ac:dyDescent="0.3">
      <c r="A182" s="120" t="s">
        <v>52</v>
      </c>
      <c r="B182" s="120" t="s">
        <v>30</v>
      </c>
      <c r="C182" s="42" t="s">
        <v>34</v>
      </c>
      <c r="D182" s="44">
        <v>0</v>
      </c>
      <c r="E182" s="96" t="s">
        <v>4</v>
      </c>
      <c r="F182" s="69">
        <v>863.33</v>
      </c>
      <c r="G182" s="69">
        <f t="shared" si="3"/>
        <v>0</v>
      </c>
      <c r="H182" s="69"/>
      <c r="I182" s="69"/>
      <c r="J182" s="102"/>
    </row>
    <row r="183" spans="1:10" ht="24.95" customHeight="1" thickBot="1" x14ac:dyDescent="0.3">
      <c r="A183" s="121"/>
      <c r="B183" s="121"/>
      <c r="C183" s="43" t="s">
        <v>35</v>
      </c>
      <c r="D183" s="44">
        <v>0</v>
      </c>
      <c r="E183" s="96" t="s">
        <v>4</v>
      </c>
      <c r="F183" s="69">
        <v>590</v>
      </c>
      <c r="G183" s="69">
        <f t="shared" si="3"/>
        <v>0</v>
      </c>
      <c r="H183" s="69"/>
      <c r="I183" s="69"/>
      <c r="J183" s="102"/>
    </row>
    <row r="184" spans="1:10" ht="24.95" customHeight="1" thickBot="1" x14ac:dyDescent="0.3">
      <c r="A184" s="121"/>
      <c r="B184" s="121"/>
      <c r="C184" s="42" t="s">
        <v>5</v>
      </c>
      <c r="D184" s="44">
        <v>0</v>
      </c>
      <c r="E184" s="96" t="s">
        <v>4</v>
      </c>
      <c r="F184" s="69">
        <v>258.33</v>
      </c>
      <c r="G184" s="69">
        <f t="shared" si="3"/>
        <v>0</v>
      </c>
      <c r="H184" s="69"/>
      <c r="I184" s="69"/>
      <c r="J184" s="102"/>
    </row>
    <row r="185" spans="1:10" ht="24.95" customHeight="1" thickBot="1" x14ac:dyDescent="0.3">
      <c r="A185" s="121"/>
      <c r="B185" s="121"/>
      <c r="C185" s="42" t="s">
        <v>36</v>
      </c>
      <c r="D185" s="44">
        <v>0</v>
      </c>
      <c r="E185" s="96" t="s">
        <v>4</v>
      </c>
      <c r="F185" s="69">
        <v>358.33</v>
      </c>
      <c r="G185" s="69">
        <f t="shared" si="3"/>
        <v>0</v>
      </c>
      <c r="H185" s="69"/>
      <c r="I185" s="69"/>
      <c r="J185" s="102"/>
    </row>
    <row r="186" spans="1:10" ht="24.95" customHeight="1" thickBot="1" x14ac:dyDescent="0.3">
      <c r="A186" s="121"/>
      <c r="B186" s="121"/>
      <c r="C186" s="42" t="s">
        <v>37</v>
      </c>
      <c r="D186" s="44">
        <v>0</v>
      </c>
      <c r="E186" s="96" t="s">
        <v>4</v>
      </c>
      <c r="F186" s="69">
        <v>495</v>
      </c>
      <c r="G186" s="69">
        <f t="shared" si="3"/>
        <v>0</v>
      </c>
      <c r="H186" s="69"/>
      <c r="I186" s="69"/>
      <c r="J186" s="102"/>
    </row>
    <row r="187" spans="1:10" ht="24.95" customHeight="1" thickBot="1" x14ac:dyDescent="0.3">
      <c r="A187" s="121"/>
      <c r="B187" s="121"/>
      <c r="C187" s="42" t="s">
        <v>61</v>
      </c>
      <c r="D187" s="44">
        <v>90</v>
      </c>
      <c r="E187" s="96" t="s">
        <v>4</v>
      </c>
      <c r="F187" s="69">
        <v>305</v>
      </c>
      <c r="G187" s="69">
        <f t="shared" si="3"/>
        <v>27450</v>
      </c>
      <c r="H187" s="69"/>
      <c r="I187" s="69"/>
      <c r="J187" s="102"/>
    </row>
    <row r="188" spans="1:10" ht="24.95" customHeight="1" thickBot="1" x14ac:dyDescent="0.3">
      <c r="A188" s="121"/>
      <c r="B188" s="121"/>
      <c r="C188" s="42" t="s">
        <v>7</v>
      </c>
      <c r="D188" s="44">
        <v>0</v>
      </c>
      <c r="E188" s="96" t="s">
        <v>4</v>
      </c>
      <c r="F188" s="69">
        <v>0</v>
      </c>
      <c r="G188" s="69">
        <f t="shared" si="3"/>
        <v>0</v>
      </c>
      <c r="H188" s="69"/>
      <c r="I188" s="69"/>
      <c r="J188" s="102"/>
    </row>
    <row r="189" spans="1:10" ht="24.95" customHeight="1" thickBot="1" x14ac:dyDescent="0.3">
      <c r="A189" s="121"/>
      <c r="B189" s="121"/>
      <c r="C189" s="42" t="s">
        <v>39</v>
      </c>
      <c r="D189" s="44">
        <v>20</v>
      </c>
      <c r="E189" s="96" t="s">
        <v>4</v>
      </c>
      <c r="F189" s="69">
        <v>565</v>
      </c>
      <c r="G189" s="69">
        <f t="shared" si="3"/>
        <v>11300</v>
      </c>
      <c r="H189" s="69"/>
      <c r="I189" s="69"/>
      <c r="J189" s="102"/>
    </row>
    <row r="190" spans="1:10" ht="44.25" customHeight="1" thickBot="1" x14ac:dyDescent="0.3">
      <c r="A190" s="121"/>
      <c r="B190" s="121"/>
      <c r="C190" s="42" t="s">
        <v>40</v>
      </c>
      <c r="D190" s="44">
        <v>42</v>
      </c>
      <c r="E190" s="96" t="s">
        <v>4</v>
      </c>
      <c r="F190" s="69">
        <v>571.66999999999996</v>
      </c>
      <c r="G190" s="69">
        <f t="shared" si="3"/>
        <v>24010.14</v>
      </c>
      <c r="H190" s="69"/>
      <c r="I190" s="69"/>
      <c r="J190" s="102"/>
    </row>
    <row r="191" spans="1:10" ht="24.95" customHeight="1" thickBot="1" x14ac:dyDescent="0.3">
      <c r="A191" s="122"/>
      <c r="B191" s="122"/>
      <c r="C191" s="42" t="s">
        <v>41</v>
      </c>
      <c r="D191" s="44">
        <v>0</v>
      </c>
      <c r="E191" s="96" t="s">
        <v>4</v>
      </c>
      <c r="F191" s="69">
        <v>195</v>
      </c>
      <c r="G191" s="69">
        <f t="shared" si="3"/>
        <v>0</v>
      </c>
      <c r="H191" s="69"/>
      <c r="I191" s="69"/>
      <c r="J191" s="102"/>
    </row>
    <row r="192" spans="1:10" ht="24.95" customHeight="1" thickBot="1" x14ac:dyDescent="0.3">
      <c r="A192" s="105" t="s">
        <v>53</v>
      </c>
      <c r="B192" s="105" t="s">
        <v>31</v>
      </c>
      <c r="C192" s="59" t="s">
        <v>34</v>
      </c>
      <c r="D192" s="60">
        <v>0</v>
      </c>
      <c r="E192" s="93" t="s">
        <v>4</v>
      </c>
      <c r="F192" s="69">
        <v>863.33</v>
      </c>
      <c r="G192" s="69">
        <f t="shared" si="3"/>
        <v>0</v>
      </c>
      <c r="H192" s="69"/>
      <c r="I192" s="69"/>
      <c r="J192" s="102"/>
    </row>
    <row r="193" spans="1:10" ht="24.95" customHeight="1" thickBot="1" x14ac:dyDescent="0.3">
      <c r="A193" s="106"/>
      <c r="B193" s="106"/>
      <c r="C193" s="61" t="s">
        <v>35</v>
      </c>
      <c r="D193" s="60">
        <v>0</v>
      </c>
      <c r="E193" s="93" t="s">
        <v>4</v>
      </c>
      <c r="F193" s="69">
        <v>590</v>
      </c>
      <c r="G193" s="69">
        <f t="shared" si="3"/>
        <v>0</v>
      </c>
      <c r="H193" s="69"/>
      <c r="I193" s="69"/>
      <c r="J193" s="102"/>
    </row>
    <row r="194" spans="1:10" ht="24.95" customHeight="1" thickBot="1" x14ac:dyDescent="0.3">
      <c r="A194" s="106"/>
      <c r="B194" s="106"/>
      <c r="C194" s="59" t="s">
        <v>5</v>
      </c>
      <c r="D194" s="60">
        <v>0</v>
      </c>
      <c r="E194" s="93" t="s">
        <v>4</v>
      </c>
      <c r="F194" s="69">
        <v>258.33</v>
      </c>
      <c r="G194" s="69">
        <f t="shared" si="3"/>
        <v>0</v>
      </c>
      <c r="H194" s="69"/>
      <c r="I194" s="69"/>
      <c r="J194" s="102"/>
    </row>
    <row r="195" spans="1:10" ht="24.95" customHeight="1" thickBot="1" x14ac:dyDescent="0.3">
      <c r="A195" s="106"/>
      <c r="B195" s="106"/>
      <c r="C195" s="59" t="s">
        <v>36</v>
      </c>
      <c r="D195" s="60">
        <v>200</v>
      </c>
      <c r="E195" s="93" t="s">
        <v>4</v>
      </c>
      <c r="F195" s="69">
        <v>358.33</v>
      </c>
      <c r="G195" s="69">
        <f t="shared" ref="G195:G251" si="4">D195*F195</f>
        <v>71666</v>
      </c>
      <c r="H195" s="69"/>
      <c r="I195" s="69"/>
      <c r="J195" s="102"/>
    </row>
    <row r="196" spans="1:10" ht="24.95" customHeight="1" thickBot="1" x14ac:dyDescent="0.3">
      <c r="A196" s="106"/>
      <c r="B196" s="106"/>
      <c r="C196" s="59" t="s">
        <v>37</v>
      </c>
      <c r="D196" s="60">
        <v>0</v>
      </c>
      <c r="E196" s="93" t="s">
        <v>4</v>
      </c>
      <c r="F196" s="69">
        <v>495</v>
      </c>
      <c r="G196" s="69">
        <f t="shared" si="4"/>
        <v>0</v>
      </c>
      <c r="H196" s="69"/>
      <c r="I196" s="69"/>
      <c r="J196" s="102"/>
    </row>
    <row r="197" spans="1:10" ht="29.25" customHeight="1" thickBot="1" x14ac:dyDescent="0.3">
      <c r="A197" s="106"/>
      <c r="B197" s="106"/>
      <c r="C197" s="59" t="s">
        <v>61</v>
      </c>
      <c r="D197" s="60">
        <v>200</v>
      </c>
      <c r="E197" s="93" t="s">
        <v>4</v>
      </c>
      <c r="F197" s="69">
        <v>305</v>
      </c>
      <c r="G197" s="69">
        <f t="shared" si="4"/>
        <v>61000</v>
      </c>
      <c r="H197" s="69"/>
      <c r="I197" s="69"/>
      <c r="J197" s="102"/>
    </row>
    <row r="198" spans="1:10" ht="24.95" customHeight="1" thickBot="1" x14ac:dyDescent="0.3">
      <c r="A198" s="106"/>
      <c r="B198" s="106"/>
      <c r="C198" s="59" t="s">
        <v>7</v>
      </c>
      <c r="D198" s="60">
        <v>0</v>
      </c>
      <c r="E198" s="93" t="s">
        <v>4</v>
      </c>
      <c r="F198" s="69">
        <v>0</v>
      </c>
      <c r="G198" s="69">
        <f t="shared" si="4"/>
        <v>0</v>
      </c>
      <c r="H198" s="69"/>
      <c r="I198" s="69"/>
      <c r="J198" s="102"/>
    </row>
    <row r="199" spans="1:10" ht="24.95" customHeight="1" thickBot="1" x14ac:dyDescent="0.3">
      <c r="A199" s="106"/>
      <c r="B199" s="106"/>
      <c r="C199" s="59" t="s">
        <v>39</v>
      </c>
      <c r="D199" s="60">
        <v>0</v>
      </c>
      <c r="E199" s="93" t="s">
        <v>4</v>
      </c>
      <c r="F199" s="69">
        <v>565</v>
      </c>
      <c r="G199" s="69">
        <f t="shared" si="4"/>
        <v>0</v>
      </c>
      <c r="H199" s="69"/>
      <c r="I199" s="69"/>
      <c r="J199" s="102"/>
    </row>
    <row r="200" spans="1:10" ht="24.95" customHeight="1" thickBot="1" x14ac:dyDescent="0.3">
      <c r="A200" s="106"/>
      <c r="B200" s="106"/>
      <c r="C200" s="59" t="s">
        <v>40</v>
      </c>
      <c r="D200" s="60">
        <v>0</v>
      </c>
      <c r="E200" s="93" t="s">
        <v>4</v>
      </c>
      <c r="F200" s="69">
        <v>571.66999999999996</v>
      </c>
      <c r="G200" s="69">
        <f t="shared" si="4"/>
        <v>0</v>
      </c>
      <c r="H200" s="69"/>
      <c r="I200" s="69"/>
      <c r="J200" s="102"/>
    </row>
    <row r="201" spans="1:10" ht="24.95" customHeight="1" thickBot="1" x14ac:dyDescent="0.3">
      <c r="A201" s="107"/>
      <c r="B201" s="107"/>
      <c r="C201" s="59" t="s">
        <v>41</v>
      </c>
      <c r="D201" s="60">
        <v>0</v>
      </c>
      <c r="E201" s="93" t="s">
        <v>4</v>
      </c>
      <c r="F201" s="69">
        <v>195</v>
      </c>
      <c r="G201" s="69">
        <f t="shared" si="4"/>
        <v>0</v>
      </c>
      <c r="H201" s="69"/>
      <c r="I201" s="69"/>
      <c r="J201" s="102"/>
    </row>
    <row r="202" spans="1:10" ht="24.95" customHeight="1" thickBot="1" x14ac:dyDescent="0.3">
      <c r="A202" s="108" t="s">
        <v>54</v>
      </c>
      <c r="B202" s="108" t="s">
        <v>70</v>
      </c>
      <c r="C202" s="50" t="s">
        <v>34</v>
      </c>
      <c r="D202" s="51">
        <v>0</v>
      </c>
      <c r="E202" s="97" t="s">
        <v>4</v>
      </c>
      <c r="F202" s="69">
        <v>863.33</v>
      </c>
      <c r="G202" s="69">
        <f t="shared" si="4"/>
        <v>0</v>
      </c>
      <c r="H202" s="69"/>
      <c r="I202" s="69"/>
      <c r="J202" s="102"/>
    </row>
    <row r="203" spans="1:10" ht="24.95" customHeight="1" thickBot="1" x14ac:dyDescent="0.3">
      <c r="A203" s="109"/>
      <c r="B203" s="109"/>
      <c r="C203" s="52" t="s">
        <v>35</v>
      </c>
      <c r="D203" s="51">
        <v>0</v>
      </c>
      <c r="E203" s="97" t="s">
        <v>4</v>
      </c>
      <c r="F203" s="69">
        <v>590</v>
      </c>
      <c r="G203" s="69">
        <f t="shared" si="4"/>
        <v>0</v>
      </c>
      <c r="H203" s="69"/>
      <c r="I203" s="69"/>
      <c r="J203" s="102"/>
    </row>
    <row r="204" spans="1:10" ht="24.95" customHeight="1" thickBot="1" x14ac:dyDescent="0.3">
      <c r="A204" s="109"/>
      <c r="B204" s="109"/>
      <c r="C204" s="50" t="s">
        <v>5</v>
      </c>
      <c r="D204" s="51">
        <v>150</v>
      </c>
      <c r="E204" s="97" t="s">
        <v>4</v>
      </c>
      <c r="F204" s="69">
        <v>258.33</v>
      </c>
      <c r="G204" s="69">
        <f t="shared" si="4"/>
        <v>38749.5</v>
      </c>
      <c r="H204" s="69"/>
      <c r="I204" s="69"/>
      <c r="J204" s="102"/>
    </row>
    <row r="205" spans="1:10" ht="24.95" customHeight="1" thickBot="1" x14ac:dyDescent="0.3">
      <c r="A205" s="109"/>
      <c r="B205" s="109"/>
      <c r="C205" s="50" t="s">
        <v>36</v>
      </c>
      <c r="D205" s="51">
        <v>0</v>
      </c>
      <c r="E205" s="97" t="s">
        <v>4</v>
      </c>
      <c r="F205" s="69">
        <v>358.33</v>
      </c>
      <c r="G205" s="69">
        <f t="shared" si="4"/>
        <v>0</v>
      </c>
      <c r="H205" s="69"/>
      <c r="I205" s="69"/>
      <c r="J205" s="102"/>
    </row>
    <row r="206" spans="1:10" ht="24.95" customHeight="1" thickBot="1" x14ac:dyDescent="0.3">
      <c r="A206" s="109"/>
      <c r="B206" s="109"/>
      <c r="C206" s="50" t="s">
        <v>37</v>
      </c>
      <c r="D206" s="51">
        <v>0</v>
      </c>
      <c r="E206" s="97" t="s">
        <v>4</v>
      </c>
      <c r="F206" s="69">
        <v>495</v>
      </c>
      <c r="G206" s="69">
        <f t="shared" si="4"/>
        <v>0</v>
      </c>
      <c r="H206" s="69"/>
      <c r="I206" s="69"/>
      <c r="J206" s="102"/>
    </row>
    <row r="207" spans="1:10" ht="24.95" customHeight="1" thickBot="1" x14ac:dyDescent="0.3">
      <c r="A207" s="109"/>
      <c r="B207" s="109"/>
      <c r="C207" s="50" t="s">
        <v>38</v>
      </c>
      <c r="D207" s="51">
        <v>0</v>
      </c>
      <c r="E207" s="97" t="s">
        <v>4</v>
      </c>
      <c r="F207" s="69">
        <v>305</v>
      </c>
      <c r="G207" s="69">
        <f t="shared" si="4"/>
        <v>0</v>
      </c>
      <c r="H207" s="69"/>
      <c r="I207" s="69"/>
      <c r="J207" s="102"/>
    </row>
    <row r="208" spans="1:10" ht="24.95" customHeight="1" thickBot="1" x14ac:dyDescent="0.3">
      <c r="A208" s="109"/>
      <c r="B208" s="109"/>
      <c r="C208" s="50" t="s">
        <v>7</v>
      </c>
      <c r="D208" s="51">
        <v>0</v>
      </c>
      <c r="E208" s="97" t="s">
        <v>4</v>
      </c>
      <c r="F208" s="69">
        <v>0</v>
      </c>
      <c r="G208" s="69">
        <f t="shared" si="4"/>
        <v>0</v>
      </c>
      <c r="H208" s="69"/>
      <c r="I208" s="69"/>
      <c r="J208" s="102"/>
    </row>
    <row r="209" spans="1:10" ht="24.95" customHeight="1" thickBot="1" x14ac:dyDescent="0.3">
      <c r="A209" s="109"/>
      <c r="B209" s="109"/>
      <c r="C209" s="50" t="s">
        <v>39</v>
      </c>
      <c r="D209" s="51">
        <v>40</v>
      </c>
      <c r="E209" s="97" t="s">
        <v>4</v>
      </c>
      <c r="F209" s="69">
        <v>565</v>
      </c>
      <c r="G209" s="69">
        <f t="shared" si="4"/>
        <v>22600</v>
      </c>
      <c r="H209" s="69"/>
      <c r="I209" s="69"/>
      <c r="J209" s="102"/>
    </row>
    <row r="210" spans="1:10" ht="33" customHeight="1" thickBot="1" x14ac:dyDescent="0.3">
      <c r="A210" s="109"/>
      <c r="B210" s="109"/>
      <c r="C210" s="50" t="s">
        <v>40</v>
      </c>
      <c r="D210" s="51">
        <v>80</v>
      </c>
      <c r="E210" s="97" t="s">
        <v>4</v>
      </c>
      <c r="F210" s="69">
        <v>571.66999999999996</v>
      </c>
      <c r="G210" s="69">
        <f t="shared" si="4"/>
        <v>45733.599999999999</v>
      </c>
      <c r="H210" s="69"/>
      <c r="I210" s="69"/>
      <c r="J210" s="102"/>
    </row>
    <row r="211" spans="1:10" ht="24.95" customHeight="1" thickBot="1" x14ac:dyDescent="0.3">
      <c r="A211" s="110"/>
      <c r="B211" s="110"/>
      <c r="C211" s="50" t="s">
        <v>41</v>
      </c>
      <c r="D211" s="51">
        <v>0</v>
      </c>
      <c r="E211" s="97" t="s">
        <v>4</v>
      </c>
      <c r="F211" s="69">
        <v>195</v>
      </c>
      <c r="G211" s="69">
        <f t="shared" si="4"/>
        <v>0</v>
      </c>
      <c r="H211" s="69"/>
      <c r="I211" s="69"/>
      <c r="J211" s="102"/>
    </row>
    <row r="212" spans="1:10" ht="24.95" customHeight="1" thickBot="1" x14ac:dyDescent="0.3">
      <c r="A212" s="166" t="s">
        <v>55</v>
      </c>
      <c r="B212" s="166" t="s">
        <v>69</v>
      </c>
      <c r="C212" s="65" t="s">
        <v>34</v>
      </c>
      <c r="D212" s="66">
        <v>17</v>
      </c>
      <c r="E212" s="98" t="s">
        <v>4</v>
      </c>
      <c r="F212" s="69">
        <v>863.33</v>
      </c>
      <c r="G212" s="69">
        <f t="shared" si="4"/>
        <v>14676.61</v>
      </c>
      <c r="H212" s="69"/>
      <c r="I212" s="69"/>
      <c r="J212" s="102"/>
    </row>
    <row r="213" spans="1:10" ht="24.95" customHeight="1" thickBot="1" x14ac:dyDescent="0.3">
      <c r="A213" s="167"/>
      <c r="B213" s="167"/>
      <c r="C213" s="67" t="s">
        <v>35</v>
      </c>
      <c r="D213" s="66">
        <v>0</v>
      </c>
      <c r="E213" s="98" t="s">
        <v>4</v>
      </c>
      <c r="F213" s="69">
        <v>590</v>
      </c>
      <c r="G213" s="69">
        <f t="shared" si="4"/>
        <v>0</v>
      </c>
      <c r="H213" s="69"/>
      <c r="I213" s="69"/>
      <c r="J213" s="102"/>
    </row>
    <row r="214" spans="1:10" ht="24.95" customHeight="1" thickBot="1" x14ac:dyDescent="0.3">
      <c r="A214" s="167"/>
      <c r="B214" s="167"/>
      <c r="C214" s="65" t="s">
        <v>5</v>
      </c>
      <c r="D214" s="66">
        <v>104</v>
      </c>
      <c r="E214" s="98" t="s">
        <v>4</v>
      </c>
      <c r="F214" s="69">
        <v>258.33</v>
      </c>
      <c r="G214" s="69">
        <f t="shared" si="4"/>
        <v>26866.32</v>
      </c>
      <c r="H214" s="69"/>
      <c r="I214" s="69"/>
      <c r="J214" s="102"/>
    </row>
    <row r="215" spans="1:10" ht="24.95" customHeight="1" thickBot="1" x14ac:dyDescent="0.3">
      <c r="A215" s="167"/>
      <c r="B215" s="167"/>
      <c r="C215" s="65" t="s">
        <v>36</v>
      </c>
      <c r="D215" s="66">
        <v>0</v>
      </c>
      <c r="E215" s="98" t="s">
        <v>4</v>
      </c>
      <c r="F215" s="69">
        <v>358.33</v>
      </c>
      <c r="G215" s="69">
        <f t="shared" si="4"/>
        <v>0</v>
      </c>
      <c r="H215" s="69"/>
      <c r="I215" s="69"/>
      <c r="J215" s="102"/>
    </row>
    <row r="216" spans="1:10" ht="24.95" customHeight="1" thickBot="1" x14ac:dyDescent="0.3">
      <c r="A216" s="167"/>
      <c r="B216" s="167"/>
      <c r="C216" s="65" t="s">
        <v>37</v>
      </c>
      <c r="D216" s="66">
        <v>0</v>
      </c>
      <c r="E216" s="98" t="s">
        <v>4</v>
      </c>
      <c r="F216" s="69">
        <v>495</v>
      </c>
      <c r="G216" s="69">
        <f t="shared" si="4"/>
        <v>0</v>
      </c>
      <c r="H216" s="69"/>
      <c r="I216" s="69"/>
      <c r="J216" s="102"/>
    </row>
    <row r="217" spans="1:10" ht="24.95" customHeight="1" thickBot="1" x14ac:dyDescent="0.3">
      <c r="A217" s="167"/>
      <c r="B217" s="167"/>
      <c r="C217" s="65" t="s">
        <v>38</v>
      </c>
      <c r="D217" s="66">
        <v>0</v>
      </c>
      <c r="E217" s="98" t="s">
        <v>4</v>
      </c>
      <c r="F217" s="69">
        <v>305</v>
      </c>
      <c r="G217" s="69">
        <f t="shared" si="4"/>
        <v>0</v>
      </c>
      <c r="H217" s="69"/>
      <c r="I217" s="69"/>
      <c r="J217" s="102"/>
    </row>
    <row r="218" spans="1:10" ht="24.95" customHeight="1" thickBot="1" x14ac:dyDescent="0.3">
      <c r="A218" s="167"/>
      <c r="B218" s="167"/>
      <c r="C218" s="65" t="s">
        <v>7</v>
      </c>
      <c r="D218" s="66">
        <v>0</v>
      </c>
      <c r="E218" s="98" t="s">
        <v>4</v>
      </c>
      <c r="F218" s="69">
        <v>0</v>
      </c>
      <c r="G218" s="69">
        <f t="shared" si="4"/>
        <v>0</v>
      </c>
      <c r="H218" s="69"/>
      <c r="I218" s="69"/>
      <c r="J218" s="102"/>
    </row>
    <row r="219" spans="1:10" ht="28.5" customHeight="1" thickBot="1" x14ac:dyDescent="0.3">
      <c r="A219" s="167"/>
      <c r="B219" s="167"/>
      <c r="C219" s="65" t="s">
        <v>39</v>
      </c>
      <c r="D219" s="66">
        <v>10</v>
      </c>
      <c r="E219" s="98" t="s">
        <v>4</v>
      </c>
      <c r="F219" s="69">
        <v>565</v>
      </c>
      <c r="G219" s="69">
        <f t="shared" si="4"/>
        <v>5650</v>
      </c>
      <c r="H219" s="69"/>
      <c r="I219" s="69"/>
      <c r="J219" s="102"/>
    </row>
    <row r="220" spans="1:10" ht="24.95" customHeight="1" thickBot="1" x14ac:dyDescent="0.3">
      <c r="A220" s="167"/>
      <c r="B220" s="167"/>
      <c r="C220" s="65" t="s">
        <v>40</v>
      </c>
      <c r="D220" s="66">
        <v>31</v>
      </c>
      <c r="E220" s="98" t="s">
        <v>4</v>
      </c>
      <c r="F220" s="69">
        <v>571.66999999999996</v>
      </c>
      <c r="G220" s="69">
        <f t="shared" si="4"/>
        <v>17721.77</v>
      </c>
      <c r="H220" s="69"/>
      <c r="I220" s="69"/>
      <c r="J220" s="102"/>
    </row>
    <row r="221" spans="1:10" ht="24.95" customHeight="1" thickBot="1" x14ac:dyDescent="0.3">
      <c r="A221" s="168"/>
      <c r="B221" s="168"/>
      <c r="C221" s="65" t="s">
        <v>41</v>
      </c>
      <c r="D221" s="66">
        <v>0</v>
      </c>
      <c r="E221" s="98" t="s">
        <v>4</v>
      </c>
      <c r="F221" s="69">
        <v>195</v>
      </c>
      <c r="G221" s="69">
        <f t="shared" si="4"/>
        <v>0</v>
      </c>
      <c r="H221" s="69"/>
      <c r="I221" s="69"/>
      <c r="J221" s="102"/>
    </row>
    <row r="222" spans="1:10" ht="24.95" customHeight="1" thickBot="1" x14ac:dyDescent="0.3">
      <c r="A222" s="131" t="s">
        <v>62</v>
      </c>
      <c r="B222" s="131" t="s">
        <v>32</v>
      </c>
      <c r="C222" s="11" t="s">
        <v>34</v>
      </c>
      <c r="D222" s="12">
        <v>5</v>
      </c>
      <c r="E222" s="83" t="s">
        <v>4</v>
      </c>
      <c r="F222" s="69">
        <v>863.33</v>
      </c>
      <c r="G222" s="69">
        <f t="shared" si="4"/>
        <v>4316.6500000000005</v>
      </c>
      <c r="H222" s="69"/>
      <c r="I222" s="69"/>
      <c r="J222" s="102"/>
    </row>
    <row r="223" spans="1:10" ht="24.95" customHeight="1" thickBot="1" x14ac:dyDescent="0.3">
      <c r="A223" s="132"/>
      <c r="B223" s="132"/>
      <c r="C223" s="13" t="s">
        <v>35</v>
      </c>
      <c r="D223" s="12">
        <v>0</v>
      </c>
      <c r="E223" s="83" t="s">
        <v>4</v>
      </c>
      <c r="F223" s="69">
        <v>590</v>
      </c>
      <c r="G223" s="69">
        <f t="shared" si="4"/>
        <v>0</v>
      </c>
      <c r="H223" s="69"/>
      <c r="I223" s="69"/>
      <c r="J223" s="102"/>
    </row>
    <row r="224" spans="1:10" ht="30.75" customHeight="1" thickBot="1" x14ac:dyDescent="0.3">
      <c r="A224" s="132"/>
      <c r="B224" s="132"/>
      <c r="C224" s="11" t="s">
        <v>5</v>
      </c>
      <c r="D224" s="12">
        <v>10</v>
      </c>
      <c r="E224" s="83" t="s">
        <v>4</v>
      </c>
      <c r="F224" s="69">
        <v>258.33</v>
      </c>
      <c r="G224" s="69">
        <f t="shared" si="4"/>
        <v>2583.2999999999997</v>
      </c>
      <c r="H224" s="69"/>
      <c r="I224" s="69"/>
      <c r="J224" s="102"/>
    </row>
    <row r="225" spans="1:10" ht="24.95" customHeight="1" thickBot="1" x14ac:dyDescent="0.3">
      <c r="A225" s="132"/>
      <c r="B225" s="132"/>
      <c r="C225" s="11" t="s">
        <v>36</v>
      </c>
      <c r="D225" s="12">
        <v>0</v>
      </c>
      <c r="E225" s="83" t="s">
        <v>4</v>
      </c>
      <c r="F225" s="69">
        <v>358.33</v>
      </c>
      <c r="G225" s="69">
        <f t="shared" si="4"/>
        <v>0</v>
      </c>
      <c r="H225" s="69"/>
      <c r="I225" s="69"/>
      <c r="J225" s="102"/>
    </row>
    <row r="226" spans="1:10" ht="24.95" customHeight="1" thickBot="1" x14ac:dyDescent="0.3">
      <c r="A226" s="132"/>
      <c r="B226" s="132"/>
      <c r="C226" s="11" t="s">
        <v>37</v>
      </c>
      <c r="D226" s="12">
        <v>0</v>
      </c>
      <c r="E226" s="83" t="s">
        <v>4</v>
      </c>
      <c r="F226" s="69">
        <v>495</v>
      </c>
      <c r="G226" s="69">
        <f t="shared" si="4"/>
        <v>0</v>
      </c>
      <c r="H226" s="69"/>
      <c r="I226" s="69"/>
      <c r="J226" s="102"/>
    </row>
    <row r="227" spans="1:10" ht="24.95" customHeight="1" thickBot="1" x14ac:dyDescent="0.3">
      <c r="A227" s="132"/>
      <c r="B227" s="132"/>
      <c r="C227" s="11" t="s">
        <v>61</v>
      </c>
      <c r="D227" s="12">
        <v>5</v>
      </c>
      <c r="E227" s="83" t="s">
        <v>4</v>
      </c>
      <c r="F227" s="69">
        <v>305</v>
      </c>
      <c r="G227" s="69">
        <f t="shared" si="4"/>
        <v>1525</v>
      </c>
      <c r="H227" s="69"/>
      <c r="I227" s="69"/>
      <c r="J227" s="102"/>
    </row>
    <row r="228" spans="1:10" ht="24.95" customHeight="1" thickBot="1" x14ac:dyDescent="0.3">
      <c r="A228" s="132"/>
      <c r="B228" s="132"/>
      <c r="C228" s="11" t="s">
        <v>7</v>
      </c>
      <c r="D228" s="12">
        <v>0</v>
      </c>
      <c r="E228" s="83" t="s">
        <v>4</v>
      </c>
      <c r="F228" s="69">
        <v>0</v>
      </c>
      <c r="G228" s="69">
        <f t="shared" si="4"/>
        <v>0</v>
      </c>
      <c r="H228" s="69"/>
      <c r="I228" s="69"/>
      <c r="J228" s="102"/>
    </row>
    <row r="229" spans="1:10" ht="24.95" customHeight="1" thickBot="1" x14ac:dyDescent="0.3">
      <c r="A229" s="132"/>
      <c r="B229" s="132"/>
      <c r="C229" s="11" t="s">
        <v>39</v>
      </c>
      <c r="D229" s="12">
        <v>0</v>
      </c>
      <c r="E229" s="83" t="s">
        <v>4</v>
      </c>
      <c r="F229" s="69">
        <v>565</v>
      </c>
      <c r="G229" s="69">
        <f t="shared" si="4"/>
        <v>0</v>
      </c>
      <c r="H229" s="69"/>
      <c r="I229" s="69"/>
      <c r="J229" s="102"/>
    </row>
    <row r="230" spans="1:10" ht="24.95" customHeight="1" thickBot="1" x14ac:dyDescent="0.3">
      <c r="A230" s="132"/>
      <c r="B230" s="132"/>
      <c r="C230" s="11" t="s">
        <v>40</v>
      </c>
      <c r="D230" s="12">
        <v>0</v>
      </c>
      <c r="E230" s="83" t="s">
        <v>4</v>
      </c>
      <c r="F230" s="69">
        <v>571.66999999999996</v>
      </c>
      <c r="G230" s="69">
        <f t="shared" si="4"/>
        <v>0</v>
      </c>
      <c r="H230" s="69"/>
      <c r="I230" s="69"/>
      <c r="J230" s="102"/>
    </row>
    <row r="231" spans="1:10" ht="24.95" customHeight="1" thickBot="1" x14ac:dyDescent="0.3">
      <c r="A231" s="133"/>
      <c r="B231" s="133"/>
      <c r="C231" s="11" t="s">
        <v>41</v>
      </c>
      <c r="D231" s="12">
        <v>5</v>
      </c>
      <c r="E231" s="83" t="s">
        <v>4</v>
      </c>
      <c r="F231" s="69">
        <v>195</v>
      </c>
      <c r="G231" s="69">
        <f t="shared" si="4"/>
        <v>975</v>
      </c>
      <c r="H231" s="69"/>
      <c r="I231" s="69"/>
      <c r="J231" s="102"/>
    </row>
    <row r="232" spans="1:10" ht="24.95" customHeight="1" thickBot="1" x14ac:dyDescent="0.3">
      <c r="A232" s="108" t="s">
        <v>68</v>
      </c>
      <c r="B232" s="108" t="s">
        <v>63</v>
      </c>
      <c r="C232" s="50" t="s">
        <v>34</v>
      </c>
      <c r="D232" s="51">
        <v>80</v>
      </c>
      <c r="E232" s="97" t="s">
        <v>4</v>
      </c>
      <c r="F232" s="69">
        <v>863.33</v>
      </c>
      <c r="G232" s="69">
        <f t="shared" si="4"/>
        <v>69066.400000000009</v>
      </c>
      <c r="H232" s="69"/>
      <c r="I232" s="69"/>
      <c r="J232" s="102"/>
    </row>
    <row r="233" spans="1:10" ht="24.95" customHeight="1" thickBot="1" x14ac:dyDescent="0.3">
      <c r="A233" s="109"/>
      <c r="B233" s="109"/>
      <c r="C233" s="52" t="s">
        <v>35</v>
      </c>
      <c r="D233" s="51">
        <v>0</v>
      </c>
      <c r="E233" s="97" t="s">
        <v>4</v>
      </c>
      <c r="F233" s="69">
        <v>590</v>
      </c>
      <c r="G233" s="69">
        <f t="shared" si="4"/>
        <v>0</v>
      </c>
      <c r="H233" s="69"/>
      <c r="I233" s="69"/>
      <c r="J233" s="102"/>
    </row>
    <row r="234" spans="1:10" ht="24.95" customHeight="1" thickBot="1" x14ac:dyDescent="0.3">
      <c r="A234" s="109"/>
      <c r="B234" s="109"/>
      <c r="C234" s="50" t="s">
        <v>5</v>
      </c>
      <c r="D234" s="51">
        <v>0</v>
      </c>
      <c r="E234" s="97" t="s">
        <v>4</v>
      </c>
      <c r="F234" s="69">
        <v>258.33</v>
      </c>
      <c r="G234" s="69">
        <f t="shared" si="4"/>
        <v>0</v>
      </c>
      <c r="H234" s="69"/>
      <c r="I234" s="69"/>
      <c r="J234" s="102"/>
    </row>
    <row r="235" spans="1:10" ht="24.95" customHeight="1" thickBot="1" x14ac:dyDescent="0.3">
      <c r="A235" s="109"/>
      <c r="B235" s="109"/>
      <c r="C235" s="50" t="s">
        <v>36</v>
      </c>
      <c r="D235" s="51">
        <v>0</v>
      </c>
      <c r="E235" s="97" t="s">
        <v>4</v>
      </c>
      <c r="F235" s="69">
        <v>358.33</v>
      </c>
      <c r="G235" s="69">
        <f t="shared" si="4"/>
        <v>0</v>
      </c>
      <c r="H235" s="69"/>
      <c r="I235" s="69"/>
      <c r="J235" s="102"/>
    </row>
    <row r="236" spans="1:10" ht="24.95" customHeight="1" thickBot="1" x14ac:dyDescent="0.3">
      <c r="A236" s="109"/>
      <c r="B236" s="109"/>
      <c r="C236" s="50" t="s">
        <v>37</v>
      </c>
      <c r="D236" s="51">
        <v>120</v>
      </c>
      <c r="E236" s="97" t="s">
        <v>4</v>
      </c>
      <c r="F236" s="69">
        <v>495</v>
      </c>
      <c r="G236" s="69">
        <f t="shared" si="4"/>
        <v>59400</v>
      </c>
      <c r="H236" s="69"/>
      <c r="I236" s="69"/>
      <c r="J236" s="102"/>
    </row>
    <row r="237" spans="1:10" ht="24.95" customHeight="1" thickBot="1" x14ac:dyDescent="0.3">
      <c r="A237" s="109"/>
      <c r="B237" s="109"/>
      <c r="C237" s="50" t="s">
        <v>76</v>
      </c>
      <c r="D237" s="51">
        <v>250</v>
      </c>
      <c r="E237" s="97" t="s">
        <v>4</v>
      </c>
      <c r="F237" s="69">
        <v>305</v>
      </c>
      <c r="G237" s="69">
        <f t="shared" si="4"/>
        <v>76250</v>
      </c>
      <c r="H237" s="69"/>
      <c r="I237" s="69"/>
      <c r="J237" s="102"/>
    </row>
    <row r="238" spans="1:10" ht="24.95" customHeight="1" thickBot="1" x14ac:dyDescent="0.3">
      <c r="A238" s="109"/>
      <c r="B238" s="109"/>
      <c r="C238" s="50" t="s">
        <v>7</v>
      </c>
      <c r="D238" s="51">
        <v>0</v>
      </c>
      <c r="E238" s="97" t="s">
        <v>4</v>
      </c>
      <c r="F238" s="69">
        <v>0</v>
      </c>
      <c r="G238" s="69">
        <f t="shared" si="4"/>
        <v>0</v>
      </c>
      <c r="H238" s="69"/>
      <c r="I238" s="69"/>
      <c r="J238" s="102"/>
    </row>
    <row r="239" spans="1:10" ht="24.95" customHeight="1" thickBot="1" x14ac:dyDescent="0.3">
      <c r="A239" s="109"/>
      <c r="B239" s="109"/>
      <c r="C239" s="50" t="s">
        <v>39</v>
      </c>
      <c r="D239" s="51">
        <v>150</v>
      </c>
      <c r="E239" s="97" t="s">
        <v>4</v>
      </c>
      <c r="F239" s="69">
        <v>565</v>
      </c>
      <c r="G239" s="69">
        <f t="shared" si="4"/>
        <v>84750</v>
      </c>
      <c r="H239" s="69"/>
      <c r="I239" s="69"/>
      <c r="J239" s="102"/>
    </row>
    <row r="240" spans="1:10" ht="24" customHeight="1" thickBot="1" x14ac:dyDescent="0.3">
      <c r="A240" s="109"/>
      <c r="B240" s="109"/>
      <c r="C240" s="50" t="s">
        <v>40</v>
      </c>
      <c r="D240" s="51">
        <v>100</v>
      </c>
      <c r="E240" s="97" t="s">
        <v>4</v>
      </c>
      <c r="F240" s="69">
        <v>571.66999999999996</v>
      </c>
      <c r="G240" s="69">
        <f t="shared" si="4"/>
        <v>57166.999999999993</v>
      </c>
      <c r="H240" s="69"/>
      <c r="I240" s="69"/>
      <c r="J240" s="102"/>
    </row>
    <row r="241" spans="1:10" ht="24.95" customHeight="1" thickBot="1" x14ac:dyDescent="0.3">
      <c r="A241" s="110"/>
      <c r="B241" s="110"/>
      <c r="C241" s="50" t="s">
        <v>41</v>
      </c>
      <c r="D241" s="51">
        <v>300</v>
      </c>
      <c r="E241" s="97" t="s">
        <v>4</v>
      </c>
      <c r="F241" s="69">
        <v>195</v>
      </c>
      <c r="G241" s="69">
        <f t="shared" si="4"/>
        <v>58500</v>
      </c>
      <c r="H241" s="69"/>
      <c r="I241" s="69"/>
      <c r="J241" s="102"/>
    </row>
    <row r="242" spans="1:10" ht="24.95" customHeight="1" thickBot="1" x14ac:dyDescent="0.3">
      <c r="A242" s="105" t="s">
        <v>74</v>
      </c>
      <c r="B242" s="105" t="s">
        <v>75</v>
      </c>
      <c r="C242" s="59" t="s">
        <v>34</v>
      </c>
      <c r="D242" s="60">
        <v>0</v>
      </c>
      <c r="E242" s="93" t="s">
        <v>4</v>
      </c>
      <c r="F242" s="69">
        <v>863.33</v>
      </c>
      <c r="G242" s="69">
        <f t="shared" si="4"/>
        <v>0</v>
      </c>
      <c r="H242" s="69"/>
      <c r="I242" s="69"/>
      <c r="J242" s="102"/>
    </row>
    <row r="243" spans="1:10" ht="24.95" customHeight="1" thickBot="1" x14ac:dyDescent="0.3">
      <c r="A243" s="106"/>
      <c r="B243" s="106"/>
      <c r="C243" s="61" t="s">
        <v>35</v>
      </c>
      <c r="D243" s="60">
        <v>0</v>
      </c>
      <c r="E243" s="93" t="s">
        <v>4</v>
      </c>
      <c r="F243" s="69">
        <v>590</v>
      </c>
      <c r="G243" s="69">
        <f t="shared" si="4"/>
        <v>0</v>
      </c>
      <c r="H243" s="69"/>
      <c r="I243" s="69"/>
      <c r="J243" s="102"/>
    </row>
    <row r="244" spans="1:10" ht="24.95" customHeight="1" thickBot="1" x14ac:dyDescent="0.3">
      <c r="A244" s="106"/>
      <c r="B244" s="106"/>
      <c r="C244" s="59" t="s">
        <v>5</v>
      </c>
      <c r="D244" s="60">
        <v>50</v>
      </c>
      <c r="E244" s="93" t="s">
        <v>4</v>
      </c>
      <c r="F244" s="69">
        <v>258.33</v>
      </c>
      <c r="G244" s="69">
        <f t="shared" si="4"/>
        <v>12916.5</v>
      </c>
      <c r="H244" s="69"/>
      <c r="I244" s="69"/>
      <c r="J244" s="102"/>
    </row>
    <row r="245" spans="1:10" ht="24.95" customHeight="1" thickBot="1" x14ac:dyDescent="0.3">
      <c r="A245" s="106"/>
      <c r="B245" s="106"/>
      <c r="C245" s="59" t="s">
        <v>36</v>
      </c>
      <c r="D245" s="60">
        <v>0</v>
      </c>
      <c r="E245" s="93" t="s">
        <v>4</v>
      </c>
      <c r="F245" s="69">
        <v>358.33</v>
      </c>
      <c r="G245" s="69">
        <f t="shared" si="4"/>
        <v>0</v>
      </c>
      <c r="H245" s="69"/>
      <c r="I245" s="69"/>
      <c r="J245" s="102"/>
    </row>
    <row r="246" spans="1:10" ht="24.95" customHeight="1" thickBot="1" x14ac:dyDescent="0.3">
      <c r="A246" s="106"/>
      <c r="B246" s="106"/>
      <c r="C246" s="59" t="s">
        <v>37</v>
      </c>
      <c r="D246" s="60">
        <v>70</v>
      </c>
      <c r="E246" s="93" t="s">
        <v>4</v>
      </c>
      <c r="F246" s="69">
        <v>495</v>
      </c>
      <c r="G246" s="69">
        <f t="shared" si="4"/>
        <v>34650</v>
      </c>
      <c r="H246" s="69"/>
      <c r="I246" s="69"/>
      <c r="J246" s="102"/>
    </row>
    <row r="247" spans="1:10" ht="24.95" customHeight="1" thickBot="1" x14ac:dyDescent="0.3">
      <c r="A247" s="106"/>
      <c r="B247" s="106"/>
      <c r="C247" s="59" t="s">
        <v>38</v>
      </c>
      <c r="D247" s="60">
        <v>0</v>
      </c>
      <c r="E247" s="93" t="s">
        <v>4</v>
      </c>
      <c r="F247" s="69">
        <v>305</v>
      </c>
      <c r="G247" s="69">
        <f t="shared" si="4"/>
        <v>0</v>
      </c>
      <c r="H247" s="69"/>
      <c r="I247" s="69"/>
      <c r="J247" s="102"/>
    </row>
    <row r="248" spans="1:10" ht="24.95" customHeight="1" thickBot="1" x14ac:dyDescent="0.3">
      <c r="A248" s="106"/>
      <c r="B248" s="106"/>
      <c r="C248" s="59" t="s">
        <v>7</v>
      </c>
      <c r="D248" s="60">
        <v>0</v>
      </c>
      <c r="E248" s="93" t="s">
        <v>4</v>
      </c>
      <c r="F248" s="69">
        <v>0</v>
      </c>
      <c r="G248" s="69">
        <f t="shared" si="4"/>
        <v>0</v>
      </c>
      <c r="H248" s="69"/>
      <c r="I248" s="69"/>
      <c r="J248" s="102"/>
    </row>
    <row r="249" spans="1:10" ht="24.95" customHeight="1" thickBot="1" x14ac:dyDescent="0.3">
      <c r="A249" s="106"/>
      <c r="B249" s="106"/>
      <c r="C249" s="59" t="s">
        <v>39</v>
      </c>
      <c r="D249" s="60">
        <v>93</v>
      </c>
      <c r="E249" s="93" t="s">
        <v>4</v>
      </c>
      <c r="F249" s="69">
        <v>565</v>
      </c>
      <c r="G249" s="69">
        <f t="shared" si="4"/>
        <v>52545</v>
      </c>
      <c r="H249" s="69"/>
      <c r="I249" s="69"/>
      <c r="J249" s="102"/>
    </row>
    <row r="250" spans="1:10" ht="23.25" customHeight="1" thickBot="1" x14ac:dyDescent="0.3">
      <c r="A250" s="106"/>
      <c r="B250" s="106"/>
      <c r="C250" s="59" t="s">
        <v>40</v>
      </c>
      <c r="D250" s="60">
        <v>56</v>
      </c>
      <c r="E250" s="93" t="s">
        <v>4</v>
      </c>
      <c r="F250" s="69">
        <v>571.66999999999996</v>
      </c>
      <c r="G250" s="69">
        <f t="shared" si="4"/>
        <v>32013.519999999997</v>
      </c>
      <c r="H250" s="69"/>
      <c r="I250" s="69"/>
      <c r="J250" s="102"/>
    </row>
    <row r="251" spans="1:10" ht="24.95" customHeight="1" thickBot="1" x14ac:dyDescent="0.3">
      <c r="A251" s="107"/>
      <c r="B251" s="107"/>
      <c r="C251" s="59" t="s">
        <v>61</v>
      </c>
      <c r="D251" s="60">
        <v>32</v>
      </c>
      <c r="E251" s="93" t="s">
        <v>4</v>
      </c>
      <c r="F251" s="69">
        <v>305</v>
      </c>
      <c r="G251" s="69">
        <f t="shared" si="4"/>
        <v>9760</v>
      </c>
      <c r="H251" s="69"/>
      <c r="I251" s="69"/>
      <c r="J251" s="102"/>
    </row>
  </sheetData>
  <mergeCells count="50">
    <mergeCell ref="A72:A81"/>
    <mergeCell ref="A162:A171"/>
    <mergeCell ref="A132:A141"/>
    <mergeCell ref="A142:A151"/>
    <mergeCell ref="A152:A161"/>
    <mergeCell ref="A122:A131"/>
    <mergeCell ref="A92:A101"/>
    <mergeCell ref="A102:A111"/>
    <mergeCell ref="B132:B141"/>
    <mergeCell ref="B142:B151"/>
    <mergeCell ref="B172:B181"/>
    <mergeCell ref="A172:A181"/>
    <mergeCell ref="B222:B231"/>
    <mergeCell ref="B212:B221"/>
    <mergeCell ref="B202:B211"/>
    <mergeCell ref="A222:A231"/>
    <mergeCell ref="A192:A201"/>
    <mergeCell ref="B192:B201"/>
    <mergeCell ref="A202:A211"/>
    <mergeCell ref="A212:A221"/>
    <mergeCell ref="A32:A41"/>
    <mergeCell ref="A62:A71"/>
    <mergeCell ref="B62:B71"/>
    <mergeCell ref="B32:B41"/>
    <mergeCell ref="B42:B51"/>
    <mergeCell ref="B52:B61"/>
    <mergeCell ref="A42:A51"/>
    <mergeCell ref="A52:A61"/>
    <mergeCell ref="A1:A11"/>
    <mergeCell ref="B1:B11"/>
    <mergeCell ref="A12:A21"/>
    <mergeCell ref="B12:B21"/>
    <mergeCell ref="A22:A31"/>
    <mergeCell ref="B22:B31"/>
    <mergeCell ref="A242:A251"/>
    <mergeCell ref="B242:B251"/>
    <mergeCell ref="A232:A241"/>
    <mergeCell ref="B232:B241"/>
    <mergeCell ref="B72:B81"/>
    <mergeCell ref="A82:A91"/>
    <mergeCell ref="B162:B171"/>
    <mergeCell ref="A182:A191"/>
    <mergeCell ref="B182:B191"/>
    <mergeCell ref="B82:B91"/>
    <mergeCell ref="A112:A121"/>
    <mergeCell ref="B152:B161"/>
    <mergeCell ref="B122:B131"/>
    <mergeCell ref="B92:B101"/>
    <mergeCell ref="B102:B111"/>
    <mergeCell ref="B112:B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2026-06-30T11:05:58Z</dcterms:modified>
</cp:coreProperties>
</file>