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2CC16412-717A-4F6B-8279-0A2EEDCF4B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1" l="1"/>
  <c r="C70" i="1"/>
  <c r="I66" i="1" l="1"/>
  <c r="J66" i="1"/>
  <c r="K66" i="1" s="1"/>
  <c r="G66" i="1"/>
  <c r="E66" i="1"/>
  <c r="L66" i="1" l="1"/>
  <c r="M66" i="1" s="1"/>
  <c r="E6" i="1"/>
  <c r="E68" i="1" l="1"/>
  <c r="E11" i="1"/>
  <c r="E45" i="1"/>
  <c r="E48" i="1"/>
  <c r="E10" i="1"/>
  <c r="E12" i="1"/>
  <c r="E28" i="1"/>
  <c r="E19" i="1"/>
  <c r="E59" i="1"/>
  <c r="E37" i="1"/>
  <c r="E65" i="1"/>
  <c r="E47" i="1"/>
  <c r="E61" i="1"/>
  <c r="E41" i="1"/>
  <c r="E53" i="1"/>
  <c r="E27" i="1"/>
  <c r="E63" i="1"/>
  <c r="E51" i="1"/>
  <c r="E24" i="1"/>
  <c r="E23" i="1"/>
  <c r="E52" i="1"/>
  <c r="E49" i="1"/>
  <c r="E57" i="1"/>
  <c r="E70" i="1"/>
  <c r="E60" i="1"/>
  <c r="E67" i="1"/>
  <c r="E18" i="1"/>
  <c r="E20" i="1"/>
  <c r="E22" i="1"/>
  <c r="E69" i="1"/>
  <c r="E16" i="1"/>
  <c r="E33" i="1"/>
  <c r="E39" i="1"/>
  <c r="E38" i="1"/>
  <c r="E26" i="1"/>
  <c r="E64" i="1"/>
  <c r="E31" i="1"/>
  <c r="E50" i="1"/>
  <c r="E32" i="1"/>
  <c r="E15" i="1"/>
  <c r="E44" i="1"/>
  <c r="E21" i="1"/>
  <c r="E58" i="1"/>
  <c r="E35" i="1"/>
  <c r="E30" i="1"/>
  <c r="E42" i="1"/>
  <c r="E43" i="1"/>
  <c r="E29" i="1"/>
  <c r="E7" i="1"/>
  <c r="E8" i="1"/>
  <c r="E54" i="1"/>
  <c r="E62" i="1"/>
  <c r="E34" i="1"/>
  <c r="E9" i="1"/>
  <c r="E56" i="1"/>
  <c r="E55" i="1"/>
  <c r="E14" i="1"/>
  <c r="E13" i="1"/>
  <c r="E46" i="1"/>
  <c r="E25" i="1"/>
  <c r="E40" i="1"/>
  <c r="E17" i="1"/>
  <c r="E36" i="1"/>
  <c r="J68" i="1" l="1"/>
  <c r="K68" i="1" s="1"/>
  <c r="J11" i="1"/>
  <c r="J45" i="1"/>
  <c r="J48" i="1"/>
  <c r="J10" i="1"/>
  <c r="K10" i="1" s="1"/>
  <c r="J12" i="1"/>
  <c r="J28" i="1"/>
  <c r="K28" i="1" s="1"/>
  <c r="J19" i="1"/>
  <c r="J59" i="1"/>
  <c r="J37" i="1"/>
  <c r="J65" i="1"/>
  <c r="K65" i="1" s="1"/>
  <c r="J47" i="1"/>
  <c r="J61" i="1"/>
  <c r="K61" i="1" s="1"/>
  <c r="J41" i="1"/>
  <c r="K41" i="1" s="1"/>
  <c r="J53" i="1"/>
  <c r="J27" i="1"/>
  <c r="J63" i="1"/>
  <c r="K63" i="1" s="1"/>
  <c r="J51" i="1"/>
  <c r="K51" i="1" s="1"/>
  <c r="J24" i="1"/>
  <c r="K24" i="1" s="1"/>
  <c r="J23" i="1"/>
  <c r="K23" i="1" s="1"/>
  <c r="J52" i="1"/>
  <c r="J49" i="1"/>
  <c r="K49" i="1" s="1"/>
  <c r="J57" i="1"/>
  <c r="K57" i="1" s="1"/>
  <c r="J70" i="1"/>
  <c r="J60" i="1"/>
  <c r="J67" i="1"/>
  <c r="K67" i="1" s="1"/>
  <c r="J18" i="1"/>
  <c r="J20" i="1"/>
  <c r="K20" i="1" s="1"/>
  <c r="J22" i="1"/>
  <c r="J69" i="1"/>
  <c r="J16" i="1"/>
  <c r="J33" i="1"/>
  <c r="J39" i="1"/>
  <c r="J38" i="1"/>
  <c r="J26" i="1"/>
  <c r="J64" i="1"/>
  <c r="K64" i="1" s="1"/>
  <c r="J31" i="1"/>
  <c r="J50" i="1"/>
  <c r="J32" i="1"/>
  <c r="K32" i="1" s="1"/>
  <c r="J15" i="1"/>
  <c r="J44" i="1"/>
  <c r="K44" i="1" s="1"/>
  <c r="J21" i="1"/>
  <c r="J58" i="1"/>
  <c r="K58" i="1" s="1"/>
  <c r="J35" i="1"/>
  <c r="K35" i="1" s="1"/>
  <c r="J30" i="1"/>
  <c r="J42" i="1"/>
  <c r="J43" i="1"/>
  <c r="K43" i="1" s="1"/>
  <c r="J29" i="1"/>
  <c r="J7" i="1"/>
  <c r="K7" i="1" s="1"/>
  <c r="J8" i="1"/>
  <c r="J54" i="1"/>
  <c r="J62" i="1"/>
  <c r="K62" i="1" s="1"/>
  <c r="J34" i="1"/>
  <c r="K34" i="1" s="1"/>
  <c r="J9" i="1"/>
  <c r="J56" i="1"/>
  <c r="J55" i="1"/>
  <c r="K55" i="1" s="1"/>
  <c r="J14" i="1"/>
  <c r="K14" i="1" s="1"/>
  <c r="J13" i="1"/>
  <c r="J46" i="1"/>
  <c r="J25" i="1"/>
  <c r="K25" i="1" s="1"/>
  <c r="J40" i="1"/>
  <c r="J17" i="1"/>
  <c r="K17" i="1" s="1"/>
  <c r="J36" i="1"/>
  <c r="I59" i="1"/>
  <c r="I37" i="1"/>
  <c r="I65" i="1"/>
  <c r="I47" i="1"/>
  <c r="I61" i="1"/>
  <c r="I41" i="1"/>
  <c r="I53" i="1"/>
  <c r="I27" i="1"/>
  <c r="I63" i="1"/>
  <c r="I51" i="1"/>
  <c r="I24" i="1"/>
  <c r="I23" i="1"/>
  <c r="I52" i="1"/>
  <c r="I49" i="1"/>
  <c r="I57" i="1"/>
  <c r="I70" i="1"/>
  <c r="I60" i="1"/>
  <c r="I67" i="1"/>
  <c r="I18" i="1"/>
  <c r="I20" i="1"/>
  <c r="I22" i="1"/>
  <c r="I69" i="1"/>
  <c r="I16" i="1"/>
  <c r="I33" i="1"/>
  <c r="I39" i="1"/>
  <c r="I38" i="1"/>
  <c r="I26" i="1"/>
  <c r="I64" i="1"/>
  <c r="I31" i="1"/>
  <c r="I50" i="1"/>
  <c r="I32" i="1"/>
  <c r="I15" i="1"/>
  <c r="I44" i="1"/>
  <c r="I21" i="1"/>
  <c r="I58" i="1"/>
  <c r="I35" i="1"/>
  <c r="I30" i="1"/>
  <c r="I42" i="1"/>
  <c r="I43" i="1"/>
  <c r="I29" i="1"/>
  <c r="I7" i="1"/>
  <c r="I8" i="1"/>
  <c r="I54" i="1"/>
  <c r="I62" i="1"/>
  <c r="I34" i="1"/>
  <c r="I9" i="1"/>
  <c r="I56" i="1"/>
  <c r="I55" i="1"/>
  <c r="I14" i="1"/>
  <c r="I13" i="1"/>
  <c r="I46" i="1"/>
  <c r="I25" i="1"/>
  <c r="I40" i="1"/>
  <c r="I17" i="1"/>
  <c r="I36" i="1"/>
  <c r="G59" i="1"/>
  <c r="G37" i="1"/>
  <c r="G65" i="1"/>
  <c r="G47" i="1"/>
  <c r="G61" i="1"/>
  <c r="G41" i="1"/>
  <c r="G53" i="1"/>
  <c r="G27" i="1"/>
  <c r="G63" i="1"/>
  <c r="G51" i="1"/>
  <c r="G24" i="1"/>
  <c r="G23" i="1"/>
  <c r="G52" i="1"/>
  <c r="G49" i="1"/>
  <c r="G57" i="1"/>
  <c r="G70" i="1"/>
  <c r="G60" i="1"/>
  <c r="G67" i="1"/>
  <c r="G18" i="1"/>
  <c r="G20" i="1"/>
  <c r="G22" i="1"/>
  <c r="G69" i="1"/>
  <c r="G16" i="1"/>
  <c r="G33" i="1"/>
  <c r="G39" i="1"/>
  <c r="G38" i="1"/>
  <c r="G26" i="1"/>
  <c r="G64" i="1"/>
  <c r="G31" i="1"/>
  <c r="G50" i="1"/>
  <c r="G32" i="1"/>
  <c r="G15" i="1"/>
  <c r="G44" i="1"/>
  <c r="G21" i="1"/>
  <c r="G58" i="1"/>
  <c r="G35" i="1"/>
  <c r="G30" i="1"/>
  <c r="G42" i="1"/>
  <c r="G43" i="1"/>
  <c r="G29" i="1"/>
  <c r="G7" i="1"/>
  <c r="G8" i="1"/>
  <c r="G54" i="1"/>
  <c r="G62" i="1"/>
  <c r="G34" i="1"/>
  <c r="G9" i="1"/>
  <c r="G56" i="1"/>
  <c r="G55" i="1"/>
  <c r="G14" i="1"/>
  <c r="G13" i="1"/>
  <c r="G46" i="1"/>
  <c r="G25" i="1"/>
  <c r="G40" i="1"/>
  <c r="G17" i="1"/>
  <c r="G36" i="1"/>
  <c r="L51" i="1" l="1"/>
  <c r="M51" i="1" s="1"/>
  <c r="L68" i="1"/>
  <c r="M68" i="1" s="1"/>
  <c r="L9" i="1"/>
  <c r="M9" i="1" s="1"/>
  <c r="K9" i="1"/>
  <c r="L54" i="1"/>
  <c r="M54" i="1" s="1"/>
  <c r="K54" i="1"/>
  <c r="L13" i="1"/>
  <c r="M13" i="1" s="1"/>
  <c r="K13" i="1"/>
  <c r="L8" i="1"/>
  <c r="M8" i="1" s="1"/>
  <c r="K8" i="1"/>
  <c r="L42" i="1"/>
  <c r="M42" i="1" s="1"/>
  <c r="K42" i="1"/>
  <c r="L50" i="1"/>
  <c r="M50" i="1" s="1"/>
  <c r="K50" i="1"/>
  <c r="L26" i="1"/>
  <c r="M26" i="1" s="1"/>
  <c r="K26" i="1"/>
  <c r="L33" i="1"/>
  <c r="M33" i="1" s="1"/>
  <c r="K33" i="1"/>
  <c r="L22" i="1"/>
  <c r="M22" i="1" s="1"/>
  <c r="K22" i="1"/>
  <c r="L28" i="1"/>
  <c r="M28" i="1" s="1"/>
  <c r="L56" i="1"/>
  <c r="M56" i="1" s="1"/>
  <c r="K56" i="1"/>
  <c r="L60" i="1"/>
  <c r="M60" i="1" s="1"/>
  <c r="K60" i="1"/>
  <c r="L59" i="1"/>
  <c r="M59" i="1" s="1"/>
  <c r="K59" i="1"/>
  <c r="L19" i="1"/>
  <c r="M19" i="1" s="1"/>
  <c r="K19" i="1"/>
  <c r="L48" i="1"/>
  <c r="M48" i="1" s="1"/>
  <c r="K48" i="1"/>
  <c r="L34" i="1"/>
  <c r="M34" i="1" s="1"/>
  <c r="L36" i="1"/>
  <c r="M36" i="1" s="1"/>
  <c r="K36" i="1"/>
  <c r="L40" i="1"/>
  <c r="M40" i="1" s="1"/>
  <c r="K40" i="1"/>
  <c r="L29" i="1"/>
  <c r="M29" i="1" s="1"/>
  <c r="K29" i="1"/>
  <c r="L30" i="1"/>
  <c r="M30" i="1" s="1"/>
  <c r="K30" i="1"/>
  <c r="L21" i="1"/>
  <c r="M21" i="1" s="1"/>
  <c r="K21" i="1"/>
  <c r="L15" i="1"/>
  <c r="M15" i="1" s="1"/>
  <c r="K15" i="1"/>
  <c r="L38" i="1"/>
  <c r="M38" i="1" s="1"/>
  <c r="K38" i="1"/>
  <c r="L16" i="1"/>
  <c r="M16" i="1" s="1"/>
  <c r="K16" i="1"/>
  <c r="L69" i="1"/>
  <c r="M69" i="1" s="1"/>
  <c r="K69" i="1"/>
  <c r="L18" i="1"/>
  <c r="M18" i="1" s="1"/>
  <c r="K18" i="1"/>
  <c r="L70" i="1"/>
  <c r="M70" i="1" s="1"/>
  <c r="K70" i="1"/>
  <c r="L27" i="1"/>
  <c r="M27" i="1" s="1"/>
  <c r="K27" i="1"/>
  <c r="L47" i="1"/>
  <c r="M47" i="1" s="1"/>
  <c r="K47" i="1"/>
  <c r="L37" i="1"/>
  <c r="M37" i="1" s="1"/>
  <c r="K37" i="1"/>
  <c r="L12" i="1"/>
  <c r="M12" i="1" s="1"/>
  <c r="K12" i="1"/>
  <c r="L45" i="1"/>
  <c r="M45" i="1" s="1"/>
  <c r="K45" i="1"/>
  <c r="L41" i="1"/>
  <c r="M41" i="1" s="1"/>
  <c r="L31" i="1"/>
  <c r="M31" i="1" s="1"/>
  <c r="K31" i="1"/>
  <c r="L52" i="1"/>
  <c r="M52" i="1" s="1"/>
  <c r="K52" i="1"/>
  <c r="L53" i="1"/>
  <c r="M53" i="1" s="1"/>
  <c r="K53" i="1"/>
  <c r="L46" i="1"/>
  <c r="M46" i="1" s="1"/>
  <c r="K46" i="1"/>
  <c r="L39" i="1"/>
  <c r="M39" i="1" s="1"/>
  <c r="K39" i="1"/>
  <c r="L11" i="1"/>
  <c r="M11" i="1" s="1"/>
  <c r="K11" i="1"/>
  <c r="L17" i="1"/>
  <c r="M17" i="1" s="1"/>
  <c r="L14" i="1"/>
  <c r="M14" i="1" s="1"/>
  <c r="L7" i="1"/>
  <c r="M7" i="1" s="1"/>
  <c r="L58" i="1"/>
  <c r="M58" i="1" s="1"/>
  <c r="L32" i="1"/>
  <c r="M32" i="1" s="1"/>
  <c r="L67" i="1"/>
  <c r="M67" i="1" s="1"/>
  <c r="L57" i="1"/>
  <c r="M57" i="1" s="1"/>
  <c r="L49" i="1"/>
  <c r="M49" i="1" s="1"/>
  <c r="L23" i="1"/>
  <c r="M23" i="1" s="1"/>
  <c r="L24" i="1"/>
  <c r="M24" i="1" s="1"/>
  <c r="L61" i="1"/>
  <c r="M61" i="1" s="1"/>
  <c r="L65" i="1"/>
  <c r="M65" i="1" s="1"/>
  <c r="L10" i="1"/>
  <c r="M10" i="1" s="1"/>
  <c r="L25" i="1"/>
  <c r="M25" i="1" s="1"/>
  <c r="L55" i="1"/>
  <c r="M55" i="1" s="1"/>
  <c r="L62" i="1"/>
  <c r="M62" i="1" s="1"/>
  <c r="L43" i="1"/>
  <c r="M43" i="1" s="1"/>
  <c r="L35" i="1"/>
  <c r="M35" i="1" s="1"/>
  <c r="L44" i="1"/>
  <c r="M44" i="1" s="1"/>
  <c r="L64" i="1"/>
  <c r="M64" i="1" s="1"/>
  <c r="L20" i="1"/>
  <c r="M20" i="1" s="1"/>
  <c r="L63" i="1"/>
  <c r="M63" i="1" s="1"/>
  <c r="I19" i="1"/>
  <c r="G19" i="1"/>
  <c r="I11" i="1"/>
  <c r="G11" i="1"/>
  <c r="I68" i="1"/>
  <c r="G68" i="1"/>
  <c r="J6" i="1"/>
  <c r="I6" i="1"/>
  <c r="G6" i="1"/>
  <c r="L6" i="1" l="1"/>
  <c r="M6" i="1" s="1"/>
  <c r="K6" i="1"/>
  <c r="I48" i="1"/>
  <c r="G48" i="1"/>
  <c r="I45" i="1"/>
  <c r="G45" i="1"/>
  <c r="I10" i="1"/>
  <c r="G10" i="1"/>
  <c r="K71" i="1" l="1"/>
  <c r="J71" i="1"/>
  <c r="M71" i="1" s="1"/>
  <c r="I28" i="1" l="1"/>
  <c r="G28" i="1" l="1"/>
  <c r="I12" i="1" l="1"/>
  <c r="I71" i="1" s="1"/>
  <c r="G12" i="1"/>
  <c r="G71" i="1" s="1"/>
</calcChain>
</file>

<file path=xl/sharedStrings.xml><?xml version="1.0" encoding="utf-8"?>
<sst xmlns="http://schemas.openxmlformats.org/spreadsheetml/2006/main" count="243" uniqueCount="238">
  <si>
    <t>Среднее квадратичное отклонение</t>
  </si>
  <si>
    <t>Наименование</t>
  </si>
  <si>
    <t>Коэффициент вариации, %</t>
  </si>
  <si>
    <t xml:space="preserve">Цена за ед, руб </t>
  </si>
  <si>
    <t>П/п</t>
  </si>
  <si>
    <t>1</t>
  </si>
  <si>
    <t>2</t>
  </si>
  <si>
    <t xml:space="preserve">Стоимость, руб </t>
  </si>
  <si>
    <t>Кол-во</t>
  </si>
  <si>
    <t>Средняя арифметическая величина цены за ед, руб.</t>
  </si>
  <si>
    <t>3</t>
  </si>
  <si>
    <t>Цена, руб.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</si>
  <si>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</si>
  <si>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</si>
  <si>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</si>
  <si>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</si>
  <si>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</si>
  <si>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</si>
  <si>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</si>
  <si>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</si>
  <si>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</si>
  <si>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</si>
  <si>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</si>
  <si>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</si>
  <si>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</si>
  <si>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</si>
  <si>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</si>
  <si>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</si>
  <si>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</si>
  <si>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</si>
  <si>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</si>
  <si>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</si>
  <si>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</si>
  <si>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</si>
  <si>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</si>
  <si>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Поставщик № 1</t>
  </si>
  <si>
    <t>Поставщик № 2</t>
  </si>
  <si>
    <t>Поставщик № 3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</si>
  <si>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</si>
  <si>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</si>
  <si>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</si>
  <si>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</si>
  <si>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</si>
  <si>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</si>
  <si>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</si>
  <si>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</si>
  <si>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</si>
  <si>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</si>
  <si>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</si>
  <si>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</si>
  <si>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</si>
  <si>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</si>
  <si>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</si>
  <si>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</si>
  <si>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</si>
  <si>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</si>
  <si>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</si>
  <si>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</si>
  <si>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</si>
  <si>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</si>
  <si>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</si>
  <si>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</si>
  <si>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</si>
  <si>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</si>
  <si>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</si>
  <si>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</si>
  <si>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</si>
  <si>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</si>
  <si>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</si>
  <si>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</si>
  <si>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</si>
  <si>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</si>
  <si>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</si>
  <si>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</si>
  <si>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</si>
  <si>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 xml:space="preserve">тонер-картридж Canon 719Н (ресурс 6400 стр.) к МФУ Canon MF5940dn - 2 ш т . </t>
  </si>
  <si>
    <t xml:space="preserve">картридж Q7553A для HP LaserJet Р2015 - 2 шт. </t>
  </si>
  <si>
    <t>картридж 126А СЕЗ10А черный для Laser Jet CP1025nw color - 2 шт. оригинал</t>
  </si>
  <si>
    <t>картридж 126А СЕ311А Cyan (голубой) для Laser Jet СР 1025nw color - 1 шт. оригинал</t>
  </si>
  <si>
    <t>картридж 126А СЕЗ 12А Yellow (желтый) для Laser Jet СР 1025nw color - 1 шт. оригинал</t>
  </si>
  <si>
    <t>картридж 126А СЕЗ 1 ЗА Magenta (красный) для Laser Jet СР 1025nw color - 1 шт. оригинал</t>
  </si>
  <si>
    <t>картридж Xerox 106R01379 черный для xerox phaser 3100 mfp 2 шт.</t>
  </si>
  <si>
    <t>Картридж HP 83Х CF283X HP LaserJet Pro MFP M225rdn -1 шт.</t>
  </si>
  <si>
    <t>Картридж HP 12A Q2612A (черный) для принтера HP LaserJet 1015 - 1 шт.</t>
  </si>
  <si>
    <t>Картридж HP 85A CE285A (черный) для принтера HP LaserJet 1102 - 2 шт.</t>
  </si>
  <si>
    <t>Картридж Kyocera ТК-3170 для принтера kyocera ecosys p3260dn - 1 шт</t>
  </si>
  <si>
    <t>Картридж Lexmark 60F5H0E, № 605НЕ для принтера lexmark mx410de - 1шт</t>
  </si>
  <si>
    <t>Картридж Canon Cartridge 052Н для принтера canon i-sensys mf429x - Зшт</t>
  </si>
  <si>
    <t>Картридж HP CF259X для принтера hp laserjet pro m404dn - 4шт</t>
  </si>
  <si>
    <t>Картридж HP CE285AF для принтера hp laserjet p1102 — Зшт</t>
  </si>
  <si>
    <t>Картридж Canon Cartridge 057 H для принтера Canon i-Sensys MF443dw - 2шт</t>
  </si>
  <si>
    <t>Картридж HP СЕ255Х для принтера hp laserjet рЗО 15 — Зшт</t>
  </si>
  <si>
    <t>Картридж Xerox 106R01631 голубой — 4шт</t>
  </si>
  <si>
    <t>Картридж Xerox 106R01632 пурпурный — 4шт</t>
  </si>
  <si>
    <t>Картридж Xerox 106R01633 желтый — 4шт</t>
  </si>
  <si>
    <t>Картридж Xerox 106R01634 черный — 4шт</t>
  </si>
  <si>
    <t>Картридж Xerox 106R01282 голубой — 1 шт</t>
  </si>
  <si>
    <t>Картридж Xerox 106R01283 пурпурный — 1 шт</t>
  </si>
  <si>
    <t>Картридж Xerox 106R01284 желтый — 1 шт</t>
  </si>
  <si>
    <t>Картридж Xerox 106R01285 черный — 1 шт</t>
  </si>
  <si>
    <t>Картридж HP СВ540А черный — 1 шт</t>
  </si>
  <si>
    <t>Картридж HP СВ543А пурпурный — 1 шт</t>
  </si>
  <si>
    <t>Картридж HP СВ542А желтый — 1 шт</t>
  </si>
  <si>
    <t>Картридж Canon Cartridge 056 Н для принтера Canon i-Sensys MF543x — 2шт</t>
  </si>
  <si>
    <t>Картридж HP СВ540А черный — 2шт</t>
  </si>
  <si>
    <t>Картридж HP СВ541А голубой — 2шт</t>
  </si>
  <si>
    <t>Картридж HP СВ542А желтый — 2шт</t>
  </si>
  <si>
    <t>Картридж HP СВ543А пурпурный — 2шт</t>
  </si>
  <si>
    <t>Картридж Canon Cartridge 056 H для принтера Canon i-Sensys MF543x — 2шт</t>
  </si>
  <si>
    <t>Картридж HP Q2624A для принтера Canon HP LaserJet 1150 — 2шт</t>
  </si>
  <si>
    <t>Картридж HP CE410A черный — 2шт</t>
  </si>
  <si>
    <t>Картридж HP CE411A голубой — 2шт</t>
  </si>
  <si>
    <t>Картридж HP CE412A желтый — 2шт</t>
  </si>
  <si>
    <t>Картридж HP CE413A пурпурный — 2шт</t>
  </si>
  <si>
    <t>Картридж HP CE285AF для принтера HP LaserJet P1102 — Зшт</t>
  </si>
  <si>
    <t>Картридж HP Q2612AF для принтера HP LaserJet 1020 — 2шт</t>
  </si>
  <si>
    <t>Картридж HP С7115А для принтера HP LaserJet 1000 — Зшт</t>
  </si>
  <si>
    <t>Картридж Комус 057Н ВК для Canon 2 штуки</t>
  </si>
  <si>
    <t>Картридж Комус 78А СЕ278А для HP 2 штуки</t>
  </si>
  <si>
    <t>Картридж лазерный Xerox 106R02773 черный - 4 шт</t>
  </si>
  <si>
    <t>Картридж лазерный HP 12А (Q2612A) черный 10 шт</t>
  </si>
  <si>
    <t>Картридж лазерный HP 44А (CF244A) черный - 2 шт</t>
  </si>
  <si>
    <t>Картридж лазерный HP 147Х (W1470X) черный - 4 шт</t>
  </si>
  <si>
    <t>Картридж лазерный canon c-exv 40 – 1 шт</t>
  </si>
  <si>
    <t>Картридж Brother TN 421 М для принтера Brother MFC-L8690 CDW 5 шт</t>
  </si>
  <si>
    <t>Картридж Brother TN 421 У для принтера Brother MFC-L8690 CDW 5 шт</t>
  </si>
  <si>
    <t>Картридж Brother TN 421 С для принтера Brother MFC-L8690 CDW 5 шт</t>
  </si>
  <si>
    <t>Картридж Brother TN 421 С для принтера Brother MFC-L8690 CDW 9 шт</t>
  </si>
  <si>
    <t>Картридж Canon 055В — 2шт</t>
  </si>
  <si>
    <t>Картридж Canon 055М — 2шт</t>
  </si>
  <si>
    <t>Картридж Canon 055С — 2шт</t>
  </si>
  <si>
    <t>Картридж Canon 055Y — 2шт</t>
  </si>
  <si>
    <t>Картридж Xerox 650 N 05459 для принтера Xerox В 205 2 штуки</t>
  </si>
  <si>
    <t>Картридж Q 2612 X для принтера HP LG 1020 2 штуки</t>
  </si>
  <si>
    <t>Картридж Pantum PC 211 EV для принтера Pantum М6500 4 штуки</t>
  </si>
  <si>
    <t>Картридж HP CF259X чёрный увеличенный для принтера hp laserjet pro mfp m428fdn — 8 шт</t>
  </si>
  <si>
    <t>Картридж HP Q2612AF для принтера hp laserjet 1022 - 4шт</t>
  </si>
  <si>
    <t>Картридж Kyocera ТК-3190 для принтера Kyocera Ecosys М3655idn – 5 шт</t>
  </si>
  <si>
    <t>Картридж для принтера Xerox В-205 картридж 106R04349 - 1 шт</t>
  </si>
  <si>
    <t>Тонер-картридж Samsung CLT-K409S (черный) для Samsung CLX 3175FN 2 ш т</t>
  </si>
  <si>
    <t>Тонер-картридж Samsung CLT-K409S (голубой) 1шт</t>
  </si>
  <si>
    <t xml:space="preserve"> Тонер-картридж Samsung CLT-K409S (пурпурный) 1шт</t>
  </si>
  <si>
    <t xml:space="preserve"> Тонер-картридж Samsung CLT-K409S (желтый) 1шт</t>
  </si>
  <si>
    <t>Картридж TN-1095 для Brother HL-1223 WR - 1 шт</t>
  </si>
  <si>
    <t>Картридж 106R02183 для Xerox Phaser 3010/3040 - 1 шт</t>
  </si>
  <si>
    <t>Картридж TN-2275 для Brother HL-2240W - 1 шт</t>
  </si>
  <si>
    <t>Тонер KIT NR-6115 (черный) - 1 шт</t>
  </si>
  <si>
    <t>Картридж для HP LJ P3OO5 51X Q7551- 1 шт</t>
  </si>
  <si>
    <t>Картридж Canon Cartridge 054 Н Black черный увеличенный 6шт.</t>
  </si>
  <si>
    <t>Картридж Epson C13S050195 - 1 шт</t>
  </si>
  <si>
    <t>Картридж Epson C13S050196 - 1 шт</t>
  </si>
  <si>
    <t>Картридж Epson C13S050197 - 1 шт</t>
  </si>
  <si>
    <t>Картридж Epson C13S050198 - 1 шт</t>
  </si>
  <si>
    <t>Картридж Canon C-EXV17C - 1 шт</t>
  </si>
  <si>
    <t>Картридж Canon C-EXV17Y - 1 шт</t>
  </si>
  <si>
    <t>Картридж Canon C-EXV17M - 1 шт</t>
  </si>
  <si>
    <t>Картридж Canon C-EXV17BK - 1 шт</t>
  </si>
  <si>
    <t>Фотобарабан C-EXV 16 Bk Drum - 1 шт</t>
  </si>
  <si>
    <t>Фотобарабан C-EXV 16 с Drum - 1 шт</t>
  </si>
  <si>
    <t>Фотобарабан C-EXV 16 у Drum - 1 шт</t>
  </si>
  <si>
    <t>Фотобарабан C-EXV 16 m Drum - 1 шт</t>
  </si>
  <si>
    <t>Картридж Cactus CS-Q2612X - 2 шт</t>
  </si>
  <si>
    <t>Картридж HP laser jet Pro MFP Ml 25/127 Pro Mega Print HP 83 A CF283A - 1 шт</t>
  </si>
  <si>
    <t>Тонер-картридж Комус 59А CF259A для HP черный совместимый (для LaserJet Pro MFP M428fdw) 2шт</t>
  </si>
  <si>
    <t>Картридж лазерный Комус 18А CF218A для HP черный совместимый повышенной емкости (для LaserJet Pro MFP M132fn) 2шт</t>
  </si>
  <si>
    <t>Картридж HP СЕ285А , № 85А для hp laserjet p1102 - 2 шт</t>
  </si>
  <si>
    <t>Картридж HP CF259X чёрный увеличенный. № 59Х для hp laserjet pro mfp m428fdn - 2 шт</t>
  </si>
  <si>
    <t>Картридж Canon 056H черный увеличенный. № 056 для canon i-sensys mf543x - 3 шт</t>
  </si>
  <si>
    <r>
      <t xml:space="preserve">Картридж HP СВ541А  </t>
    </r>
    <r>
      <rPr>
        <sz val="11"/>
        <color theme="3" tint="0.39997558519241921"/>
        <rFont val="Calibri"/>
        <family val="2"/>
        <charset val="204"/>
        <scheme val="minor"/>
      </rPr>
      <t>голубой</t>
    </r>
    <r>
      <rPr>
        <sz val="11"/>
        <color theme="1"/>
        <rFont val="Calibri"/>
        <family val="2"/>
        <charset val="204"/>
        <scheme val="minor"/>
      </rPr>
      <t>— 1 шт</t>
    </r>
  </si>
  <si>
    <t>ИТОГО:</t>
  </si>
  <si>
    <t>Все картриджи совместитимые, кроме помеченных "оригинал"</t>
  </si>
  <si>
    <t>Картридж-тонер 106А W1106X черный или эквивалент для HP Laser MFP 135w</t>
  </si>
  <si>
    <t>Картиридж 51А (Q7551А) или эквивалент для HP LaserJet P3005DN</t>
  </si>
  <si>
    <t>тонер-картридж Samsung CLT-K409S черный или эквивалент для SAMSUNG CLX 3175FN</t>
  </si>
  <si>
    <t>тонер-картридж Samsung CLT-K409S голубой или эквивалент для SAMSUNG CLX 3175FN</t>
  </si>
  <si>
    <t>тонер-картридж Samsung CLT-K409S пурпурный или эквивалент для SAMSUNG CLX 3175FN</t>
  </si>
  <si>
    <t>тонер-картридж Samsung CLT-K409S желтый или эквивалент для SAMSUNG CLX 3175FN</t>
  </si>
  <si>
    <t>картридж 106R02183 или эквивалент для Xerox Phaser 3010/3040 WorkCentre 3045</t>
  </si>
  <si>
    <t>картридж TN-2275 или эквивалент для BrotherBrother HL-2240</t>
  </si>
  <si>
    <t>Картридж CF283A Black черный или эквивалент для HP LaserJet Pro MFP M127fn</t>
  </si>
  <si>
    <t>Картридж CB436AS Black черный или эквивалент для HP LaserJet MFP M1522n</t>
  </si>
  <si>
    <t>Картридж CE285A Black черный или эквивалент для HP LaserJet Pro MFP M1212nf</t>
  </si>
  <si>
    <t>Картридж PC-211EV или эквивалент для PantumM6500</t>
  </si>
  <si>
    <t>Картридж Canon 719H или эквивалент для Canon МФУ МF5940dn</t>
  </si>
  <si>
    <t xml:space="preserve">Картридж Q7553A или эквивалент для HP LaserJet P2015 </t>
  </si>
  <si>
    <t xml:space="preserve">Картридж 126А СЕ310А Black (черный) или эквивалент для HP Laser Jet CP1025nw color </t>
  </si>
  <si>
    <t xml:space="preserve">Картридж 126А СЕ311А Cyan (голубой) или эквивалент для HP Laser Jet CP1025nw color </t>
  </si>
  <si>
    <t xml:space="preserve">Картридж 126А СЕ312А Yellow (желтый) или эквивалент для HP Laser Jet CP1025nw color </t>
  </si>
  <si>
    <t xml:space="preserve">Картридж 126А СЕ313А Magenta (красный) или эквивалент для HP Laser Jet CP1025nw color </t>
  </si>
  <si>
    <t>Картридж hp 59A (CF259A) или эквивалент для HP МФУ LaserJet Pro MFP M428fdw</t>
  </si>
  <si>
    <t>Картридж TrendArt W1470X/147X или эквивалент для HP LaserJet Enterprise MFP M635</t>
  </si>
  <si>
    <t>Картридж 106R02773 или эквивалент для XEROX Phaser3020</t>
  </si>
  <si>
    <t>Картридж 44A CF244X или эквивалент для HP LaserJet M14-M17</t>
  </si>
  <si>
    <t>Картридж Pantum TL-420HP или эквивалент для PantumM6700DW</t>
  </si>
  <si>
    <t xml:space="preserve">Картридж PC-211P или эквивалент для PantumM6500
</t>
  </si>
  <si>
    <t>Картридж 953 XL, пурпурный или эквивалент для HP OfficeJet PRO 7740</t>
  </si>
  <si>
    <t>Картридж 953 XL, черный или эквивалент для HP OfficeJet PRO 7740</t>
  </si>
  <si>
    <t>Картридж 953 XL, голубой или эквивалент для HP OfficeJet PRO 7740</t>
  </si>
  <si>
    <t>Картридж 953 XL, желтый или эквивалент для HP OfficeJet PRO 7740</t>
  </si>
  <si>
    <t>Картридж 12A, черный или эквивалент для HP LaserJet 1020</t>
  </si>
  <si>
    <t>Картридж 15A, черный или эквивалент для HP LaserJet 1000 Series</t>
  </si>
  <si>
    <t>Картридж Canon 052 H черный, № 052 H или эквивалент для Canon i-sensys MF-429x</t>
  </si>
  <si>
    <t>Картридж HP CF259X № 59X или эквивалент для HP Laserjet Pro M404dn</t>
  </si>
  <si>
    <t>Картридж Lexmark 60F5H0E , № 605HE или эквивалент для Lexmark MX410de</t>
  </si>
  <si>
    <t>Картридж HP CE310A черный, № 126A или эквивалент для HP LaserJet CP1025 color</t>
  </si>
  <si>
    <t>Картридж HP CE311A голубой, № 126A или эквивалент для HP LaserJet CP1025 color</t>
  </si>
  <si>
    <t>Картридж HP CE312A желтый, № 126A или эквивалент для HP LaserJet CP1025 color</t>
  </si>
  <si>
    <t>Картридж HP CE313A пурпурный, № 126A или эквивалент для HP LaserJet CP1025 color</t>
  </si>
  <si>
    <t>Картридж 106 A Black черный или эквивалент для HP МФУ HP LaserMFP</t>
  </si>
  <si>
    <t>Картридж HP CF350A черный, № 130A или эквивалент для HP Color LaserJet Pro M176n</t>
  </si>
  <si>
    <t>Картридж HP CF352A желтый, № 130A или эквивалент для HP Color LaserJet Pro M176n</t>
  </si>
  <si>
    <t>Картридж CF283X Black черный или эквивалент для HP Laser Jet Pro MFP M225rdn</t>
  </si>
  <si>
    <t>Картридж Q2612AC Black черный или эквивалент для HP Laser Jet 1015</t>
  </si>
  <si>
    <t>Картридж 106R01379 черный или эквивалент для XEROXPHASER 3100MFP</t>
  </si>
  <si>
    <t>Картридж HP CF218X увеличенный, № 18X или эквивалент для HP LaserJet Pro MFP M132fn</t>
  </si>
  <si>
    <t>Картридж HP CB435A , № 35A или эквивалент для HP LaserJet P1005</t>
  </si>
  <si>
    <t>Картридж CE255VS Black черный или эквивалент для HP Laser Jet P3015</t>
  </si>
  <si>
    <t>64</t>
  </si>
  <si>
    <t>Картридж C054HC голубой или эквивалент для Canon i-SENSYS MF645Cx</t>
  </si>
  <si>
    <t>Картридж C054HY желтый или эквивалент для Canon i-SENSYS MF645Cx</t>
  </si>
  <si>
    <t>Картридж С054HM пурпурный или эквивалент для Canon i-SENSYS MF645Cx</t>
  </si>
  <si>
    <t>Картридж C054HBK черный или эквивалент для Canon i-SENSYS MF645Cx</t>
  </si>
  <si>
    <t>Картридж Canon C-EXV 40 или эквивалент для Canon ImageRunner 1133A</t>
  </si>
  <si>
    <r>
      <t xml:space="preserve">Картридж Canon C-EXV17 Black (0262B002) </t>
    </r>
    <r>
      <rPr>
        <b/>
        <sz val="12"/>
        <color rgb="FFFF0000"/>
        <rFont val="Times New Roman"/>
        <family val="1"/>
        <charset val="204"/>
      </rPr>
      <t>Оригинал</t>
    </r>
    <r>
      <rPr>
        <b/>
        <sz val="12"/>
        <color theme="1"/>
        <rFont val="Times New Roman"/>
        <family val="1"/>
        <charset val="204"/>
      </rPr>
      <t xml:space="preserve"> для Canon iR C4080i</t>
    </r>
  </si>
  <si>
    <r>
      <t xml:space="preserve">Картридж Canon C-EXV17 Cyan (0261B002) </t>
    </r>
    <r>
      <rPr>
        <b/>
        <sz val="12"/>
        <color rgb="FFFF0000"/>
        <rFont val="Times New Roman"/>
        <family val="1"/>
        <charset val="204"/>
      </rPr>
      <t>Оригинал</t>
    </r>
    <r>
      <rPr>
        <b/>
        <sz val="12"/>
        <color theme="1"/>
        <rFont val="Times New Roman"/>
        <family val="1"/>
        <charset val="204"/>
      </rPr>
      <t xml:space="preserve"> для Canon iR C4080i</t>
    </r>
  </si>
  <si>
    <r>
      <t xml:space="preserve">Картридж Canon C-EXV17 Magenta (0260B002) </t>
    </r>
    <r>
      <rPr>
        <b/>
        <sz val="12"/>
        <color rgb="FFFF0000"/>
        <rFont val="Times New Roman"/>
        <family val="1"/>
        <charset val="204"/>
      </rPr>
      <t>Оригинал</t>
    </r>
    <r>
      <rPr>
        <b/>
        <sz val="12"/>
        <color theme="1"/>
        <rFont val="Times New Roman"/>
        <family val="1"/>
        <charset val="204"/>
      </rPr>
      <t xml:space="preserve"> для Canon iR C4080i</t>
    </r>
  </si>
  <si>
    <r>
      <t xml:space="preserve">Картридж Canon C-EXV17 Yellow (0259B002) </t>
    </r>
    <r>
      <rPr>
        <b/>
        <sz val="12"/>
        <color rgb="FFFF0000"/>
        <rFont val="Times New Roman"/>
        <family val="1"/>
        <charset val="204"/>
      </rPr>
      <t>Оригинал</t>
    </r>
    <r>
      <rPr>
        <b/>
        <sz val="12"/>
        <rFont val="Times New Roman"/>
        <family val="1"/>
        <charset val="204"/>
      </rPr>
      <t xml:space="preserve"> для Canon iR C4080i</t>
    </r>
  </si>
  <si>
    <t xml:space="preserve">Картридж CF259A или эквивалент для HPM428fdw  </t>
  </si>
  <si>
    <t>Засеститель руководителя Контрактной службы 
                                                                                 Крашенинникова И.М.
   " 30 "  июня  2026 г.</t>
  </si>
  <si>
    <t>Картридж 37028010 или эквивалент для KYOCERA Mita KM-1530</t>
  </si>
  <si>
    <t xml:space="preserve">Картридж 59X CF 259X или эквивалент для HP LaserJet Pro MFP M428fdw  </t>
  </si>
  <si>
    <t xml:space="preserve">Картридж HP Q2612A , № 12A или эквивалент для HP Laser Jet 1022 </t>
  </si>
  <si>
    <t>тонер KIT TK-6115 (черный) или эквивалент для KYOCERA M4132idn</t>
  </si>
  <si>
    <t>Картридж Kyocera Mita TK-3190 или эквивалент для KYOCERA Ecosys M 3655 idn/A</t>
  </si>
  <si>
    <t xml:space="preserve">Картридж Canon 0-57H или эквивалент для CanonMF-443DW  </t>
  </si>
  <si>
    <t xml:space="preserve">Картридж 85А СЕ285А или эквивалент для HP LaserJet P1102  </t>
  </si>
  <si>
    <t>Начальная (максимальная) цена договора обоснована посредством применения метода сопоставимых рыночных цен (анализа рынка) в соответствии с Разделом 3 Главы II Положения о закупке товаров, работ, услуг для нужд ИФХЭ РАН от 25.04.2022 г. с изм. от 27.09.2022 г., 19.05.2023 г., 26.03.2024 г. Для расчета НМЦД были направлены запросы о предоставлении КП поставщикам, которые являются участниками рынка данной продукции, обладающими опытом поставки товара планируемого к закупке. Данная цена была определена на основании Коммерческих предложений: Поставщика № 1 КП б/н от 15.05.2026 г.; Поставщика № 2 КП б/н от 15.05.2026 г., Поставщика № 3 КП б/н от 15.05.2026 г. Цены указаны с учетом НДС, доствки товара в адрес Заказчика.</t>
  </si>
  <si>
    <r>
      <t>Приложение 6. Обоснование начальной (максимальной) цены договора Закупки №</t>
    </r>
    <r>
      <rPr>
        <b/>
        <sz val="12"/>
        <rFont val="Times New Roman"/>
        <family val="1"/>
        <charset val="204"/>
      </rPr>
      <t xml:space="preserve"> 03зц/26/223</t>
    </r>
    <r>
      <rPr>
        <b/>
        <sz val="12"/>
        <color theme="1"/>
        <rFont val="Times New Roman"/>
        <family val="1"/>
        <charset val="204"/>
      </rPr>
      <t xml:space="preserve"> на поставку расходных материалов для копировально-множительной техники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</si>
</sst>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\ &quot;₽&quot;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3" tint="0.3999755851924192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2" borderId="0" xfId="0" applyFont="1" applyFill="1"/>
    <xf numFmtId="4" fontId="4" fillId="0" borderId="3" xfId="0" applyNumberFormat="1" applyFont="1" applyBorder="1" applyAlignment="1">
      <alignment horizontal="center" vertical="center" wrapText="1" shrinkToFit="1"/>
    </xf>
    <xf numFmtId="4" fontId="4" fillId="0" borderId="3" xfId="0" applyNumberFormat="1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" fontId="0" fillId="0" borderId="0" xfId="0" applyNumberFormat="1"/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8" xfId="0" applyFont="1" applyBorder="1" applyAlignment="1">
      <alignment vertical="top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10" fillId="0" borderId="0" xfId="0" applyFont="1" applyAlignment="1">
      <alignment vertical="top" wrapText="1"/>
    </xf>
    <xf numFmtId="4" fontId="11" fillId="0" borderId="0" xfId="0" applyNumberFormat="1" applyFont="1"/>
    <xf numFmtId="4" fontId="7" fillId="5" borderId="0" xfId="0" applyNumberFormat="1" applyFont="1" applyFill="1"/>
    <xf numFmtId="0" fontId="5" fillId="0" borderId="0" xfId="0" applyFont="1"/>
    <xf numFmtId="0" fontId="5" fillId="0" borderId="3" xfId="0" applyFont="1" applyBorder="1"/>
    <xf numFmtId="49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top" wrapText="1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 wrapText="1" shrinkToFit="1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right" vertical="center" wrapText="1" shrinkToFit="1"/>
    </xf>
    <xf numFmtId="164" fontId="4" fillId="3" borderId="2" xfId="0" applyNumberFormat="1" applyFont="1" applyFill="1" applyBorder="1" applyAlignment="1">
      <alignment horizontal="right" vertical="center"/>
    </xf>
    <xf numFmtId="39" fontId="4" fillId="3" borderId="2" xfId="0" applyNumberFormat="1" applyFont="1" applyFill="1" applyBorder="1" applyAlignment="1">
      <alignment horizontal="right" vertical="center" wrapText="1" shrinkToFit="1"/>
    </xf>
    <xf numFmtId="39" fontId="4" fillId="3" borderId="2" xfId="0" applyNumberFormat="1" applyFont="1" applyFill="1" applyBorder="1" applyAlignment="1">
      <alignment horizontal="right" vertical="center"/>
    </xf>
    <xf numFmtId="166" fontId="4" fillId="3" borderId="3" xfId="0" applyNumberFormat="1" applyFont="1" applyFill="1" applyBorder="1" applyAlignment="1">
      <alignment horizontal="right" vertical="center" wrapText="1"/>
    </xf>
    <xf numFmtId="166" fontId="4" fillId="3" borderId="3" xfId="0" applyNumberFormat="1" applyFont="1" applyFill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" fontId="13" fillId="4" borderId="0" xfId="0" applyNumberFormat="1" applyFont="1" applyFill="1"/>
    <xf numFmtId="0" fontId="8" fillId="0" borderId="3" xfId="0" applyFont="1" applyBorder="1"/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5"/>
  <sheetViews>
    <sheetView tabSelected="1" view="pageLayout" zoomScale="80" zoomScaleNormal="100" zoomScaleSheetLayoutView="74" zoomScalePageLayoutView="80" workbookViewId="0">
      <selection activeCell="B1" sqref="B1:M1"/>
    </sheetView>
  </sheetViews>
  <sheetFormatPr defaultRowHeight="14.4" x14ac:dyDescent="0.3"/>
  <cols>
    <col min="1" max="1" width="7.6640625" customWidth="1"/>
    <col min="2" max="2" width="94.109375" customWidth="1"/>
    <col min="3" max="3" width="8.77734375" customWidth="1"/>
    <col min="4" max="4" width="17.109375" customWidth="1"/>
    <col min="5" max="5" width="17.21875" customWidth="1"/>
    <col min="6" max="6" width="16.5546875" customWidth="1"/>
    <col min="7" max="7" width="15.6640625" customWidth="1"/>
    <col min="8" max="8" width="16.21875" customWidth="1"/>
    <col min="9" max="9" width="16.109375" customWidth="1"/>
    <col min="10" max="10" width="19.109375" customWidth="1"/>
    <col min="11" max="11" width="17.21875" customWidth="1"/>
    <col min="12" max="12" width="15.88671875" customWidth="1"/>
    <col min="13" max="13" width="17.44140625" customWidth="1"/>
  </cols>
  <sheetData>
    <row r="1" spans="1:13" ht="15.6" x14ac:dyDescent="0.3">
      <c r="A1" s="6"/>
      <c r="B1" s="50" t="s">
        <v>237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78.599999999999994" customHeight="1" x14ac:dyDescent="0.3">
      <c r="A2" s="51" t="s">
        <v>236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6" x14ac:dyDescent="0.3">
      <c r="A4" s="48" t="s">
        <v>4</v>
      </c>
      <c r="B4" s="48" t="s">
        <v>1</v>
      </c>
      <c r="C4" s="49" t="s">
        <v>8</v>
      </c>
      <c r="D4" s="56" t="s">
        <v>35</v>
      </c>
      <c r="E4" s="57"/>
      <c r="F4" s="56" t="s">
        <v>36</v>
      </c>
      <c r="G4" s="57"/>
      <c r="H4" s="56" t="s">
        <v>37</v>
      </c>
      <c r="I4" s="57"/>
      <c r="J4" s="53" t="s">
        <v>9</v>
      </c>
      <c r="K4" s="53" t="s">
        <v>11</v>
      </c>
      <c r="L4" s="55" t="s">
        <v>0</v>
      </c>
      <c r="M4" s="55" t="s">
        <v>2</v>
      </c>
    </row>
    <row r="5" spans="1:13" ht="31.8" thickBot="1" x14ac:dyDescent="0.35">
      <c r="A5" s="49"/>
      <c r="B5" s="49"/>
      <c r="C5" s="58"/>
      <c r="D5" s="2" t="s">
        <v>3</v>
      </c>
      <c r="E5" s="2" t="s">
        <v>7</v>
      </c>
      <c r="F5" s="2" t="s">
        <v>3</v>
      </c>
      <c r="G5" s="2" t="s">
        <v>7</v>
      </c>
      <c r="H5" s="2" t="s">
        <v>3</v>
      </c>
      <c r="I5" s="2" t="s">
        <v>7</v>
      </c>
      <c r="J5" s="54"/>
      <c r="K5" s="54"/>
      <c r="L5" s="55"/>
      <c r="M5" s="55"/>
    </row>
    <row r="6" spans="1:13" ht="16.2" thickBot="1" x14ac:dyDescent="0.35">
      <c r="A6" s="10" t="s">
        <v>5</v>
      </c>
      <c r="B6" s="15" t="s">
        <v>171</v>
      </c>
      <c r="C6" s="12">
        <v>2</v>
      </c>
      <c r="D6" s="41">
        <v>700</v>
      </c>
      <c r="E6" s="45">
        <f t="shared" ref="E6:E34" si="0">D6*C6</f>
        <v>1400</v>
      </c>
      <c r="F6" s="43">
        <v>680</v>
      </c>
      <c r="G6" s="46">
        <f t="shared" ref="G6:G34" si="1">F6*C6</f>
        <v>1360</v>
      </c>
      <c r="H6" s="43">
        <v>720</v>
      </c>
      <c r="I6" s="47">
        <f t="shared" ref="I6:I34" si="2">H6*C6</f>
        <v>1440</v>
      </c>
      <c r="J6" s="7">
        <f t="shared" ref="J6" si="3">ROUND((D6+F6+H6)/3,2)</f>
        <v>700</v>
      </c>
      <c r="K6" s="7">
        <f t="shared" ref="K6" si="4">J6*C6</f>
        <v>1400</v>
      </c>
      <c r="L6" s="3">
        <f t="shared" ref="L6" si="5">ROUND((((D6-J6)^2+(F6-J6)^2+(H6-J6)^2)/2)^(1/2),2)</f>
        <v>20</v>
      </c>
      <c r="M6" s="3">
        <f t="shared" ref="M6" si="6">ROUND(L6/J6*100,2)</f>
        <v>2.86</v>
      </c>
    </row>
    <row r="7" spans="1:13" ht="16.2" thickBot="1" x14ac:dyDescent="0.35">
      <c r="A7" s="10" t="s">
        <v>6</v>
      </c>
      <c r="B7" s="16" t="s">
        <v>234</v>
      </c>
      <c r="C7" s="13">
        <v>4</v>
      </c>
      <c r="D7" s="42">
        <v>880</v>
      </c>
      <c r="E7" s="45">
        <f t="shared" si="0"/>
        <v>3520</v>
      </c>
      <c r="F7" s="44">
        <v>860</v>
      </c>
      <c r="G7" s="46">
        <f t="shared" si="1"/>
        <v>3440</v>
      </c>
      <c r="H7" s="44">
        <v>900</v>
      </c>
      <c r="I7" s="47">
        <f t="shared" si="2"/>
        <v>3600</v>
      </c>
      <c r="J7" s="7">
        <f t="shared" ref="J7:J35" si="7">ROUND((D7+F7+H7)/3,2)</f>
        <v>880</v>
      </c>
      <c r="K7" s="7">
        <f t="shared" ref="K7:K35" si="8">J7*C7</f>
        <v>3520</v>
      </c>
      <c r="L7" s="3">
        <f t="shared" ref="L7:L35" si="9">ROUND((((D7-J7)^2+(F7-J7)^2+(H7-J7)^2)/2)^(1/2),2)</f>
        <v>20</v>
      </c>
      <c r="M7" s="3">
        <f t="shared" ref="M7:M35" si="10">ROUND(L7/J7*100,2)</f>
        <v>2.27</v>
      </c>
    </row>
    <row r="8" spans="1:13" ht="16.2" thickBot="1" x14ac:dyDescent="0.35">
      <c r="A8" s="10" t="s">
        <v>10</v>
      </c>
      <c r="B8" s="16" t="s">
        <v>235</v>
      </c>
      <c r="C8" s="13">
        <v>17</v>
      </c>
      <c r="D8" s="42">
        <v>540</v>
      </c>
      <c r="E8" s="45">
        <f t="shared" si="0"/>
        <v>9180</v>
      </c>
      <c r="F8" s="44">
        <v>530</v>
      </c>
      <c r="G8" s="46">
        <f t="shared" si="1"/>
        <v>9010</v>
      </c>
      <c r="H8" s="44">
        <v>560</v>
      </c>
      <c r="I8" s="47">
        <f t="shared" si="2"/>
        <v>9520</v>
      </c>
      <c r="J8" s="7">
        <f t="shared" si="7"/>
        <v>543.33000000000004</v>
      </c>
      <c r="K8" s="7">
        <f t="shared" si="8"/>
        <v>9236.61</v>
      </c>
      <c r="L8" s="3">
        <f t="shared" si="9"/>
        <v>15.28</v>
      </c>
      <c r="M8" s="3">
        <f t="shared" si="10"/>
        <v>2.81</v>
      </c>
    </row>
    <row r="9" spans="1:13" ht="16.2" thickBot="1" x14ac:dyDescent="0.35">
      <c r="A9" s="10" t="s">
        <v>12</v>
      </c>
      <c r="B9" s="21" t="s">
        <v>172</v>
      </c>
      <c r="C9" s="14">
        <v>3</v>
      </c>
      <c r="D9" s="42">
        <v>1510</v>
      </c>
      <c r="E9" s="45">
        <f t="shared" si="0"/>
        <v>4530</v>
      </c>
      <c r="F9" s="44">
        <v>1480</v>
      </c>
      <c r="G9" s="46">
        <f t="shared" si="1"/>
        <v>4440</v>
      </c>
      <c r="H9" s="44">
        <v>1550</v>
      </c>
      <c r="I9" s="47">
        <f t="shared" si="2"/>
        <v>4650</v>
      </c>
      <c r="J9" s="7">
        <f t="shared" si="7"/>
        <v>1513.33</v>
      </c>
      <c r="K9" s="7">
        <f t="shared" si="8"/>
        <v>4539.99</v>
      </c>
      <c r="L9" s="3">
        <f t="shared" si="9"/>
        <v>35.119999999999997</v>
      </c>
      <c r="M9" s="3">
        <f t="shared" si="10"/>
        <v>2.3199999999999998</v>
      </c>
    </row>
    <row r="10" spans="1:13" ht="31.8" thickBot="1" x14ac:dyDescent="0.35">
      <c r="A10" s="10" t="s">
        <v>13</v>
      </c>
      <c r="B10" s="16" t="s">
        <v>173</v>
      </c>
      <c r="C10" s="13">
        <v>3</v>
      </c>
      <c r="D10" s="41">
        <v>1300</v>
      </c>
      <c r="E10" s="46">
        <f t="shared" si="0"/>
        <v>3900</v>
      </c>
      <c r="F10" s="43">
        <v>1280</v>
      </c>
      <c r="G10" s="46">
        <f t="shared" si="1"/>
        <v>3840</v>
      </c>
      <c r="H10" s="43">
        <v>1340</v>
      </c>
      <c r="I10" s="47">
        <f t="shared" si="2"/>
        <v>4020</v>
      </c>
      <c r="J10" s="7">
        <f t="shared" si="7"/>
        <v>1306.67</v>
      </c>
      <c r="K10" s="7">
        <f t="shared" si="8"/>
        <v>3920.01</v>
      </c>
      <c r="L10" s="3">
        <f t="shared" si="9"/>
        <v>30.55</v>
      </c>
      <c r="M10" s="3">
        <f t="shared" si="10"/>
        <v>2.34</v>
      </c>
    </row>
    <row r="11" spans="1:13" ht="31.8" thickBot="1" x14ac:dyDescent="0.35">
      <c r="A11" s="10" t="s">
        <v>14</v>
      </c>
      <c r="B11" s="16" t="s">
        <v>174</v>
      </c>
      <c r="C11" s="13">
        <v>2</v>
      </c>
      <c r="D11" s="41">
        <v>1300</v>
      </c>
      <c r="E11" s="46">
        <f t="shared" si="0"/>
        <v>2600</v>
      </c>
      <c r="F11" s="43">
        <v>1280</v>
      </c>
      <c r="G11" s="46">
        <f t="shared" si="1"/>
        <v>2560</v>
      </c>
      <c r="H11" s="43">
        <v>1340</v>
      </c>
      <c r="I11" s="47">
        <f t="shared" si="2"/>
        <v>2680</v>
      </c>
      <c r="J11" s="7">
        <f t="shared" si="7"/>
        <v>1306.67</v>
      </c>
      <c r="K11" s="7">
        <f t="shared" si="8"/>
        <v>2613.34</v>
      </c>
      <c r="L11" s="3">
        <f t="shared" si="9"/>
        <v>30.55</v>
      </c>
      <c r="M11" s="3">
        <f t="shared" si="10"/>
        <v>2.34</v>
      </c>
    </row>
    <row r="12" spans="1:13" ht="31.8" thickBot="1" x14ac:dyDescent="0.35">
      <c r="A12" s="10" t="s">
        <v>15</v>
      </c>
      <c r="B12" s="24" t="s">
        <v>175</v>
      </c>
      <c r="C12" s="13">
        <v>2</v>
      </c>
      <c r="D12" s="41">
        <v>1300</v>
      </c>
      <c r="E12" s="46">
        <f t="shared" si="0"/>
        <v>2600</v>
      </c>
      <c r="F12" s="43">
        <v>1280</v>
      </c>
      <c r="G12" s="46">
        <f t="shared" si="1"/>
        <v>2560</v>
      </c>
      <c r="H12" s="43">
        <v>1340</v>
      </c>
      <c r="I12" s="47">
        <f t="shared" si="2"/>
        <v>2680</v>
      </c>
      <c r="J12" s="7">
        <f t="shared" si="7"/>
        <v>1306.67</v>
      </c>
      <c r="K12" s="7">
        <f t="shared" si="8"/>
        <v>2613.34</v>
      </c>
      <c r="L12" s="3">
        <f t="shared" si="9"/>
        <v>30.55</v>
      </c>
      <c r="M12" s="3">
        <f t="shared" si="10"/>
        <v>2.34</v>
      </c>
    </row>
    <row r="13" spans="1:13" ht="16.2" thickBot="1" x14ac:dyDescent="0.35">
      <c r="A13" s="10" t="s">
        <v>16</v>
      </c>
      <c r="B13" s="60" t="s">
        <v>176</v>
      </c>
      <c r="C13" s="22">
        <v>2</v>
      </c>
      <c r="D13" s="42">
        <v>1300</v>
      </c>
      <c r="E13" s="45">
        <f t="shared" si="0"/>
        <v>2600</v>
      </c>
      <c r="F13" s="44">
        <v>1280</v>
      </c>
      <c r="G13" s="46">
        <f t="shared" si="1"/>
        <v>2560</v>
      </c>
      <c r="H13" s="44">
        <v>1340</v>
      </c>
      <c r="I13" s="47">
        <f t="shared" si="2"/>
        <v>2680</v>
      </c>
      <c r="J13" s="7">
        <f t="shared" si="7"/>
        <v>1306.67</v>
      </c>
      <c r="K13" s="7">
        <f t="shared" si="8"/>
        <v>2613.34</v>
      </c>
      <c r="L13" s="3">
        <f t="shared" si="9"/>
        <v>30.55</v>
      </c>
      <c r="M13" s="3">
        <f t="shared" si="10"/>
        <v>2.34</v>
      </c>
    </row>
    <row r="14" spans="1:13" ht="16.2" thickBot="1" x14ac:dyDescent="0.35">
      <c r="A14" s="10" t="s">
        <v>17</v>
      </c>
      <c r="B14" s="60" t="s">
        <v>232</v>
      </c>
      <c r="C14" s="22">
        <v>2</v>
      </c>
      <c r="D14" s="42">
        <v>1390</v>
      </c>
      <c r="E14" s="45">
        <f t="shared" si="0"/>
        <v>2780</v>
      </c>
      <c r="F14" s="44">
        <v>1360</v>
      </c>
      <c r="G14" s="46">
        <f t="shared" si="1"/>
        <v>2720</v>
      </c>
      <c r="H14" s="44">
        <v>1430</v>
      </c>
      <c r="I14" s="47">
        <f t="shared" si="2"/>
        <v>2860</v>
      </c>
      <c r="J14" s="7">
        <f t="shared" si="7"/>
        <v>1393.33</v>
      </c>
      <c r="K14" s="7">
        <f t="shared" si="8"/>
        <v>2786.66</v>
      </c>
      <c r="L14" s="3">
        <f t="shared" si="9"/>
        <v>35.119999999999997</v>
      </c>
      <c r="M14" s="3">
        <f t="shared" si="10"/>
        <v>2.52</v>
      </c>
    </row>
    <row r="15" spans="1:13" ht="16.2" thickBot="1" x14ac:dyDescent="0.35">
      <c r="A15" s="32" t="s">
        <v>18</v>
      </c>
      <c r="B15" s="60" t="s">
        <v>177</v>
      </c>
      <c r="C15" s="22">
        <v>1</v>
      </c>
      <c r="D15" s="40">
        <v>290</v>
      </c>
      <c r="E15" s="45">
        <f t="shared" si="0"/>
        <v>290</v>
      </c>
      <c r="F15" s="44">
        <v>280</v>
      </c>
      <c r="G15" s="46">
        <f t="shared" si="1"/>
        <v>280</v>
      </c>
      <c r="H15" s="44">
        <v>300</v>
      </c>
      <c r="I15" s="47">
        <f t="shared" si="2"/>
        <v>300</v>
      </c>
      <c r="J15" s="7">
        <f t="shared" si="7"/>
        <v>290</v>
      </c>
      <c r="K15" s="7">
        <f t="shared" si="8"/>
        <v>290</v>
      </c>
      <c r="L15" s="3">
        <f t="shared" si="9"/>
        <v>10</v>
      </c>
      <c r="M15" s="3">
        <f t="shared" si="10"/>
        <v>3.45</v>
      </c>
    </row>
    <row r="16" spans="1:13" ht="16.2" thickBot="1" x14ac:dyDescent="0.35">
      <c r="A16" s="32" t="s">
        <v>19</v>
      </c>
      <c r="B16" s="26" t="s">
        <v>178</v>
      </c>
      <c r="C16" s="22">
        <v>1</v>
      </c>
      <c r="D16" s="40">
        <v>380</v>
      </c>
      <c r="E16" s="45">
        <f t="shared" si="0"/>
        <v>380</v>
      </c>
      <c r="F16" s="44">
        <v>370</v>
      </c>
      <c r="G16" s="46">
        <f t="shared" si="1"/>
        <v>370</v>
      </c>
      <c r="H16" s="44">
        <v>400</v>
      </c>
      <c r="I16" s="47">
        <f t="shared" si="2"/>
        <v>400</v>
      </c>
      <c r="J16" s="7">
        <f t="shared" si="7"/>
        <v>383.33</v>
      </c>
      <c r="K16" s="7">
        <f t="shared" si="8"/>
        <v>383.33</v>
      </c>
      <c r="L16" s="3">
        <f t="shared" si="9"/>
        <v>15.28</v>
      </c>
      <c r="M16" s="3">
        <f t="shared" si="10"/>
        <v>3.99</v>
      </c>
    </row>
    <row r="17" spans="1:13" ht="16.2" thickBot="1" x14ac:dyDescent="0.35">
      <c r="A17" s="10" t="s">
        <v>20</v>
      </c>
      <c r="B17" s="16" t="s">
        <v>179</v>
      </c>
      <c r="C17" s="14">
        <v>2</v>
      </c>
      <c r="D17" s="40">
        <v>420</v>
      </c>
      <c r="E17" s="45">
        <f t="shared" si="0"/>
        <v>840</v>
      </c>
      <c r="F17" s="44">
        <v>410</v>
      </c>
      <c r="G17" s="46">
        <f t="shared" si="1"/>
        <v>820</v>
      </c>
      <c r="H17" s="44">
        <v>430</v>
      </c>
      <c r="I17" s="47">
        <f t="shared" si="2"/>
        <v>860</v>
      </c>
      <c r="J17" s="7">
        <f t="shared" si="7"/>
        <v>420</v>
      </c>
      <c r="K17" s="7">
        <f t="shared" si="8"/>
        <v>840</v>
      </c>
      <c r="L17" s="3">
        <f t="shared" si="9"/>
        <v>10</v>
      </c>
      <c r="M17" s="3">
        <f t="shared" si="10"/>
        <v>2.38</v>
      </c>
    </row>
    <row r="18" spans="1:13" ht="16.2" thickBot="1" x14ac:dyDescent="0.35">
      <c r="A18" s="10" t="s">
        <v>21</v>
      </c>
      <c r="B18" s="16" t="s">
        <v>180</v>
      </c>
      <c r="C18" s="13">
        <v>1</v>
      </c>
      <c r="D18" s="40">
        <v>490</v>
      </c>
      <c r="E18" s="45">
        <f t="shared" si="0"/>
        <v>490</v>
      </c>
      <c r="F18" s="44">
        <v>480</v>
      </c>
      <c r="G18" s="46">
        <f t="shared" si="1"/>
        <v>480</v>
      </c>
      <c r="H18" s="44">
        <v>500</v>
      </c>
      <c r="I18" s="47">
        <f t="shared" si="2"/>
        <v>500</v>
      </c>
      <c r="J18" s="7">
        <f t="shared" si="7"/>
        <v>490</v>
      </c>
      <c r="K18" s="7">
        <f t="shared" si="8"/>
        <v>490</v>
      </c>
      <c r="L18" s="3">
        <f t="shared" si="9"/>
        <v>10</v>
      </c>
      <c r="M18" s="3">
        <f t="shared" si="10"/>
        <v>2.04</v>
      </c>
    </row>
    <row r="19" spans="1:13" ht="16.2" thickBot="1" x14ac:dyDescent="0.35">
      <c r="A19" s="10" t="s">
        <v>22</v>
      </c>
      <c r="B19" s="16" t="s">
        <v>181</v>
      </c>
      <c r="C19" s="13">
        <v>1</v>
      </c>
      <c r="D19" s="39">
        <v>400</v>
      </c>
      <c r="E19" s="46">
        <f t="shared" si="0"/>
        <v>400</v>
      </c>
      <c r="F19" s="43">
        <v>390</v>
      </c>
      <c r="G19" s="46">
        <f t="shared" si="1"/>
        <v>390</v>
      </c>
      <c r="H19" s="43">
        <v>410</v>
      </c>
      <c r="I19" s="47">
        <f t="shared" si="2"/>
        <v>410</v>
      </c>
      <c r="J19" s="7">
        <f t="shared" si="7"/>
        <v>400</v>
      </c>
      <c r="K19" s="7">
        <f t="shared" si="8"/>
        <v>400</v>
      </c>
      <c r="L19" s="3">
        <f t="shared" si="9"/>
        <v>10</v>
      </c>
      <c r="M19" s="3">
        <f t="shared" si="10"/>
        <v>2.5</v>
      </c>
    </row>
    <row r="20" spans="1:13" s="5" customFormat="1" ht="16.2" thickBot="1" x14ac:dyDescent="0.35">
      <c r="A20" s="10" t="s">
        <v>23</v>
      </c>
      <c r="B20" s="16" t="s">
        <v>230</v>
      </c>
      <c r="C20" s="13">
        <v>7</v>
      </c>
      <c r="D20" s="38">
        <v>1200</v>
      </c>
      <c r="E20" s="45">
        <f t="shared" si="0"/>
        <v>8400</v>
      </c>
      <c r="F20" s="44">
        <v>1180</v>
      </c>
      <c r="G20" s="46">
        <f t="shared" si="1"/>
        <v>8260</v>
      </c>
      <c r="H20" s="44">
        <v>1240</v>
      </c>
      <c r="I20" s="47">
        <f t="shared" si="2"/>
        <v>8680</v>
      </c>
      <c r="J20" s="7">
        <f t="shared" si="7"/>
        <v>1206.67</v>
      </c>
      <c r="K20" s="7">
        <f t="shared" si="8"/>
        <v>8446.69</v>
      </c>
      <c r="L20" s="3">
        <f t="shared" si="9"/>
        <v>30.55</v>
      </c>
      <c r="M20" s="3">
        <f t="shared" si="10"/>
        <v>2.5299999999999998</v>
      </c>
    </row>
    <row r="21" spans="1:13" ht="16.2" thickBot="1" x14ac:dyDescent="0.35">
      <c r="A21" s="10" t="s">
        <v>24</v>
      </c>
      <c r="B21" s="16" t="s">
        <v>233</v>
      </c>
      <c r="C21" s="14">
        <v>3</v>
      </c>
      <c r="D21" s="36">
        <v>860</v>
      </c>
      <c r="E21" s="45">
        <f t="shared" si="0"/>
        <v>2580</v>
      </c>
      <c r="F21" s="44">
        <v>840</v>
      </c>
      <c r="G21" s="46">
        <f t="shared" si="1"/>
        <v>2520</v>
      </c>
      <c r="H21" s="44">
        <v>890</v>
      </c>
      <c r="I21" s="47">
        <f t="shared" si="2"/>
        <v>2670</v>
      </c>
      <c r="J21" s="7">
        <f t="shared" si="7"/>
        <v>863.33</v>
      </c>
      <c r="K21" s="7">
        <f t="shared" si="8"/>
        <v>2589.9900000000002</v>
      </c>
      <c r="L21" s="3">
        <f t="shared" si="9"/>
        <v>25.17</v>
      </c>
      <c r="M21" s="3">
        <f t="shared" si="10"/>
        <v>2.92</v>
      </c>
    </row>
    <row r="22" spans="1:13" ht="16.2" thickBot="1" x14ac:dyDescent="0.35">
      <c r="A22" s="10" t="s">
        <v>25</v>
      </c>
      <c r="B22" s="16" t="s">
        <v>231</v>
      </c>
      <c r="C22" s="14">
        <v>9</v>
      </c>
      <c r="D22" s="36">
        <v>520</v>
      </c>
      <c r="E22" s="45">
        <f t="shared" si="0"/>
        <v>4680</v>
      </c>
      <c r="F22" s="44">
        <v>510</v>
      </c>
      <c r="G22" s="46">
        <f t="shared" si="1"/>
        <v>4590</v>
      </c>
      <c r="H22" s="44">
        <v>540</v>
      </c>
      <c r="I22" s="47">
        <f t="shared" si="2"/>
        <v>4860</v>
      </c>
      <c r="J22" s="7">
        <f t="shared" si="7"/>
        <v>523.33000000000004</v>
      </c>
      <c r="K22" s="7">
        <f t="shared" si="8"/>
        <v>4709.97</v>
      </c>
      <c r="L22" s="3">
        <f t="shared" si="9"/>
        <v>15.28</v>
      </c>
      <c r="M22" s="3">
        <f t="shared" si="10"/>
        <v>2.92</v>
      </c>
    </row>
    <row r="23" spans="1:13" ht="16.2" thickBot="1" x14ac:dyDescent="0.35">
      <c r="A23" s="10" t="s">
        <v>26</v>
      </c>
      <c r="B23" s="16" t="s">
        <v>182</v>
      </c>
      <c r="C23" s="13">
        <v>4</v>
      </c>
      <c r="D23" s="36">
        <v>700</v>
      </c>
      <c r="E23" s="45">
        <f t="shared" si="0"/>
        <v>2800</v>
      </c>
      <c r="F23" s="44">
        <v>680</v>
      </c>
      <c r="G23" s="46">
        <f t="shared" si="1"/>
        <v>2720</v>
      </c>
      <c r="H23" s="44">
        <v>720</v>
      </c>
      <c r="I23" s="47">
        <f t="shared" si="2"/>
        <v>2880</v>
      </c>
      <c r="J23" s="7">
        <f t="shared" si="7"/>
        <v>700</v>
      </c>
      <c r="K23" s="7">
        <f t="shared" si="8"/>
        <v>2800</v>
      </c>
      <c r="L23" s="3">
        <f t="shared" si="9"/>
        <v>20</v>
      </c>
      <c r="M23" s="3">
        <f t="shared" si="10"/>
        <v>2.86</v>
      </c>
    </row>
    <row r="24" spans="1:13" ht="16.2" thickBot="1" x14ac:dyDescent="0.35">
      <c r="A24" s="10" t="s">
        <v>27</v>
      </c>
      <c r="B24" s="24" t="s">
        <v>183</v>
      </c>
      <c r="C24" s="61">
        <v>6</v>
      </c>
      <c r="D24" s="36">
        <v>660</v>
      </c>
      <c r="E24" s="45">
        <f t="shared" si="0"/>
        <v>3960</v>
      </c>
      <c r="F24" s="44">
        <v>650</v>
      </c>
      <c r="G24" s="46">
        <f t="shared" si="1"/>
        <v>3900</v>
      </c>
      <c r="H24" s="44">
        <v>680</v>
      </c>
      <c r="I24" s="47">
        <f t="shared" si="2"/>
        <v>4080</v>
      </c>
      <c r="J24" s="7">
        <f t="shared" si="7"/>
        <v>663.33</v>
      </c>
      <c r="K24" s="7">
        <f t="shared" si="8"/>
        <v>3979.9800000000005</v>
      </c>
      <c r="L24" s="3">
        <f t="shared" si="9"/>
        <v>15.28</v>
      </c>
      <c r="M24" s="3">
        <f t="shared" si="10"/>
        <v>2.2999999999999998</v>
      </c>
    </row>
    <row r="25" spans="1:13" ht="16.2" thickBot="1" x14ac:dyDescent="0.35">
      <c r="A25" s="10" t="s">
        <v>28</v>
      </c>
      <c r="B25" s="31" t="s">
        <v>184</v>
      </c>
      <c r="C25" s="62">
        <v>6</v>
      </c>
      <c r="D25" s="36">
        <v>660</v>
      </c>
      <c r="E25" s="45">
        <f t="shared" si="0"/>
        <v>3960</v>
      </c>
      <c r="F25" s="44">
        <v>650</v>
      </c>
      <c r="G25" s="46">
        <f t="shared" si="1"/>
        <v>3900</v>
      </c>
      <c r="H25" s="44">
        <v>680</v>
      </c>
      <c r="I25" s="47">
        <f t="shared" si="2"/>
        <v>4080</v>
      </c>
      <c r="J25" s="7">
        <f t="shared" si="7"/>
        <v>663.33</v>
      </c>
      <c r="K25" s="7">
        <f t="shared" si="8"/>
        <v>3979.9800000000005</v>
      </c>
      <c r="L25" s="3">
        <f t="shared" si="9"/>
        <v>15.28</v>
      </c>
      <c r="M25" s="3">
        <f t="shared" si="10"/>
        <v>2.2999999999999998</v>
      </c>
    </row>
    <row r="26" spans="1:13" ht="16.2" thickBot="1" x14ac:dyDescent="0.35">
      <c r="A26" s="32" t="s">
        <v>29</v>
      </c>
      <c r="B26" s="31" t="s">
        <v>185</v>
      </c>
      <c r="C26" s="63">
        <v>6</v>
      </c>
      <c r="D26" s="36">
        <v>570</v>
      </c>
      <c r="E26" s="45">
        <f t="shared" si="0"/>
        <v>3420</v>
      </c>
      <c r="F26" s="44">
        <v>560</v>
      </c>
      <c r="G26" s="46">
        <f t="shared" si="1"/>
        <v>3360</v>
      </c>
      <c r="H26" s="44">
        <v>590</v>
      </c>
      <c r="I26" s="47">
        <f t="shared" si="2"/>
        <v>3540</v>
      </c>
      <c r="J26" s="7">
        <f t="shared" si="7"/>
        <v>573.33000000000004</v>
      </c>
      <c r="K26" s="7">
        <f t="shared" si="8"/>
        <v>3439.9800000000005</v>
      </c>
      <c r="L26" s="3">
        <f t="shared" si="9"/>
        <v>15.28</v>
      </c>
      <c r="M26" s="3">
        <f t="shared" si="10"/>
        <v>2.67</v>
      </c>
    </row>
    <row r="27" spans="1:13" ht="16.2" thickBot="1" x14ac:dyDescent="0.35">
      <c r="A27" s="32" t="s">
        <v>30</v>
      </c>
      <c r="B27" s="31" t="s">
        <v>186</v>
      </c>
      <c r="C27" s="64">
        <v>4</v>
      </c>
      <c r="D27" s="36">
        <v>550</v>
      </c>
      <c r="E27" s="45">
        <f t="shared" si="0"/>
        <v>2200</v>
      </c>
      <c r="F27" s="44">
        <v>540</v>
      </c>
      <c r="G27" s="46">
        <f t="shared" si="1"/>
        <v>2160</v>
      </c>
      <c r="H27" s="44">
        <v>570</v>
      </c>
      <c r="I27" s="47">
        <f t="shared" si="2"/>
        <v>2280</v>
      </c>
      <c r="J27" s="7">
        <f t="shared" si="7"/>
        <v>553.33000000000004</v>
      </c>
      <c r="K27" s="7">
        <f t="shared" si="8"/>
        <v>2213.3200000000002</v>
      </c>
      <c r="L27" s="3">
        <f t="shared" si="9"/>
        <v>15.28</v>
      </c>
      <c r="M27" s="3">
        <f t="shared" si="10"/>
        <v>2.76</v>
      </c>
    </row>
    <row r="28" spans="1:13" ht="16.2" thickBot="1" x14ac:dyDescent="0.35">
      <c r="A28" s="32" t="s">
        <v>31</v>
      </c>
      <c r="B28" s="31" t="s">
        <v>187</v>
      </c>
      <c r="C28" s="62">
        <v>4</v>
      </c>
      <c r="D28" s="39">
        <v>550</v>
      </c>
      <c r="E28" s="46">
        <f t="shared" si="0"/>
        <v>2200</v>
      </c>
      <c r="F28" s="43">
        <v>540</v>
      </c>
      <c r="G28" s="46">
        <f t="shared" si="1"/>
        <v>2160</v>
      </c>
      <c r="H28" s="43">
        <v>570</v>
      </c>
      <c r="I28" s="47">
        <f t="shared" si="2"/>
        <v>2280</v>
      </c>
      <c r="J28" s="7">
        <f t="shared" si="7"/>
        <v>553.33000000000004</v>
      </c>
      <c r="K28" s="7">
        <f t="shared" si="8"/>
        <v>2213.3200000000002</v>
      </c>
      <c r="L28" s="3">
        <f t="shared" si="9"/>
        <v>15.28</v>
      </c>
      <c r="M28" s="3">
        <f t="shared" si="10"/>
        <v>2.76</v>
      </c>
    </row>
    <row r="29" spans="1:13" ht="31.8" thickBot="1" x14ac:dyDescent="0.35">
      <c r="A29" s="32" t="s">
        <v>32</v>
      </c>
      <c r="B29" s="26" t="s">
        <v>188</v>
      </c>
      <c r="C29" s="63">
        <v>4</v>
      </c>
      <c r="D29" s="40">
        <v>550</v>
      </c>
      <c r="E29" s="45">
        <f t="shared" si="0"/>
        <v>2200</v>
      </c>
      <c r="F29" s="44">
        <v>540</v>
      </c>
      <c r="G29" s="46">
        <f t="shared" si="1"/>
        <v>2160</v>
      </c>
      <c r="H29" s="44">
        <v>570</v>
      </c>
      <c r="I29" s="47">
        <f t="shared" si="2"/>
        <v>2280</v>
      </c>
      <c r="J29" s="7">
        <f t="shared" si="7"/>
        <v>553.33000000000004</v>
      </c>
      <c r="K29" s="7">
        <f t="shared" si="8"/>
        <v>2213.3200000000002</v>
      </c>
      <c r="L29" s="3">
        <f t="shared" si="9"/>
        <v>15.28</v>
      </c>
      <c r="M29" s="3">
        <f t="shared" si="10"/>
        <v>2.76</v>
      </c>
    </row>
    <row r="30" spans="1:13" ht="16.2" thickBot="1" x14ac:dyDescent="0.35">
      <c r="A30" s="32" t="s">
        <v>33</v>
      </c>
      <c r="B30" s="31" t="s">
        <v>189</v>
      </c>
      <c r="C30" s="62">
        <v>8</v>
      </c>
      <c r="D30" s="40">
        <v>680</v>
      </c>
      <c r="E30" s="45">
        <f t="shared" si="0"/>
        <v>5440</v>
      </c>
      <c r="F30" s="44">
        <v>670</v>
      </c>
      <c r="G30" s="46">
        <f t="shared" si="1"/>
        <v>5360</v>
      </c>
      <c r="H30" s="44">
        <v>700</v>
      </c>
      <c r="I30" s="47">
        <f t="shared" si="2"/>
        <v>5600</v>
      </c>
      <c r="J30" s="7">
        <f t="shared" si="7"/>
        <v>683.33</v>
      </c>
      <c r="K30" s="7">
        <f t="shared" si="8"/>
        <v>5466.64</v>
      </c>
      <c r="L30" s="3">
        <f t="shared" si="9"/>
        <v>15.28</v>
      </c>
      <c r="M30" s="3">
        <f t="shared" si="10"/>
        <v>2.2400000000000002</v>
      </c>
    </row>
    <row r="31" spans="1:13" ht="16.2" thickBot="1" x14ac:dyDescent="0.35">
      <c r="A31" s="32" t="s">
        <v>34</v>
      </c>
      <c r="B31" s="31" t="s">
        <v>190</v>
      </c>
      <c r="C31" s="22">
        <v>10</v>
      </c>
      <c r="D31" s="36">
        <v>4700</v>
      </c>
      <c r="E31" s="45">
        <f t="shared" si="0"/>
        <v>47000</v>
      </c>
      <c r="F31" s="44">
        <v>4600</v>
      </c>
      <c r="G31" s="46">
        <f t="shared" si="1"/>
        <v>46000</v>
      </c>
      <c r="H31" s="44">
        <v>4850</v>
      </c>
      <c r="I31" s="47">
        <f t="shared" si="2"/>
        <v>48500</v>
      </c>
      <c r="J31" s="7">
        <f t="shared" si="7"/>
        <v>4716.67</v>
      </c>
      <c r="K31" s="7">
        <f t="shared" si="8"/>
        <v>47166.7</v>
      </c>
      <c r="L31" s="3">
        <f t="shared" si="9"/>
        <v>125.83</v>
      </c>
      <c r="M31" s="3">
        <f t="shared" si="10"/>
        <v>2.67</v>
      </c>
    </row>
    <row r="32" spans="1:13" ht="16.2" thickBot="1" x14ac:dyDescent="0.35">
      <c r="A32" s="32" t="s">
        <v>38</v>
      </c>
      <c r="B32" s="31" t="s">
        <v>191</v>
      </c>
      <c r="C32" s="22">
        <v>10</v>
      </c>
      <c r="D32" s="36">
        <v>510</v>
      </c>
      <c r="E32" s="45">
        <f t="shared" si="0"/>
        <v>5100</v>
      </c>
      <c r="F32" s="44">
        <v>500</v>
      </c>
      <c r="G32" s="46">
        <f t="shared" si="1"/>
        <v>5000</v>
      </c>
      <c r="H32" s="44">
        <v>520</v>
      </c>
      <c r="I32" s="47">
        <f t="shared" si="2"/>
        <v>5200</v>
      </c>
      <c r="J32" s="7">
        <f t="shared" si="7"/>
        <v>510</v>
      </c>
      <c r="K32" s="7">
        <f t="shared" si="8"/>
        <v>5100</v>
      </c>
      <c r="L32" s="3">
        <f t="shared" si="9"/>
        <v>10</v>
      </c>
      <c r="M32" s="3">
        <f t="shared" si="10"/>
        <v>1.96</v>
      </c>
    </row>
    <row r="33" spans="1:13" ht="16.2" thickBot="1" x14ac:dyDescent="0.35">
      <c r="A33" s="32" t="s">
        <v>39</v>
      </c>
      <c r="B33" s="31" t="s">
        <v>192</v>
      </c>
      <c r="C33" s="22">
        <v>10</v>
      </c>
      <c r="D33" s="36">
        <v>580</v>
      </c>
      <c r="E33" s="45">
        <f t="shared" si="0"/>
        <v>5800</v>
      </c>
      <c r="F33" s="44">
        <v>570</v>
      </c>
      <c r="G33" s="46">
        <f t="shared" si="1"/>
        <v>5700</v>
      </c>
      <c r="H33" s="44">
        <v>600</v>
      </c>
      <c r="I33" s="47">
        <f t="shared" si="2"/>
        <v>6000</v>
      </c>
      <c r="J33" s="7">
        <f t="shared" si="7"/>
        <v>583.33000000000004</v>
      </c>
      <c r="K33" s="7">
        <f t="shared" si="8"/>
        <v>5833.3</v>
      </c>
      <c r="L33" s="3">
        <f t="shared" si="9"/>
        <v>15.28</v>
      </c>
      <c r="M33" s="3">
        <f t="shared" si="10"/>
        <v>2.62</v>
      </c>
    </row>
    <row r="34" spans="1:13" ht="16.2" thickBot="1" x14ac:dyDescent="0.35">
      <c r="A34" s="10" t="s">
        <v>40</v>
      </c>
      <c r="B34" s="25" t="s">
        <v>227</v>
      </c>
      <c r="C34" s="22">
        <v>3</v>
      </c>
      <c r="D34" s="36">
        <v>680</v>
      </c>
      <c r="E34" s="45">
        <f t="shared" si="0"/>
        <v>2040</v>
      </c>
      <c r="F34" s="44">
        <v>670</v>
      </c>
      <c r="G34" s="46">
        <f t="shared" si="1"/>
        <v>2010</v>
      </c>
      <c r="H34" s="44">
        <v>700</v>
      </c>
      <c r="I34" s="47">
        <f t="shared" si="2"/>
        <v>2100</v>
      </c>
      <c r="J34" s="7">
        <f t="shared" si="7"/>
        <v>683.33</v>
      </c>
      <c r="K34" s="7">
        <f t="shared" si="8"/>
        <v>2049.9900000000002</v>
      </c>
      <c r="L34" s="3">
        <f t="shared" si="9"/>
        <v>15.28</v>
      </c>
      <c r="M34" s="3">
        <f t="shared" si="10"/>
        <v>2.2400000000000002</v>
      </c>
    </row>
    <row r="35" spans="1:13" ht="16.2" thickBot="1" x14ac:dyDescent="0.35">
      <c r="A35" s="10" t="s">
        <v>41</v>
      </c>
      <c r="B35" s="25" t="s">
        <v>193</v>
      </c>
      <c r="C35" s="22">
        <v>2</v>
      </c>
      <c r="D35" s="36">
        <v>1490</v>
      </c>
      <c r="E35" s="45">
        <f t="shared" ref="E35:E59" si="11">D35*C35</f>
        <v>2980</v>
      </c>
      <c r="F35" s="44">
        <v>1460</v>
      </c>
      <c r="G35" s="46">
        <f t="shared" ref="G35:G59" si="12">F35*C35</f>
        <v>2920</v>
      </c>
      <c r="H35" s="44">
        <v>1530</v>
      </c>
      <c r="I35" s="47">
        <f t="shared" ref="I35:I59" si="13">H35*C35</f>
        <v>3060</v>
      </c>
      <c r="J35" s="7">
        <f t="shared" si="7"/>
        <v>1493.33</v>
      </c>
      <c r="K35" s="7">
        <f t="shared" si="8"/>
        <v>2986.66</v>
      </c>
      <c r="L35" s="3">
        <f t="shared" si="9"/>
        <v>35.119999999999997</v>
      </c>
      <c r="M35" s="3">
        <f t="shared" si="10"/>
        <v>2.35</v>
      </c>
    </row>
    <row r="36" spans="1:13" ht="31.8" thickBot="1" x14ac:dyDescent="0.35">
      <c r="A36" s="10" t="s">
        <v>42</v>
      </c>
      <c r="B36" s="26" t="s">
        <v>194</v>
      </c>
      <c r="C36" s="35">
        <v>3</v>
      </c>
      <c r="D36" s="36">
        <v>1300</v>
      </c>
      <c r="E36" s="45">
        <f t="shared" si="11"/>
        <v>3900</v>
      </c>
      <c r="F36" s="44">
        <v>1280</v>
      </c>
      <c r="G36" s="46">
        <f t="shared" si="12"/>
        <v>3840</v>
      </c>
      <c r="H36" s="44">
        <v>1340</v>
      </c>
      <c r="I36" s="47">
        <f t="shared" si="13"/>
        <v>4020</v>
      </c>
      <c r="J36" s="7">
        <f t="shared" ref="J36:J60" si="14">ROUND((D36+F36+H36)/3,2)</f>
        <v>1306.67</v>
      </c>
      <c r="K36" s="7">
        <f t="shared" ref="K36:K60" si="15">J36*C36</f>
        <v>3920.01</v>
      </c>
      <c r="L36" s="3">
        <f t="shared" ref="L36:L60" si="16">ROUND((((D36-J36)^2+(F36-J36)^2+(H36-J36)^2)/2)^(1/2),2)</f>
        <v>30.55</v>
      </c>
      <c r="M36" s="3">
        <f t="shared" ref="M36:M60" si="17">ROUND(L36/J36*100,2)</f>
        <v>2.34</v>
      </c>
    </row>
    <row r="37" spans="1:13" ht="16.2" thickBot="1" x14ac:dyDescent="0.35">
      <c r="A37" s="10" t="s">
        <v>43</v>
      </c>
      <c r="B37" s="31" t="s">
        <v>195</v>
      </c>
      <c r="C37" s="22">
        <v>1</v>
      </c>
      <c r="D37" s="36">
        <v>890</v>
      </c>
      <c r="E37" s="45">
        <f t="shared" si="11"/>
        <v>890</v>
      </c>
      <c r="F37" s="44">
        <v>870</v>
      </c>
      <c r="G37" s="46">
        <f t="shared" si="12"/>
        <v>870</v>
      </c>
      <c r="H37" s="44">
        <v>920</v>
      </c>
      <c r="I37" s="47">
        <f t="shared" si="13"/>
        <v>920</v>
      </c>
      <c r="J37" s="7">
        <f t="shared" si="14"/>
        <v>893.33</v>
      </c>
      <c r="K37" s="7">
        <f t="shared" si="15"/>
        <v>893.33</v>
      </c>
      <c r="L37" s="3">
        <f t="shared" si="16"/>
        <v>25.17</v>
      </c>
      <c r="M37" s="3">
        <f t="shared" si="17"/>
        <v>2.82</v>
      </c>
    </row>
    <row r="38" spans="1:13" ht="16.2" thickBot="1" x14ac:dyDescent="0.35">
      <c r="A38" s="10" t="s">
        <v>44</v>
      </c>
      <c r="B38" s="31" t="s">
        <v>196</v>
      </c>
      <c r="C38" s="23">
        <v>1</v>
      </c>
      <c r="D38" s="36">
        <v>890</v>
      </c>
      <c r="E38" s="45">
        <f t="shared" si="11"/>
        <v>890</v>
      </c>
      <c r="F38" s="44">
        <v>870</v>
      </c>
      <c r="G38" s="46">
        <f t="shared" si="12"/>
        <v>870</v>
      </c>
      <c r="H38" s="44">
        <v>920</v>
      </c>
      <c r="I38" s="47">
        <f t="shared" si="13"/>
        <v>920</v>
      </c>
      <c r="J38" s="7">
        <f t="shared" si="14"/>
        <v>893.33</v>
      </c>
      <c r="K38" s="7">
        <f t="shared" si="15"/>
        <v>893.33</v>
      </c>
      <c r="L38" s="3">
        <f t="shared" si="16"/>
        <v>25.17</v>
      </c>
      <c r="M38" s="3">
        <f t="shared" si="17"/>
        <v>2.82</v>
      </c>
    </row>
    <row r="39" spans="1:13" ht="16.2" thickBot="1" x14ac:dyDescent="0.35">
      <c r="A39" s="10" t="s">
        <v>45</v>
      </c>
      <c r="B39" s="31" t="s">
        <v>197</v>
      </c>
      <c r="C39" s="22">
        <v>1</v>
      </c>
      <c r="D39" s="36">
        <v>890</v>
      </c>
      <c r="E39" s="45">
        <f t="shared" si="11"/>
        <v>890</v>
      </c>
      <c r="F39" s="44">
        <v>870</v>
      </c>
      <c r="G39" s="46">
        <f t="shared" si="12"/>
        <v>870</v>
      </c>
      <c r="H39" s="44">
        <v>920</v>
      </c>
      <c r="I39" s="47">
        <f t="shared" si="13"/>
        <v>920</v>
      </c>
      <c r="J39" s="7">
        <f t="shared" si="14"/>
        <v>893.33</v>
      </c>
      <c r="K39" s="7">
        <f t="shared" si="15"/>
        <v>893.33</v>
      </c>
      <c r="L39" s="3">
        <f t="shared" si="16"/>
        <v>25.17</v>
      </c>
      <c r="M39" s="3">
        <f t="shared" si="17"/>
        <v>2.82</v>
      </c>
    </row>
    <row r="40" spans="1:13" ht="16.2" thickBot="1" x14ac:dyDescent="0.35">
      <c r="A40" s="10" t="s">
        <v>46</v>
      </c>
      <c r="B40" s="25" t="s">
        <v>198</v>
      </c>
      <c r="C40" s="22">
        <v>1</v>
      </c>
      <c r="D40" s="36">
        <v>890</v>
      </c>
      <c r="E40" s="45">
        <f t="shared" si="11"/>
        <v>890</v>
      </c>
      <c r="F40" s="44">
        <v>870</v>
      </c>
      <c r="G40" s="46">
        <f t="shared" si="12"/>
        <v>870</v>
      </c>
      <c r="H40" s="44">
        <v>920</v>
      </c>
      <c r="I40" s="47">
        <f t="shared" si="13"/>
        <v>920</v>
      </c>
      <c r="J40" s="7">
        <f t="shared" si="14"/>
        <v>893.33</v>
      </c>
      <c r="K40" s="7">
        <f t="shared" si="15"/>
        <v>893.33</v>
      </c>
      <c r="L40" s="3">
        <f t="shared" si="16"/>
        <v>25.17</v>
      </c>
      <c r="M40" s="3">
        <f t="shared" si="17"/>
        <v>2.82</v>
      </c>
    </row>
    <row r="41" spans="1:13" ht="16.2" thickBot="1" x14ac:dyDescent="0.35">
      <c r="A41" s="10" t="s">
        <v>47</v>
      </c>
      <c r="B41" s="60" t="s">
        <v>229</v>
      </c>
      <c r="C41" s="22">
        <v>1</v>
      </c>
      <c r="D41" s="36">
        <v>4590</v>
      </c>
      <c r="E41" s="45">
        <f t="shared" si="11"/>
        <v>4590</v>
      </c>
      <c r="F41" s="44">
        <v>4500</v>
      </c>
      <c r="G41" s="46">
        <f t="shared" si="12"/>
        <v>4500</v>
      </c>
      <c r="H41" s="44">
        <v>4720</v>
      </c>
      <c r="I41" s="47">
        <f t="shared" si="13"/>
        <v>4720</v>
      </c>
      <c r="J41" s="7">
        <f t="shared" si="14"/>
        <v>4603.33</v>
      </c>
      <c r="K41" s="7">
        <f t="shared" si="15"/>
        <v>4603.33</v>
      </c>
      <c r="L41" s="3">
        <f t="shared" si="16"/>
        <v>110.6</v>
      </c>
      <c r="M41" s="3">
        <f t="shared" si="17"/>
        <v>2.4</v>
      </c>
    </row>
    <row r="42" spans="1:13" ht="16.2" thickBot="1" x14ac:dyDescent="0.35">
      <c r="A42" s="32" t="s">
        <v>48</v>
      </c>
      <c r="B42" s="31" t="s">
        <v>199</v>
      </c>
      <c r="C42" s="22">
        <v>1</v>
      </c>
      <c r="D42" s="36">
        <v>560</v>
      </c>
      <c r="E42" s="45">
        <f t="shared" si="11"/>
        <v>560</v>
      </c>
      <c r="F42" s="44">
        <v>540</v>
      </c>
      <c r="G42" s="46">
        <f t="shared" si="12"/>
        <v>540</v>
      </c>
      <c r="H42" s="44">
        <v>570</v>
      </c>
      <c r="I42" s="47">
        <f t="shared" si="13"/>
        <v>570</v>
      </c>
      <c r="J42" s="7">
        <f t="shared" si="14"/>
        <v>556.66999999999996</v>
      </c>
      <c r="K42" s="7">
        <f t="shared" si="15"/>
        <v>556.66999999999996</v>
      </c>
      <c r="L42" s="3">
        <f t="shared" si="16"/>
        <v>15.28</v>
      </c>
      <c r="M42" s="3">
        <f t="shared" si="17"/>
        <v>2.74</v>
      </c>
    </row>
    <row r="43" spans="1:13" ht="16.2" thickBot="1" x14ac:dyDescent="0.35">
      <c r="A43" s="32" t="s">
        <v>49</v>
      </c>
      <c r="B43" s="31" t="s">
        <v>200</v>
      </c>
      <c r="C43" s="33">
        <v>2</v>
      </c>
      <c r="D43" s="36">
        <v>720</v>
      </c>
      <c r="E43" s="45">
        <f t="shared" si="11"/>
        <v>1440</v>
      </c>
      <c r="F43" s="44">
        <v>700</v>
      </c>
      <c r="G43" s="46">
        <f t="shared" si="12"/>
        <v>1400</v>
      </c>
      <c r="H43" s="44">
        <v>740</v>
      </c>
      <c r="I43" s="47">
        <f t="shared" si="13"/>
        <v>1480</v>
      </c>
      <c r="J43" s="7">
        <f t="shared" si="14"/>
        <v>720</v>
      </c>
      <c r="K43" s="7">
        <f t="shared" si="15"/>
        <v>1440</v>
      </c>
      <c r="L43" s="3">
        <f t="shared" si="16"/>
        <v>20</v>
      </c>
      <c r="M43" s="3">
        <f t="shared" si="17"/>
        <v>2.78</v>
      </c>
    </row>
    <row r="44" spans="1:13" ht="16.2" thickBot="1" x14ac:dyDescent="0.35">
      <c r="A44" s="32" t="s">
        <v>50</v>
      </c>
      <c r="B44" s="31" t="s">
        <v>201</v>
      </c>
      <c r="C44" s="22">
        <v>10</v>
      </c>
      <c r="D44" s="36">
        <v>740</v>
      </c>
      <c r="E44" s="45">
        <f t="shared" si="11"/>
        <v>7400</v>
      </c>
      <c r="F44" s="44">
        <v>720</v>
      </c>
      <c r="G44" s="46">
        <f t="shared" si="12"/>
        <v>7200</v>
      </c>
      <c r="H44" s="44">
        <v>760</v>
      </c>
      <c r="I44" s="47">
        <f t="shared" si="13"/>
        <v>7600</v>
      </c>
      <c r="J44" s="7">
        <f t="shared" si="14"/>
        <v>740</v>
      </c>
      <c r="K44" s="7">
        <f t="shared" si="15"/>
        <v>7400</v>
      </c>
      <c r="L44" s="3">
        <f t="shared" si="16"/>
        <v>20</v>
      </c>
      <c r="M44" s="3">
        <f t="shared" si="17"/>
        <v>2.7</v>
      </c>
    </row>
    <row r="45" spans="1:13" ht="16.2" thickBot="1" x14ac:dyDescent="0.35">
      <c r="A45" s="32" t="s">
        <v>51</v>
      </c>
      <c r="B45" s="31" t="s">
        <v>202</v>
      </c>
      <c r="C45" s="22">
        <v>10</v>
      </c>
      <c r="D45" s="37">
        <v>1200</v>
      </c>
      <c r="E45" s="46">
        <f t="shared" si="11"/>
        <v>12000</v>
      </c>
      <c r="F45" s="43">
        <v>1180</v>
      </c>
      <c r="G45" s="46">
        <f t="shared" si="12"/>
        <v>11800</v>
      </c>
      <c r="H45" s="43">
        <v>1240</v>
      </c>
      <c r="I45" s="47">
        <f t="shared" si="13"/>
        <v>12400</v>
      </c>
      <c r="J45" s="7">
        <f t="shared" si="14"/>
        <v>1206.67</v>
      </c>
      <c r="K45" s="7">
        <f t="shared" si="15"/>
        <v>12066.7</v>
      </c>
      <c r="L45" s="3">
        <f t="shared" si="16"/>
        <v>30.55</v>
      </c>
      <c r="M45" s="3">
        <f t="shared" si="17"/>
        <v>2.5299999999999998</v>
      </c>
    </row>
    <row r="46" spans="1:13" ht="16.2" thickBot="1" x14ac:dyDescent="0.35">
      <c r="A46" s="10" t="s">
        <v>52</v>
      </c>
      <c r="B46" s="30" t="s">
        <v>203</v>
      </c>
      <c r="C46" s="13">
        <v>2</v>
      </c>
      <c r="D46" s="36">
        <v>1250</v>
      </c>
      <c r="E46" s="45">
        <f t="shared" si="11"/>
        <v>2500</v>
      </c>
      <c r="F46" s="44">
        <v>1230</v>
      </c>
      <c r="G46" s="46">
        <f t="shared" si="12"/>
        <v>2460</v>
      </c>
      <c r="H46" s="44">
        <v>1290</v>
      </c>
      <c r="I46" s="47">
        <f t="shared" si="13"/>
        <v>2580</v>
      </c>
      <c r="J46" s="7">
        <f t="shared" si="14"/>
        <v>1256.67</v>
      </c>
      <c r="K46" s="7">
        <f t="shared" si="15"/>
        <v>2513.34</v>
      </c>
      <c r="L46" s="3">
        <f t="shared" si="16"/>
        <v>30.55</v>
      </c>
      <c r="M46" s="3">
        <f t="shared" si="17"/>
        <v>2.4300000000000002</v>
      </c>
    </row>
    <row r="47" spans="1:13" ht="16.2" thickBot="1" x14ac:dyDescent="0.35">
      <c r="A47" s="10" t="s">
        <v>53</v>
      </c>
      <c r="B47" s="31" t="s">
        <v>204</v>
      </c>
      <c r="C47" s="22">
        <v>2</v>
      </c>
      <c r="D47" s="36">
        <v>570</v>
      </c>
      <c r="E47" s="45">
        <f t="shared" si="11"/>
        <v>1140</v>
      </c>
      <c r="F47" s="44">
        <v>560</v>
      </c>
      <c r="G47" s="46">
        <f t="shared" si="12"/>
        <v>1120</v>
      </c>
      <c r="H47" s="44">
        <v>590</v>
      </c>
      <c r="I47" s="47">
        <f t="shared" si="13"/>
        <v>1180</v>
      </c>
      <c r="J47" s="7">
        <f t="shared" si="14"/>
        <v>573.33000000000004</v>
      </c>
      <c r="K47" s="7">
        <f t="shared" si="15"/>
        <v>1146.6600000000001</v>
      </c>
      <c r="L47" s="3">
        <f t="shared" si="16"/>
        <v>15.28</v>
      </c>
      <c r="M47" s="3">
        <f t="shared" si="17"/>
        <v>2.67</v>
      </c>
    </row>
    <row r="48" spans="1:13" ht="16.2" thickBot="1" x14ac:dyDescent="0.35">
      <c r="A48" s="10" t="s">
        <v>54</v>
      </c>
      <c r="B48" s="31" t="s">
        <v>205</v>
      </c>
      <c r="C48" s="22">
        <v>2</v>
      </c>
      <c r="D48" s="37">
        <v>550</v>
      </c>
      <c r="E48" s="46">
        <f t="shared" si="11"/>
        <v>1100</v>
      </c>
      <c r="F48" s="43">
        <v>540</v>
      </c>
      <c r="G48" s="46">
        <f t="shared" si="12"/>
        <v>1080</v>
      </c>
      <c r="H48" s="43">
        <v>570</v>
      </c>
      <c r="I48" s="47">
        <f t="shared" si="13"/>
        <v>1140</v>
      </c>
      <c r="J48" s="7">
        <f t="shared" si="14"/>
        <v>553.33000000000004</v>
      </c>
      <c r="K48" s="7">
        <f t="shared" si="15"/>
        <v>1106.6600000000001</v>
      </c>
      <c r="L48" s="3">
        <f t="shared" si="16"/>
        <v>15.28</v>
      </c>
      <c r="M48" s="3">
        <f t="shared" si="17"/>
        <v>2.76</v>
      </c>
    </row>
    <row r="49" spans="1:13" ht="16.2" thickBot="1" x14ac:dyDescent="0.35">
      <c r="A49" s="10" t="s">
        <v>55</v>
      </c>
      <c r="B49" s="31" t="s">
        <v>206</v>
      </c>
      <c r="C49" s="22">
        <v>2</v>
      </c>
      <c r="D49" s="36">
        <v>550</v>
      </c>
      <c r="E49" s="45">
        <f t="shared" si="11"/>
        <v>1100</v>
      </c>
      <c r="F49" s="44">
        <v>540</v>
      </c>
      <c r="G49" s="46">
        <f t="shared" si="12"/>
        <v>1080</v>
      </c>
      <c r="H49" s="44">
        <v>570</v>
      </c>
      <c r="I49" s="47">
        <f t="shared" si="13"/>
        <v>1140</v>
      </c>
      <c r="J49" s="7">
        <f t="shared" si="14"/>
        <v>553.33000000000004</v>
      </c>
      <c r="K49" s="7">
        <f t="shared" si="15"/>
        <v>1106.6600000000001</v>
      </c>
      <c r="L49" s="3">
        <f t="shared" si="16"/>
        <v>15.28</v>
      </c>
      <c r="M49" s="3">
        <f t="shared" si="17"/>
        <v>2.76</v>
      </c>
    </row>
    <row r="50" spans="1:13" ht="16.2" thickBot="1" x14ac:dyDescent="0.35">
      <c r="A50" s="10" t="s">
        <v>56</v>
      </c>
      <c r="B50" s="31" t="s">
        <v>207</v>
      </c>
      <c r="C50" s="22">
        <v>2</v>
      </c>
      <c r="D50" s="36">
        <v>550</v>
      </c>
      <c r="E50" s="45">
        <f t="shared" si="11"/>
        <v>1100</v>
      </c>
      <c r="F50" s="44">
        <v>540</v>
      </c>
      <c r="G50" s="46">
        <f t="shared" si="12"/>
        <v>1080</v>
      </c>
      <c r="H50" s="44">
        <v>570</v>
      </c>
      <c r="I50" s="47">
        <f t="shared" si="13"/>
        <v>1140</v>
      </c>
      <c r="J50" s="7">
        <f t="shared" si="14"/>
        <v>553.33000000000004</v>
      </c>
      <c r="K50" s="7">
        <f t="shared" si="15"/>
        <v>1106.6600000000001</v>
      </c>
      <c r="L50" s="3">
        <f t="shared" si="16"/>
        <v>15.28</v>
      </c>
      <c r="M50" s="3">
        <f t="shared" si="17"/>
        <v>2.76</v>
      </c>
    </row>
    <row r="51" spans="1:13" ht="16.2" thickBot="1" x14ac:dyDescent="0.35">
      <c r="A51" s="10" t="s">
        <v>57</v>
      </c>
      <c r="B51" s="31" t="s">
        <v>208</v>
      </c>
      <c r="C51" s="22">
        <v>1</v>
      </c>
      <c r="D51" s="36">
        <v>520</v>
      </c>
      <c r="E51" s="45">
        <f t="shared" si="11"/>
        <v>520</v>
      </c>
      <c r="F51" s="44">
        <v>510</v>
      </c>
      <c r="G51" s="46">
        <f t="shared" si="12"/>
        <v>510</v>
      </c>
      <c r="H51" s="44">
        <v>540</v>
      </c>
      <c r="I51" s="47">
        <f t="shared" si="13"/>
        <v>540</v>
      </c>
      <c r="J51" s="7">
        <f t="shared" si="14"/>
        <v>523.33000000000004</v>
      </c>
      <c r="K51" s="7">
        <f t="shared" si="15"/>
        <v>523.33000000000004</v>
      </c>
      <c r="L51" s="3">
        <f t="shared" si="16"/>
        <v>15.28</v>
      </c>
      <c r="M51" s="3">
        <f t="shared" si="17"/>
        <v>2.92</v>
      </c>
    </row>
    <row r="52" spans="1:13" ht="16.2" thickBot="1" x14ac:dyDescent="0.35">
      <c r="A52" s="10" t="s">
        <v>58</v>
      </c>
      <c r="B52" s="31" t="s">
        <v>209</v>
      </c>
      <c r="C52" s="23">
        <v>2</v>
      </c>
      <c r="D52" s="36">
        <v>550</v>
      </c>
      <c r="E52" s="45">
        <f t="shared" si="11"/>
        <v>1100</v>
      </c>
      <c r="F52" s="44">
        <v>540</v>
      </c>
      <c r="G52" s="46">
        <f t="shared" si="12"/>
        <v>1080</v>
      </c>
      <c r="H52" s="44">
        <v>570</v>
      </c>
      <c r="I52" s="47">
        <f t="shared" si="13"/>
        <v>1140</v>
      </c>
      <c r="J52" s="7">
        <f t="shared" si="14"/>
        <v>553.33000000000004</v>
      </c>
      <c r="K52" s="7">
        <f t="shared" si="15"/>
        <v>1106.6600000000001</v>
      </c>
      <c r="L52" s="3">
        <f t="shared" si="16"/>
        <v>15.28</v>
      </c>
      <c r="M52" s="3">
        <f t="shared" si="17"/>
        <v>2.76</v>
      </c>
    </row>
    <row r="53" spans="1:13" ht="16.2" thickBot="1" x14ac:dyDescent="0.35">
      <c r="A53" s="10" t="s">
        <v>59</v>
      </c>
      <c r="B53" s="31" t="s">
        <v>210</v>
      </c>
      <c r="C53" s="22">
        <v>2</v>
      </c>
      <c r="D53" s="36">
        <v>550</v>
      </c>
      <c r="E53" s="45">
        <f t="shared" si="11"/>
        <v>1100</v>
      </c>
      <c r="F53" s="44">
        <v>540</v>
      </c>
      <c r="G53" s="46">
        <f t="shared" si="12"/>
        <v>1080</v>
      </c>
      <c r="H53" s="44">
        <v>570</v>
      </c>
      <c r="I53" s="47">
        <f t="shared" si="13"/>
        <v>1140</v>
      </c>
      <c r="J53" s="7">
        <f t="shared" si="14"/>
        <v>553.33000000000004</v>
      </c>
      <c r="K53" s="7">
        <f t="shared" si="15"/>
        <v>1106.6600000000001</v>
      </c>
      <c r="L53" s="3">
        <f t="shared" si="16"/>
        <v>15.28</v>
      </c>
      <c r="M53" s="3">
        <f t="shared" si="17"/>
        <v>2.76</v>
      </c>
    </row>
    <row r="54" spans="1:13" ht="16.2" thickBot="1" x14ac:dyDescent="0.35">
      <c r="A54" s="10" t="s">
        <v>60</v>
      </c>
      <c r="B54" s="31" t="s">
        <v>212</v>
      </c>
      <c r="C54" s="22">
        <v>1</v>
      </c>
      <c r="D54" s="36">
        <v>480</v>
      </c>
      <c r="E54" s="45">
        <f t="shared" si="11"/>
        <v>480</v>
      </c>
      <c r="F54" s="44">
        <v>470</v>
      </c>
      <c r="G54" s="46">
        <f t="shared" si="12"/>
        <v>470</v>
      </c>
      <c r="H54" s="44">
        <v>500</v>
      </c>
      <c r="I54" s="47">
        <f t="shared" si="13"/>
        <v>500</v>
      </c>
      <c r="J54" s="7">
        <f t="shared" si="14"/>
        <v>483.33</v>
      </c>
      <c r="K54" s="7">
        <f t="shared" si="15"/>
        <v>483.33</v>
      </c>
      <c r="L54" s="3">
        <f t="shared" si="16"/>
        <v>15.28</v>
      </c>
      <c r="M54" s="3">
        <f t="shared" si="17"/>
        <v>3.16</v>
      </c>
    </row>
    <row r="55" spans="1:13" ht="16.2" thickBot="1" x14ac:dyDescent="0.35">
      <c r="A55" s="10" t="s">
        <v>61</v>
      </c>
      <c r="B55" s="31" t="s">
        <v>211</v>
      </c>
      <c r="C55" s="22">
        <v>1</v>
      </c>
      <c r="D55" s="36">
        <v>560</v>
      </c>
      <c r="E55" s="45">
        <f t="shared" si="11"/>
        <v>560</v>
      </c>
      <c r="F55" s="44">
        <v>550</v>
      </c>
      <c r="G55" s="46">
        <f t="shared" si="12"/>
        <v>550</v>
      </c>
      <c r="H55" s="44">
        <v>580</v>
      </c>
      <c r="I55" s="47">
        <f t="shared" si="13"/>
        <v>580</v>
      </c>
      <c r="J55" s="7">
        <f t="shared" si="14"/>
        <v>563.33000000000004</v>
      </c>
      <c r="K55" s="7">
        <f t="shared" si="15"/>
        <v>563.33000000000004</v>
      </c>
      <c r="L55" s="3">
        <f t="shared" si="16"/>
        <v>15.28</v>
      </c>
      <c r="M55" s="3">
        <f t="shared" si="17"/>
        <v>2.71</v>
      </c>
    </row>
    <row r="56" spans="1:13" ht="16.2" thickBot="1" x14ac:dyDescent="0.35">
      <c r="A56" s="10" t="s">
        <v>62</v>
      </c>
      <c r="B56" s="31" t="s">
        <v>213</v>
      </c>
      <c r="C56" s="22">
        <v>1</v>
      </c>
      <c r="D56" s="36">
        <v>1430</v>
      </c>
      <c r="E56" s="45">
        <f t="shared" si="11"/>
        <v>1430</v>
      </c>
      <c r="F56" s="44">
        <v>1400</v>
      </c>
      <c r="G56" s="46">
        <f t="shared" si="12"/>
        <v>1400</v>
      </c>
      <c r="H56" s="44">
        <v>1470</v>
      </c>
      <c r="I56" s="47">
        <f t="shared" si="13"/>
        <v>1470</v>
      </c>
      <c r="J56" s="7">
        <f t="shared" si="14"/>
        <v>1433.33</v>
      </c>
      <c r="K56" s="7">
        <f t="shared" si="15"/>
        <v>1433.33</v>
      </c>
      <c r="L56" s="3">
        <f t="shared" si="16"/>
        <v>35.119999999999997</v>
      </c>
      <c r="M56" s="3">
        <f t="shared" si="17"/>
        <v>2.4500000000000002</v>
      </c>
    </row>
    <row r="57" spans="1:13" ht="16.2" thickBot="1" x14ac:dyDescent="0.35">
      <c r="A57" s="10" t="s">
        <v>63</v>
      </c>
      <c r="B57" s="31" t="s">
        <v>214</v>
      </c>
      <c r="C57" s="22">
        <v>3</v>
      </c>
      <c r="D57" s="36">
        <v>700</v>
      </c>
      <c r="E57" s="45">
        <f t="shared" si="11"/>
        <v>2100</v>
      </c>
      <c r="F57" s="44">
        <v>680</v>
      </c>
      <c r="G57" s="46">
        <f t="shared" si="12"/>
        <v>2040</v>
      </c>
      <c r="H57" s="44">
        <v>720</v>
      </c>
      <c r="I57" s="47">
        <f t="shared" si="13"/>
        <v>2160</v>
      </c>
      <c r="J57" s="7">
        <f t="shared" si="14"/>
        <v>700</v>
      </c>
      <c r="K57" s="7">
        <f t="shared" si="15"/>
        <v>2100</v>
      </c>
      <c r="L57" s="3">
        <f t="shared" si="16"/>
        <v>20</v>
      </c>
      <c r="M57" s="3">
        <f t="shared" si="17"/>
        <v>2.86</v>
      </c>
    </row>
    <row r="58" spans="1:13" ht="16.2" thickBot="1" x14ac:dyDescent="0.35">
      <c r="A58" s="10" t="s">
        <v>64</v>
      </c>
      <c r="B58" s="31" t="s">
        <v>215</v>
      </c>
      <c r="C58" s="22">
        <v>1</v>
      </c>
      <c r="D58" s="36">
        <v>520</v>
      </c>
      <c r="E58" s="45">
        <f t="shared" si="11"/>
        <v>520</v>
      </c>
      <c r="F58" s="44">
        <v>510</v>
      </c>
      <c r="G58" s="46">
        <f t="shared" si="12"/>
        <v>510</v>
      </c>
      <c r="H58" s="44">
        <v>540</v>
      </c>
      <c r="I58" s="47">
        <f t="shared" si="13"/>
        <v>540</v>
      </c>
      <c r="J58" s="7">
        <f t="shared" si="14"/>
        <v>523.33000000000004</v>
      </c>
      <c r="K58" s="7">
        <f t="shared" si="15"/>
        <v>523.33000000000004</v>
      </c>
      <c r="L58" s="3">
        <f t="shared" si="16"/>
        <v>15.28</v>
      </c>
      <c r="M58" s="3">
        <f t="shared" si="17"/>
        <v>2.92</v>
      </c>
    </row>
    <row r="59" spans="1:13" ht="16.2" thickBot="1" x14ac:dyDescent="0.35">
      <c r="A59" s="10" t="s">
        <v>65</v>
      </c>
      <c r="B59" s="30" t="s">
        <v>216</v>
      </c>
      <c r="C59" s="14">
        <v>6</v>
      </c>
      <c r="D59" s="36">
        <v>1160</v>
      </c>
      <c r="E59" s="45">
        <f t="shared" si="11"/>
        <v>6960</v>
      </c>
      <c r="F59" s="44">
        <v>1140</v>
      </c>
      <c r="G59" s="46">
        <f t="shared" si="12"/>
        <v>6840</v>
      </c>
      <c r="H59" s="44">
        <v>1200</v>
      </c>
      <c r="I59" s="47">
        <f t="shared" si="13"/>
        <v>7200</v>
      </c>
      <c r="J59" s="7">
        <f t="shared" si="14"/>
        <v>1166.67</v>
      </c>
      <c r="K59" s="7">
        <f t="shared" si="15"/>
        <v>7000.02</v>
      </c>
      <c r="L59" s="3">
        <f t="shared" si="16"/>
        <v>30.55</v>
      </c>
      <c r="M59" s="3">
        <f t="shared" si="17"/>
        <v>2.62</v>
      </c>
    </row>
    <row r="60" spans="1:13" ht="16.2" thickBot="1" x14ac:dyDescent="0.35">
      <c r="A60" s="10" t="s">
        <v>66</v>
      </c>
      <c r="B60" s="34" t="s">
        <v>218</v>
      </c>
      <c r="C60" s="14">
        <v>5</v>
      </c>
      <c r="D60" s="36">
        <v>860</v>
      </c>
      <c r="E60" s="45">
        <f t="shared" ref="E60:E70" si="18">D60*C60</f>
        <v>4300</v>
      </c>
      <c r="F60" s="44">
        <v>840</v>
      </c>
      <c r="G60" s="46">
        <f t="shared" ref="G60:G70" si="19">F60*C60</f>
        <v>4200</v>
      </c>
      <c r="H60" s="44">
        <v>890</v>
      </c>
      <c r="I60" s="47">
        <f t="shared" ref="I60:I70" si="20">H60*C60</f>
        <v>4450</v>
      </c>
      <c r="J60" s="7">
        <f t="shared" si="14"/>
        <v>863.33</v>
      </c>
      <c r="K60" s="7">
        <f t="shared" si="15"/>
        <v>4316.6500000000005</v>
      </c>
      <c r="L60" s="3">
        <f t="shared" si="16"/>
        <v>25.17</v>
      </c>
      <c r="M60" s="3">
        <f t="shared" si="17"/>
        <v>2.92</v>
      </c>
    </row>
    <row r="61" spans="1:13" ht="16.2" thickBot="1" x14ac:dyDescent="0.35">
      <c r="A61" s="10" t="s">
        <v>67</v>
      </c>
      <c r="B61" s="31" t="s">
        <v>219</v>
      </c>
      <c r="C61" s="23">
        <v>5</v>
      </c>
      <c r="D61" s="36">
        <v>860</v>
      </c>
      <c r="E61" s="45">
        <f t="shared" si="18"/>
        <v>4300</v>
      </c>
      <c r="F61" s="44">
        <v>840</v>
      </c>
      <c r="G61" s="46">
        <f t="shared" si="19"/>
        <v>4200</v>
      </c>
      <c r="H61" s="44">
        <v>890</v>
      </c>
      <c r="I61" s="47">
        <f t="shared" si="20"/>
        <v>4450</v>
      </c>
      <c r="J61" s="7">
        <f t="shared" ref="J61:J70" si="21">ROUND((D61+F61+H61)/3,2)</f>
        <v>863.33</v>
      </c>
      <c r="K61" s="7">
        <f t="shared" ref="K61:K70" si="22">J61*C61</f>
        <v>4316.6500000000005</v>
      </c>
      <c r="L61" s="3">
        <f t="shared" ref="L61:L70" si="23">ROUND((((D61-J61)^2+(F61-J61)^2+(H61-J61)^2)/2)^(1/2),2)</f>
        <v>25.17</v>
      </c>
      <c r="M61" s="3">
        <f t="shared" ref="M61:M71" si="24">ROUND(L61/J61*100,2)</f>
        <v>2.92</v>
      </c>
    </row>
    <row r="62" spans="1:13" ht="16.2" thickBot="1" x14ac:dyDescent="0.35">
      <c r="A62" s="10" t="s">
        <v>68</v>
      </c>
      <c r="B62" s="31" t="s">
        <v>220</v>
      </c>
      <c r="C62" s="22">
        <v>5</v>
      </c>
      <c r="D62" s="36">
        <v>860</v>
      </c>
      <c r="E62" s="45">
        <f t="shared" si="18"/>
        <v>4300</v>
      </c>
      <c r="F62" s="44">
        <v>840</v>
      </c>
      <c r="G62" s="46">
        <f t="shared" si="19"/>
        <v>4200</v>
      </c>
      <c r="H62" s="44">
        <v>890</v>
      </c>
      <c r="I62" s="47">
        <f t="shared" si="20"/>
        <v>4450</v>
      </c>
      <c r="J62" s="7">
        <f t="shared" si="21"/>
        <v>863.33</v>
      </c>
      <c r="K62" s="7">
        <f t="shared" si="22"/>
        <v>4316.6500000000005</v>
      </c>
      <c r="L62" s="3">
        <f t="shared" si="23"/>
        <v>25.17</v>
      </c>
      <c r="M62" s="3">
        <f t="shared" si="24"/>
        <v>2.92</v>
      </c>
    </row>
    <row r="63" spans="1:13" ht="16.2" thickBot="1" x14ac:dyDescent="0.35">
      <c r="A63" s="10" t="s">
        <v>69</v>
      </c>
      <c r="B63" s="31" t="s">
        <v>221</v>
      </c>
      <c r="C63" s="22">
        <v>6</v>
      </c>
      <c r="D63" s="36">
        <v>860</v>
      </c>
      <c r="E63" s="45">
        <f t="shared" si="18"/>
        <v>5160</v>
      </c>
      <c r="F63" s="44">
        <v>840</v>
      </c>
      <c r="G63" s="46">
        <f t="shared" si="19"/>
        <v>5040</v>
      </c>
      <c r="H63" s="44">
        <v>890</v>
      </c>
      <c r="I63" s="47">
        <f t="shared" si="20"/>
        <v>5340</v>
      </c>
      <c r="J63" s="7">
        <f t="shared" si="21"/>
        <v>863.33</v>
      </c>
      <c r="K63" s="7">
        <f t="shared" si="22"/>
        <v>5179.9800000000005</v>
      </c>
      <c r="L63" s="3">
        <f t="shared" si="23"/>
        <v>25.17</v>
      </c>
      <c r="M63" s="3">
        <f t="shared" si="24"/>
        <v>2.92</v>
      </c>
    </row>
    <row r="64" spans="1:13" ht="16.2" thickBot="1" x14ac:dyDescent="0.35">
      <c r="A64" s="10" t="s">
        <v>70</v>
      </c>
      <c r="B64" s="31" t="s">
        <v>215</v>
      </c>
      <c r="C64" s="22">
        <v>1</v>
      </c>
      <c r="D64" s="36">
        <v>520</v>
      </c>
      <c r="E64" s="45">
        <f t="shared" si="18"/>
        <v>520</v>
      </c>
      <c r="F64" s="44">
        <v>510</v>
      </c>
      <c r="G64" s="46">
        <f t="shared" si="19"/>
        <v>510</v>
      </c>
      <c r="H64" s="44">
        <v>540</v>
      </c>
      <c r="I64" s="47">
        <f t="shared" si="20"/>
        <v>540</v>
      </c>
      <c r="J64" s="7">
        <f t="shared" si="21"/>
        <v>523.33000000000004</v>
      </c>
      <c r="K64" s="7">
        <f t="shared" si="22"/>
        <v>523.33000000000004</v>
      </c>
      <c r="L64" s="3">
        <f t="shared" si="23"/>
        <v>15.28</v>
      </c>
      <c r="M64" s="3">
        <f t="shared" si="24"/>
        <v>2.92</v>
      </c>
    </row>
    <row r="65" spans="1:13" ht="16.2" thickBot="1" x14ac:dyDescent="0.35">
      <c r="A65" s="10" t="s">
        <v>71</v>
      </c>
      <c r="B65" s="31" t="s">
        <v>222</v>
      </c>
      <c r="C65" s="22">
        <v>1</v>
      </c>
      <c r="D65" s="40">
        <v>700</v>
      </c>
      <c r="E65" s="45">
        <f t="shared" si="18"/>
        <v>700</v>
      </c>
      <c r="F65" s="44">
        <v>690</v>
      </c>
      <c r="G65" s="46">
        <f t="shared" si="19"/>
        <v>690</v>
      </c>
      <c r="H65" s="44">
        <v>720</v>
      </c>
      <c r="I65" s="47">
        <f t="shared" si="20"/>
        <v>720</v>
      </c>
      <c r="J65" s="7">
        <f t="shared" si="21"/>
        <v>703.33</v>
      </c>
      <c r="K65" s="7">
        <f t="shared" si="22"/>
        <v>703.33</v>
      </c>
      <c r="L65" s="3">
        <f t="shared" si="23"/>
        <v>15.28</v>
      </c>
      <c r="M65" s="3">
        <f t="shared" si="24"/>
        <v>2.17</v>
      </c>
    </row>
    <row r="66" spans="1:13" ht="16.2" thickBot="1" x14ac:dyDescent="0.35">
      <c r="A66" s="10" t="s">
        <v>72</v>
      </c>
      <c r="B66" s="31" t="s">
        <v>223</v>
      </c>
      <c r="C66" s="22">
        <v>2</v>
      </c>
      <c r="D66" s="40">
        <v>14000</v>
      </c>
      <c r="E66" s="45">
        <f t="shared" si="18"/>
        <v>28000</v>
      </c>
      <c r="F66" s="44">
        <v>13750</v>
      </c>
      <c r="G66" s="46">
        <f t="shared" si="19"/>
        <v>27500</v>
      </c>
      <c r="H66" s="44">
        <v>14400</v>
      </c>
      <c r="I66" s="47">
        <f t="shared" si="20"/>
        <v>28800</v>
      </c>
      <c r="J66" s="7">
        <f t="shared" si="21"/>
        <v>14050</v>
      </c>
      <c r="K66" s="7">
        <f t="shared" si="22"/>
        <v>28100</v>
      </c>
      <c r="L66" s="3">
        <f t="shared" si="23"/>
        <v>327.87</v>
      </c>
      <c r="M66" s="3">
        <f t="shared" si="24"/>
        <v>2.33</v>
      </c>
    </row>
    <row r="67" spans="1:13" ht="16.2" thickBot="1" x14ac:dyDescent="0.35">
      <c r="A67" s="32" t="s">
        <v>73</v>
      </c>
      <c r="B67" s="31" t="s">
        <v>224</v>
      </c>
      <c r="C67" s="22">
        <v>1</v>
      </c>
      <c r="D67" s="40">
        <v>14000</v>
      </c>
      <c r="E67" s="45">
        <f t="shared" si="18"/>
        <v>14000</v>
      </c>
      <c r="F67" s="44">
        <v>13750</v>
      </c>
      <c r="G67" s="46">
        <f t="shared" si="19"/>
        <v>13750</v>
      </c>
      <c r="H67" s="44">
        <v>14400</v>
      </c>
      <c r="I67" s="47">
        <f t="shared" si="20"/>
        <v>14400</v>
      </c>
      <c r="J67" s="7">
        <f t="shared" si="21"/>
        <v>14050</v>
      </c>
      <c r="K67" s="7">
        <f t="shared" si="22"/>
        <v>14050</v>
      </c>
      <c r="L67" s="3">
        <f t="shared" si="23"/>
        <v>327.87</v>
      </c>
      <c r="M67" s="3">
        <f t="shared" si="24"/>
        <v>2.33</v>
      </c>
    </row>
    <row r="68" spans="1:13" ht="16.2" thickBot="1" x14ac:dyDescent="0.35">
      <c r="A68" s="32" t="s">
        <v>74</v>
      </c>
      <c r="B68" s="31" t="s">
        <v>225</v>
      </c>
      <c r="C68" s="22">
        <v>1</v>
      </c>
      <c r="D68" s="39">
        <v>14000</v>
      </c>
      <c r="E68" s="46">
        <f t="shared" si="18"/>
        <v>14000</v>
      </c>
      <c r="F68" s="43">
        <v>13750</v>
      </c>
      <c r="G68" s="46">
        <f t="shared" si="19"/>
        <v>13750</v>
      </c>
      <c r="H68" s="43">
        <v>14400</v>
      </c>
      <c r="I68" s="47">
        <f t="shared" si="20"/>
        <v>14400</v>
      </c>
      <c r="J68" s="7">
        <f t="shared" si="21"/>
        <v>14050</v>
      </c>
      <c r="K68" s="7">
        <f t="shared" si="22"/>
        <v>14050</v>
      </c>
      <c r="L68" s="3">
        <f t="shared" si="23"/>
        <v>327.87</v>
      </c>
      <c r="M68" s="3">
        <f t="shared" si="24"/>
        <v>2.33</v>
      </c>
    </row>
    <row r="69" spans="1:13" ht="16.2" thickBot="1" x14ac:dyDescent="0.35">
      <c r="A69" s="32" t="s">
        <v>217</v>
      </c>
      <c r="B69" s="26" t="s">
        <v>226</v>
      </c>
      <c r="C69" s="33">
        <v>1</v>
      </c>
      <c r="D69" s="40">
        <v>14000</v>
      </c>
      <c r="E69" s="45">
        <f t="shared" si="18"/>
        <v>14000</v>
      </c>
      <c r="F69" s="44">
        <v>13750</v>
      </c>
      <c r="G69" s="46">
        <f t="shared" si="19"/>
        <v>13750</v>
      </c>
      <c r="H69" s="44">
        <v>14400</v>
      </c>
      <c r="I69" s="47">
        <f t="shared" si="20"/>
        <v>14400</v>
      </c>
      <c r="J69" s="7">
        <f t="shared" si="21"/>
        <v>14050</v>
      </c>
      <c r="K69" s="7">
        <f t="shared" si="22"/>
        <v>14050</v>
      </c>
      <c r="L69" s="3">
        <f t="shared" si="23"/>
        <v>327.87</v>
      </c>
      <c r="M69" s="3">
        <f t="shared" si="24"/>
        <v>2.33</v>
      </c>
    </row>
    <row r="70" spans="1:13" ht="16.2" thickBot="1" x14ac:dyDescent="0.35">
      <c r="A70" s="32"/>
      <c r="B70" s="26"/>
      <c r="C70" s="22">
        <f>SUM(C6:C69)</f>
        <v>226</v>
      </c>
      <c r="D70" s="17"/>
      <c r="E70" s="3">
        <f t="shared" si="18"/>
        <v>0</v>
      </c>
      <c r="F70" s="18"/>
      <c r="G70" s="8">
        <f t="shared" si="19"/>
        <v>0</v>
      </c>
      <c r="H70" s="18"/>
      <c r="I70" s="9">
        <f t="shared" si="20"/>
        <v>0</v>
      </c>
      <c r="J70" s="7">
        <f t="shared" si="21"/>
        <v>0</v>
      </c>
      <c r="K70" s="7">
        <f t="shared" si="22"/>
        <v>0</v>
      </c>
      <c r="L70" s="3">
        <f t="shared" si="23"/>
        <v>0</v>
      </c>
      <c r="M70" s="3" t="e">
        <f t="shared" si="24"/>
        <v>#DIV/0!</v>
      </c>
    </row>
    <row r="71" spans="1:13" ht="21" x14ac:dyDescent="0.4">
      <c r="B71" s="27" t="s">
        <v>169</v>
      </c>
      <c r="D71" s="11"/>
      <c r="E71" s="59">
        <f>SUM(E6:E70)</f>
        <v>284710</v>
      </c>
      <c r="F71" s="11"/>
      <c r="G71" s="59">
        <f>SUM(G6:G70)</f>
        <v>279200</v>
      </c>
      <c r="H71" s="11"/>
      <c r="I71" s="59">
        <f>SUM(I6:I70)</f>
        <v>293560</v>
      </c>
      <c r="J71" s="28">
        <f>SUM(J6:J70)</f>
        <v>111339.91000000005</v>
      </c>
      <c r="K71" s="29">
        <f>SUM(K6:K70)</f>
        <v>285823.04999999993</v>
      </c>
      <c r="M71" s="4">
        <f t="shared" si="24"/>
        <v>0</v>
      </c>
    </row>
    <row r="72" spans="1:13" ht="15.6" x14ac:dyDescent="0.3">
      <c r="M72" s="4"/>
    </row>
    <row r="73" spans="1:13" ht="54" x14ac:dyDescent="0.3">
      <c r="B73" s="27" t="s">
        <v>228</v>
      </c>
      <c r="M73" s="4"/>
    </row>
    <row r="74" spans="1:13" ht="15.6" x14ac:dyDescent="0.3">
      <c r="M74" s="4"/>
    </row>
    <row r="75" spans="1:13" x14ac:dyDescent="0.3">
      <c r="B75" t="s">
        <v>170</v>
      </c>
    </row>
  </sheetData>
  <sortState xmlns:xlrd2="http://schemas.microsoft.com/office/spreadsheetml/2017/richdata2" ref="B7:M148">
    <sortCondition ref="B6"/>
  </sortState>
  <mergeCells count="12">
    <mergeCell ref="B4:B5"/>
    <mergeCell ref="A4:A5"/>
    <mergeCell ref="B1:M1"/>
    <mergeCell ref="A2:M2"/>
    <mergeCell ref="K4:K5"/>
    <mergeCell ref="M4:M5"/>
    <mergeCell ref="D4:E4"/>
    <mergeCell ref="F4:G4"/>
    <mergeCell ref="H4:I4"/>
    <mergeCell ref="C4:C5"/>
    <mergeCell ref="J4:J5"/>
    <mergeCell ref="L4:L5"/>
  </mergeCells>
  <conditionalFormatting sqref="M6:M74">
    <cfRule type="cellIs" dxfId="0" priority="10" operator="greaterThan">
      <formula>33</formula>
    </cfRule>
  </conditionalFormatting>
  <pageMargins left="0.7" right="0.7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4"/>
  <sheetViews>
    <sheetView topLeftCell="A67" workbookViewId="0">
      <selection activeCell="A88" sqref="A88:A94"/>
    </sheetView>
  </sheetViews>
  <sheetFormatPr defaultRowHeight="14.4" x14ac:dyDescent="0.3"/>
  <cols>
    <col min="1" max="1" width="112.109375" customWidth="1"/>
  </cols>
  <sheetData>
    <row r="1" spans="1:1" x14ac:dyDescent="0.3">
      <c r="A1" s="19" t="s">
        <v>75</v>
      </c>
    </row>
    <row r="2" spans="1:1" x14ac:dyDescent="0.3">
      <c r="A2" s="19" t="s">
        <v>76</v>
      </c>
    </row>
    <row r="3" spans="1:1" x14ac:dyDescent="0.3">
      <c r="A3" s="19" t="s">
        <v>77</v>
      </c>
    </row>
    <row r="4" spans="1:1" x14ac:dyDescent="0.3">
      <c r="A4" s="19" t="s">
        <v>78</v>
      </c>
    </row>
    <row r="5" spans="1:1" x14ac:dyDescent="0.3">
      <c r="A5" s="19" t="s">
        <v>79</v>
      </c>
    </row>
    <row r="6" spans="1:1" x14ac:dyDescent="0.3">
      <c r="A6" s="19" t="s">
        <v>80</v>
      </c>
    </row>
    <row r="7" spans="1:1" x14ac:dyDescent="0.3">
      <c r="A7" s="19" t="s">
        <v>81</v>
      </c>
    </row>
    <row r="8" spans="1:1" x14ac:dyDescent="0.3">
      <c r="A8" s="19" t="s">
        <v>82</v>
      </c>
    </row>
    <row r="9" spans="1:1" x14ac:dyDescent="0.3">
      <c r="A9" s="19" t="s">
        <v>83</v>
      </c>
    </row>
    <row r="10" spans="1:1" x14ac:dyDescent="0.3">
      <c r="A10" s="20" t="s">
        <v>84</v>
      </c>
    </row>
    <row r="11" spans="1:1" x14ac:dyDescent="0.3">
      <c r="A11" s="20" t="s">
        <v>85</v>
      </c>
    </row>
    <row r="12" spans="1:1" x14ac:dyDescent="0.3">
      <c r="A12" s="20" t="s">
        <v>86</v>
      </c>
    </row>
    <row r="13" spans="1:1" x14ac:dyDescent="0.3">
      <c r="A13" s="20" t="s">
        <v>87</v>
      </c>
    </row>
    <row r="14" spans="1:1" x14ac:dyDescent="0.3">
      <c r="A14" s="20" t="s">
        <v>88</v>
      </c>
    </row>
    <row r="15" spans="1:1" x14ac:dyDescent="0.3">
      <c r="A15" s="20" t="s">
        <v>89</v>
      </c>
    </row>
    <row r="16" spans="1:1" x14ac:dyDescent="0.3">
      <c r="A16" s="20" t="s">
        <v>90</v>
      </c>
    </row>
    <row r="17" spans="1:1" x14ac:dyDescent="0.3">
      <c r="A17" s="20" t="s">
        <v>91</v>
      </c>
    </row>
    <row r="18" spans="1:1" x14ac:dyDescent="0.3">
      <c r="A18" s="20" t="s">
        <v>92</v>
      </c>
    </row>
    <row r="19" spans="1:1" x14ac:dyDescent="0.3">
      <c r="A19" s="20" t="s">
        <v>93</v>
      </c>
    </row>
    <row r="20" spans="1:1" x14ac:dyDescent="0.3">
      <c r="A20" s="20" t="s">
        <v>94</v>
      </c>
    </row>
    <row r="21" spans="1:1" x14ac:dyDescent="0.3">
      <c r="A21" s="20" t="s">
        <v>95</v>
      </c>
    </row>
    <row r="22" spans="1:1" x14ac:dyDescent="0.3">
      <c r="A22" s="20" t="s">
        <v>96</v>
      </c>
    </row>
    <row r="23" spans="1:1" x14ac:dyDescent="0.3">
      <c r="A23" s="20" t="s">
        <v>97</v>
      </c>
    </row>
    <row r="24" spans="1:1" x14ac:dyDescent="0.3">
      <c r="A24" s="20" t="s">
        <v>98</v>
      </c>
    </row>
    <row r="25" spans="1:1" x14ac:dyDescent="0.3">
      <c r="A25" s="20" t="s">
        <v>99</v>
      </c>
    </row>
    <row r="26" spans="1:1" x14ac:dyDescent="0.3">
      <c r="A26" s="20" t="s">
        <v>100</v>
      </c>
    </row>
    <row r="27" spans="1:1" x14ac:dyDescent="0.3">
      <c r="A27" s="20" t="s">
        <v>101</v>
      </c>
    </row>
    <row r="28" spans="1:1" x14ac:dyDescent="0.3">
      <c r="A28" s="20" t="s">
        <v>102</v>
      </c>
    </row>
    <row r="29" spans="1:1" x14ac:dyDescent="0.3">
      <c r="A29" s="20" t="s">
        <v>168</v>
      </c>
    </row>
    <row r="30" spans="1:1" x14ac:dyDescent="0.3">
      <c r="A30" s="20" t="s">
        <v>103</v>
      </c>
    </row>
    <row r="31" spans="1:1" x14ac:dyDescent="0.3">
      <c r="A31" s="20" t="s">
        <v>104</v>
      </c>
    </row>
    <row r="32" spans="1:1" x14ac:dyDescent="0.3">
      <c r="A32" s="20" t="s">
        <v>105</v>
      </c>
    </row>
    <row r="33" spans="1:1" x14ac:dyDescent="0.3">
      <c r="A33" s="20" t="s">
        <v>106</v>
      </c>
    </row>
    <row r="34" spans="1:1" x14ac:dyDescent="0.3">
      <c r="A34" s="20" t="s">
        <v>107</v>
      </c>
    </row>
    <row r="35" spans="1:1" x14ac:dyDescent="0.3">
      <c r="A35" s="20" t="s">
        <v>108</v>
      </c>
    </row>
    <row r="36" spans="1:1" x14ac:dyDescent="0.3">
      <c r="A36" s="20" t="s">
        <v>109</v>
      </c>
    </row>
    <row r="37" spans="1:1" x14ac:dyDescent="0.3">
      <c r="A37" s="20" t="s">
        <v>110</v>
      </c>
    </row>
    <row r="38" spans="1:1" x14ac:dyDescent="0.3">
      <c r="A38" s="20" t="s">
        <v>111</v>
      </c>
    </row>
    <row r="39" spans="1:1" x14ac:dyDescent="0.3">
      <c r="A39" s="20" t="s">
        <v>112</v>
      </c>
    </row>
    <row r="40" spans="1:1" x14ac:dyDescent="0.3">
      <c r="A40" s="20" t="s">
        <v>113</v>
      </c>
    </row>
    <row r="41" spans="1:1" x14ac:dyDescent="0.3">
      <c r="A41" s="20" t="s">
        <v>114</v>
      </c>
    </row>
    <row r="42" spans="1:1" x14ac:dyDescent="0.3">
      <c r="A42" s="19" t="s">
        <v>115</v>
      </c>
    </row>
    <row r="43" spans="1:1" x14ac:dyDescent="0.3">
      <c r="A43" s="19" t="s">
        <v>116</v>
      </c>
    </row>
    <row r="44" spans="1:1" x14ac:dyDescent="0.3">
      <c r="A44" s="19" t="s">
        <v>117</v>
      </c>
    </row>
    <row r="45" spans="1:1" x14ac:dyDescent="0.3">
      <c r="A45" s="19" t="s">
        <v>118</v>
      </c>
    </row>
    <row r="46" spans="1:1" x14ac:dyDescent="0.3">
      <c r="A46" s="19" t="s">
        <v>119</v>
      </c>
    </row>
    <row r="47" spans="1:1" x14ac:dyDescent="0.3">
      <c r="A47" s="19" t="s">
        <v>120</v>
      </c>
    </row>
    <row r="48" spans="1:1" x14ac:dyDescent="0.3">
      <c r="A48" s="19" t="s">
        <v>121</v>
      </c>
    </row>
    <row r="49" spans="1:1" x14ac:dyDescent="0.3">
      <c r="A49" s="19" t="s">
        <v>122</v>
      </c>
    </row>
    <row r="50" spans="1:1" x14ac:dyDescent="0.3">
      <c r="A50" s="19" t="s">
        <v>123</v>
      </c>
    </row>
    <row r="51" spans="1:1" x14ac:dyDescent="0.3">
      <c r="A51" s="19" t="s">
        <v>124</v>
      </c>
    </row>
    <row r="52" spans="1:1" x14ac:dyDescent="0.3">
      <c r="A52" s="20" t="s">
        <v>125</v>
      </c>
    </row>
    <row r="53" spans="1:1" x14ac:dyDescent="0.3">
      <c r="A53" s="20" t="s">
        <v>126</v>
      </c>
    </row>
    <row r="54" spans="1:1" x14ac:dyDescent="0.3">
      <c r="A54" s="20" t="s">
        <v>127</v>
      </c>
    </row>
    <row r="55" spans="1:1" x14ac:dyDescent="0.3">
      <c r="A55" s="19" t="s">
        <v>128</v>
      </c>
    </row>
    <row r="56" spans="1:1" x14ac:dyDescent="0.3">
      <c r="A56" s="20" t="s">
        <v>129</v>
      </c>
    </row>
    <row r="57" spans="1:1" x14ac:dyDescent="0.3">
      <c r="A57" s="20" t="s">
        <v>130</v>
      </c>
    </row>
    <row r="58" spans="1:1" x14ac:dyDescent="0.3">
      <c r="A58" s="20" t="s">
        <v>131</v>
      </c>
    </row>
    <row r="59" spans="1:1" x14ac:dyDescent="0.3">
      <c r="A59" s="19" t="s">
        <v>132</v>
      </c>
    </row>
    <row r="60" spans="1:1" x14ac:dyDescent="0.3">
      <c r="A60" s="19" t="s">
        <v>133</v>
      </c>
    </row>
    <row r="61" spans="1:1" x14ac:dyDescent="0.3">
      <c r="A61" s="19" t="s">
        <v>134</v>
      </c>
    </row>
    <row r="62" spans="1:1" x14ac:dyDescent="0.3">
      <c r="A62" s="19" t="s">
        <v>135</v>
      </c>
    </row>
    <row r="63" spans="1:1" x14ac:dyDescent="0.3">
      <c r="A63" s="19" t="s">
        <v>136</v>
      </c>
    </row>
    <row r="64" spans="1:1" x14ac:dyDescent="0.3">
      <c r="A64" s="19" t="s">
        <v>137</v>
      </c>
    </row>
    <row r="65" spans="1:1" x14ac:dyDescent="0.3">
      <c r="A65" s="19" t="s">
        <v>138</v>
      </c>
    </row>
    <row r="66" spans="1:1" x14ac:dyDescent="0.3">
      <c r="A66" s="19" t="s">
        <v>139</v>
      </c>
    </row>
    <row r="67" spans="1:1" x14ac:dyDescent="0.3">
      <c r="A67" s="20" t="s">
        <v>140</v>
      </c>
    </row>
    <row r="68" spans="1:1" x14ac:dyDescent="0.3">
      <c r="A68" s="20" t="s">
        <v>141</v>
      </c>
    </row>
    <row r="69" spans="1:1" x14ac:dyDescent="0.3">
      <c r="A69" s="19" t="s">
        <v>142</v>
      </c>
    </row>
    <row r="70" spans="1:1" x14ac:dyDescent="0.3">
      <c r="A70" s="19" t="s">
        <v>143</v>
      </c>
    </row>
    <row r="71" spans="1:1" x14ac:dyDescent="0.3">
      <c r="A71" s="19" t="s">
        <v>144</v>
      </c>
    </row>
    <row r="72" spans="1:1" x14ac:dyDescent="0.3">
      <c r="A72" s="19" t="s">
        <v>145</v>
      </c>
    </row>
    <row r="73" spans="1:1" x14ac:dyDescent="0.3">
      <c r="A73" s="19" t="s">
        <v>146</v>
      </c>
    </row>
    <row r="74" spans="1:1" x14ac:dyDescent="0.3">
      <c r="A74" s="19" t="s">
        <v>147</v>
      </c>
    </row>
    <row r="75" spans="1:1" x14ac:dyDescent="0.3">
      <c r="A75" s="19" t="s">
        <v>148</v>
      </c>
    </row>
    <row r="76" spans="1:1" x14ac:dyDescent="0.3">
      <c r="A76" s="20" t="s">
        <v>149</v>
      </c>
    </row>
    <row r="77" spans="1:1" x14ac:dyDescent="0.3">
      <c r="A77" s="20" t="s">
        <v>150</v>
      </c>
    </row>
    <row r="78" spans="1:1" x14ac:dyDescent="0.3">
      <c r="A78" s="20" t="s">
        <v>151</v>
      </c>
    </row>
    <row r="79" spans="1:1" x14ac:dyDescent="0.3">
      <c r="A79" s="20" t="s">
        <v>152</v>
      </c>
    </row>
    <row r="80" spans="1:1" x14ac:dyDescent="0.3">
      <c r="A80" s="20" t="s">
        <v>153</v>
      </c>
    </row>
    <row r="81" spans="1:1" x14ac:dyDescent="0.3">
      <c r="A81" s="20" t="s">
        <v>154</v>
      </c>
    </row>
    <row r="82" spans="1:1" x14ac:dyDescent="0.3">
      <c r="A82" s="20" t="s">
        <v>155</v>
      </c>
    </row>
    <row r="83" spans="1:1" x14ac:dyDescent="0.3">
      <c r="A83" s="20" t="s">
        <v>156</v>
      </c>
    </row>
    <row r="84" spans="1:1" x14ac:dyDescent="0.3">
      <c r="A84" s="20" t="s">
        <v>157</v>
      </c>
    </row>
    <row r="85" spans="1:1" x14ac:dyDescent="0.3">
      <c r="A85" s="20" t="s">
        <v>158</v>
      </c>
    </row>
    <row r="86" spans="1:1" x14ac:dyDescent="0.3">
      <c r="A86" s="20" t="s">
        <v>159</v>
      </c>
    </row>
    <row r="87" spans="1:1" x14ac:dyDescent="0.3">
      <c r="A87" s="20" t="s">
        <v>160</v>
      </c>
    </row>
    <row r="88" spans="1:1" x14ac:dyDescent="0.3">
      <c r="A88" s="19" t="s">
        <v>161</v>
      </c>
    </row>
    <row r="89" spans="1:1" x14ac:dyDescent="0.3">
      <c r="A89" s="19" t="s">
        <v>162</v>
      </c>
    </row>
    <row r="90" spans="1:1" x14ac:dyDescent="0.3">
      <c r="A90" s="19" t="s">
        <v>163</v>
      </c>
    </row>
    <row r="91" spans="1:1" x14ac:dyDescent="0.3">
      <c r="A91" s="19" t="s">
        <v>164</v>
      </c>
    </row>
    <row r="92" spans="1:1" x14ac:dyDescent="0.3">
      <c r="A92" s="19" t="s">
        <v>165</v>
      </c>
    </row>
    <row r="93" spans="1:1" x14ac:dyDescent="0.3">
      <c r="A93" s="19" t="s">
        <v>166</v>
      </c>
    </row>
    <row r="94" spans="1:1" x14ac:dyDescent="0.3">
      <c r="A94" s="19" t="s">
        <v>167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2026-07-01T15:08:40Z</dcterms:modified>
</cp:coreProperties>
</file>