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173-КЭФ ремонт автотранспорта АУП\"/>
    </mc:Choice>
  </mc:AlternateContent>
  <xr:revisionPtr revIDLastSave="0" documentId="13_ncr:1_{755D3FA5-ED4E-410F-AEF1-60AF17860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2" r:id="rId1"/>
  </sheets>
  <calcPr calcId="181029"/>
</workbook>
</file>

<file path=xl/calcChain.xml><?xml version="1.0" encoding="utf-8"?>
<calcChain xmlns="http://schemas.openxmlformats.org/spreadsheetml/2006/main">
  <c r="N9" i="2" l="1"/>
  <c r="L9" i="2"/>
  <c r="U9" i="2" s="1"/>
  <c r="P9" i="2" l="1"/>
  <c r="R9" i="2"/>
</calcChain>
</file>

<file path=xl/sharedStrings.xml><?xml version="1.0" encoding="utf-8"?>
<sst xmlns="http://schemas.openxmlformats.org/spreadsheetml/2006/main" count="22" uniqueCount="22">
  <si>
    <t>ПРОТОКОЛ_x000D_
ПО ФОРМИРОВАНИЮ НАЧАЛЬНОЙ (МАКСИМАЛЬНОЙ)_x000D_
ЦЕНЫ КОНТРАКТА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</si>
  <si>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</si>
  <si>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</si>
  <si>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</si>
  <si>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</si>
  <si>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</si>
  <si>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</si>
  <si>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</si>
  <si>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</si>
  <si>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</si>
  <si>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</si>
  <si>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</si>
  <si>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</si>
  <si>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</si>
  <si>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</si>
  <si>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-</t>
  </si>
  <si>
    <t>Итого</t>
  </si>
  <si>
    <t>Цена за ед. с НДС, руб. /</t>
  </si>
  <si>
    <t>Примечание</t>
  </si>
  <si>
    <t>Кол-во часов/штук</t>
  </si>
  <si>
    <t>усл.ед.</t>
  </si>
  <si>
    <t xml:space="preserve">Оказание услуг по ремонту техники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</si>
</sst>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b/>
      <sz val="9.7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49" fontId="1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49" fontId="1" fillId="0" borderId="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7</xdr:row>
      <xdr:rowOff>381000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8629650" y="2314575"/>
          <a:ext cx="809626" cy="58102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4</xdr:row>
      <xdr:rowOff>9525</xdr:rowOff>
    </xdr:from>
    <xdr:to>
      <xdr:col>19</xdr:col>
      <xdr:colOff>638175</xdr:colOff>
      <xdr:row>7</xdr:row>
      <xdr:rowOff>371475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16030575" y="2009775"/>
          <a:ext cx="1847850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4</xdr:row>
      <xdr:rowOff>180975</xdr:rowOff>
    </xdr:from>
    <xdr:to>
      <xdr:col>17</xdr:col>
      <xdr:colOff>12773</xdr:colOff>
      <xdr:row>7</xdr:row>
      <xdr:rowOff>247651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8820150" y="1704975"/>
          <a:ext cx="1251023" cy="6381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7</xdr:row>
      <xdr:rowOff>381000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7</xdr:row>
      <xdr:rowOff>381000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0" name="Picture 4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2" name="Picture 6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4" name="Picture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89" name="Picture 1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90" name="Picture 1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91" name="Picture 1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7</xdr:row>
      <xdr:rowOff>381000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28576</xdr:rowOff>
    </xdr:from>
    <xdr:to>
      <xdr:col>15</xdr:col>
      <xdr:colOff>0</xdr:colOff>
      <xdr:row>7</xdr:row>
      <xdr:rowOff>381000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333626"/>
          <a:ext cx="12001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"/>
  <sheetViews>
    <sheetView tabSelected="1" zoomScaleNormal="100" workbookViewId="0">
      <selection activeCell="H21" sqref="H21"/>
    </sheetView>
  </sheetViews>
  <sheetFormatPr defaultRowHeight="15" x14ac:dyDescent="0.25"/>
  <cols>
    <col min="1" max="1" width="5.5703125" customWidth="1"/>
    <col min="2" max="2" width="16.28515625" customWidth="1"/>
    <col min="4" max="4" width="9.140625" customWidth="1"/>
    <col min="5" max="5" width="7.42578125" customWidth="1"/>
    <col min="6" max="6" width="14.7109375" customWidth="1"/>
    <col min="7" max="7" width="13.85546875" customWidth="1"/>
    <col min="8" max="8" width="11.140625" customWidth="1"/>
    <col min="9" max="10" width="9" customWidth="1"/>
    <col min="11" max="11" width="9" bestFit="1" customWidth="1"/>
    <col min="12" max="12" width="14.5703125" customWidth="1"/>
    <col min="13" max="13" width="14" customWidth="1"/>
    <col min="17" max="17" width="9.140625" customWidth="1"/>
    <col min="20" max="20" width="9.7109375" customWidth="1"/>
    <col min="21" max="21" width="13.28515625" customWidth="1"/>
    <col min="22" max="22" width="7.28515625" customWidth="1"/>
  </cols>
  <sheetData>
    <row r="1" spans="1:22" ht="40.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ht="48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2" ht="24" customHeight="1" x14ac:dyDescent="0.25">
      <c r="A3" s="33" t="s">
        <v>2</v>
      </c>
      <c r="B3" s="35" t="s">
        <v>3</v>
      </c>
      <c r="C3" s="45" t="s">
        <v>18</v>
      </c>
      <c r="D3" s="37" t="s">
        <v>19</v>
      </c>
      <c r="E3" s="37"/>
      <c r="F3" s="5" t="s">
        <v>4</v>
      </c>
      <c r="G3" s="5" t="s">
        <v>5</v>
      </c>
      <c r="H3" s="37" t="s">
        <v>6</v>
      </c>
      <c r="I3" s="37"/>
      <c r="J3" s="5" t="s">
        <v>7</v>
      </c>
      <c r="K3" s="5" t="s">
        <v>8</v>
      </c>
      <c r="L3" s="37" t="s">
        <v>9</v>
      </c>
      <c r="M3" s="37" t="s">
        <v>10</v>
      </c>
      <c r="N3" s="39" t="s">
        <v>11</v>
      </c>
      <c r="O3" s="40"/>
      <c r="P3" s="39" t="s">
        <v>12</v>
      </c>
      <c r="Q3" s="40"/>
      <c r="R3" s="39" t="s">
        <v>13</v>
      </c>
      <c r="S3" s="41"/>
      <c r="T3" s="40"/>
      <c r="U3" s="47" t="s">
        <v>14</v>
      </c>
      <c r="V3" s="30" t="s">
        <v>16</v>
      </c>
    </row>
    <row r="4" spans="1:22" ht="15" customHeight="1" x14ac:dyDescent="0.25">
      <c r="A4" s="34"/>
      <c r="B4" s="36"/>
      <c r="C4" s="46"/>
      <c r="D4" s="38"/>
      <c r="E4" s="38"/>
      <c r="F4" s="38" t="s">
        <v>17</v>
      </c>
      <c r="G4" s="38"/>
      <c r="H4" s="38"/>
      <c r="I4" s="38"/>
      <c r="J4" s="38"/>
      <c r="K4" s="38"/>
      <c r="L4" s="38"/>
      <c r="M4" s="38"/>
      <c r="N4" s="39"/>
      <c r="O4" s="40"/>
      <c r="P4" s="39"/>
      <c r="Q4" s="40"/>
      <c r="R4" s="39"/>
      <c r="S4" s="41"/>
      <c r="T4" s="40"/>
      <c r="U4" s="48"/>
      <c r="V4" s="30"/>
    </row>
    <row r="5" spans="1:22" ht="15" customHeight="1" x14ac:dyDescent="0.25">
      <c r="A5" s="34"/>
      <c r="B5" s="36"/>
      <c r="C5" s="46"/>
      <c r="D5" s="38"/>
      <c r="E5" s="38"/>
      <c r="F5" s="38"/>
      <c r="G5" s="38"/>
      <c r="H5" s="38"/>
      <c r="I5" s="38"/>
      <c r="J5" s="38"/>
      <c r="K5" s="38"/>
      <c r="L5" s="38"/>
      <c r="M5" s="38"/>
      <c r="N5" s="8"/>
      <c r="O5" s="9"/>
      <c r="P5" s="39"/>
      <c r="Q5" s="40"/>
      <c r="R5" s="42"/>
      <c r="S5" s="43"/>
      <c r="T5" s="44"/>
      <c r="U5" s="48"/>
      <c r="V5" s="30"/>
    </row>
    <row r="6" spans="1:22" x14ac:dyDescent="0.25">
      <c r="A6" s="34"/>
      <c r="B6" s="36"/>
      <c r="C6" s="46"/>
      <c r="D6" s="38"/>
      <c r="E6" s="38"/>
      <c r="F6" s="38"/>
      <c r="G6" s="38"/>
      <c r="H6" s="38"/>
      <c r="I6" s="38"/>
      <c r="J6" s="38"/>
      <c r="K6" s="38"/>
      <c r="L6" s="38"/>
      <c r="M6" s="38"/>
      <c r="N6" s="8"/>
      <c r="O6" s="9"/>
      <c r="P6" s="2"/>
      <c r="Q6" s="3"/>
      <c r="R6" s="42"/>
      <c r="S6" s="43"/>
      <c r="T6" s="44"/>
      <c r="U6" s="48"/>
      <c r="V6" s="30"/>
    </row>
    <row r="7" spans="1:22" x14ac:dyDescent="0.25">
      <c r="A7" s="34"/>
      <c r="B7" s="36"/>
      <c r="C7" s="46"/>
      <c r="D7" s="38"/>
      <c r="E7" s="38"/>
      <c r="F7" s="38"/>
      <c r="G7" s="38"/>
      <c r="H7" s="38"/>
      <c r="I7" s="38"/>
      <c r="J7" s="38"/>
      <c r="K7" s="38"/>
      <c r="L7" s="38"/>
      <c r="M7" s="38"/>
      <c r="N7" s="8"/>
      <c r="O7" s="9"/>
      <c r="P7" s="2"/>
      <c r="Q7" s="1"/>
      <c r="R7" s="42"/>
      <c r="S7" s="43"/>
      <c r="T7" s="44"/>
      <c r="U7" s="48"/>
      <c r="V7" s="30"/>
    </row>
    <row r="8" spans="1:22" ht="31.5" customHeight="1" x14ac:dyDescent="0.25">
      <c r="A8" s="34"/>
      <c r="B8" s="36"/>
      <c r="C8" s="46"/>
      <c r="D8" s="38"/>
      <c r="E8" s="38"/>
      <c r="F8" s="38"/>
      <c r="G8" s="38"/>
      <c r="H8" s="38"/>
      <c r="I8" s="38"/>
      <c r="J8" s="38"/>
      <c r="K8" s="38"/>
      <c r="L8" s="38"/>
      <c r="M8" s="38"/>
      <c r="N8" s="8"/>
      <c r="O8" s="9"/>
      <c r="P8" s="4"/>
      <c r="Q8" s="13"/>
      <c r="R8" s="42"/>
      <c r="S8" s="43"/>
      <c r="T8" s="44"/>
      <c r="U8" s="48"/>
      <c r="V8" s="30"/>
    </row>
    <row r="9" spans="1:22" x14ac:dyDescent="0.25">
      <c r="A9" s="22">
        <v>1</v>
      </c>
      <c r="B9" s="26" t="s">
        <v>21</v>
      </c>
      <c r="C9" s="52" t="s">
        <v>20</v>
      </c>
      <c r="D9" s="54">
        <v>1</v>
      </c>
      <c r="E9" s="14"/>
      <c r="F9" s="16">
        <v>39631</v>
      </c>
      <c r="G9" s="16">
        <v>45578</v>
      </c>
      <c r="H9" s="16">
        <v>51879.920000000006</v>
      </c>
      <c r="I9" s="18"/>
      <c r="J9" s="20"/>
      <c r="K9" s="20"/>
      <c r="L9" s="20">
        <f>ROUNDDOWN(AVERAGE(F9,G9,H9,J9,K9),2)</f>
        <v>45696.3</v>
      </c>
      <c r="M9" s="49" t="s">
        <v>15</v>
      </c>
      <c r="N9" s="16">
        <f>STDEV(F9,G9,H9,J9,K9)</f>
        <v>6125.316942177993</v>
      </c>
      <c r="O9" s="18"/>
      <c r="P9" s="16">
        <f>N9/L9*100</f>
        <v>13.404404606451708</v>
      </c>
      <c r="Q9" s="18"/>
      <c r="R9" s="50">
        <f>L9*D9</f>
        <v>45696.3</v>
      </c>
      <c r="S9" s="51"/>
      <c r="T9" s="51"/>
      <c r="U9" s="29">
        <f>ROUNDDOWN(L9,2)</f>
        <v>45696.3</v>
      </c>
      <c r="V9" s="10"/>
    </row>
    <row r="10" spans="1:22" ht="58.9" customHeight="1" x14ac:dyDescent="0.25">
      <c r="A10" s="23"/>
      <c r="B10" s="26"/>
      <c r="C10" s="53"/>
      <c r="D10" s="25"/>
      <c r="E10" s="15"/>
      <c r="F10" s="17"/>
      <c r="G10" s="17"/>
      <c r="H10" s="17"/>
      <c r="I10" s="19"/>
      <c r="J10" s="21"/>
      <c r="K10" s="21"/>
      <c r="L10" s="21"/>
      <c r="M10" s="24"/>
      <c r="N10" s="17"/>
      <c r="O10" s="19"/>
      <c r="P10" s="17"/>
      <c r="Q10" s="19"/>
      <c r="R10" s="27"/>
      <c r="S10" s="28"/>
      <c r="T10" s="28"/>
      <c r="U10" s="29"/>
      <c r="V10" s="11"/>
    </row>
    <row r="11" spans="1:22" x14ac:dyDescent="0.25">
      <c r="A11" s="6"/>
      <c r="B11" s="7"/>
      <c r="C11" s="12"/>
    </row>
    <row r="12" spans="1:22" x14ac:dyDescent="0.25">
      <c r="A12" s="6"/>
      <c r="B12" s="7"/>
    </row>
    <row r="13" spans="1:22" x14ac:dyDescent="0.25">
      <c r="A13" s="6"/>
      <c r="B13" s="7"/>
    </row>
    <row r="14" spans="1:22" x14ac:dyDescent="0.25">
      <c r="A14" s="6"/>
      <c r="B14" s="7"/>
    </row>
  </sheetData>
  <mergeCells count="33">
    <mergeCell ref="L9:L10"/>
    <mergeCell ref="M9:M10"/>
    <mergeCell ref="N9:O10"/>
    <mergeCell ref="P9:Q10"/>
    <mergeCell ref="R9:T10"/>
    <mergeCell ref="U9:U10"/>
    <mergeCell ref="B9:B10"/>
    <mergeCell ref="C9:C10"/>
    <mergeCell ref="D9:D10"/>
    <mergeCell ref="V3:V8"/>
    <mergeCell ref="N3:O4"/>
    <mergeCell ref="R3:T4"/>
    <mergeCell ref="R5:T8"/>
    <mergeCell ref="C3:C8"/>
    <mergeCell ref="P3:Q5"/>
    <mergeCell ref="U3:U8"/>
    <mergeCell ref="F4:K8"/>
    <mergeCell ref="H3:I3"/>
    <mergeCell ref="L3:L8"/>
    <mergeCell ref="M3:M8"/>
    <mergeCell ref="A1:U1"/>
    <mergeCell ref="A2:U2"/>
    <mergeCell ref="A3:A8"/>
    <mergeCell ref="B3:B8"/>
    <mergeCell ref="D3:D8"/>
    <mergeCell ref="E3:E8"/>
    <mergeCell ref="E9:E10"/>
    <mergeCell ref="F9:F10"/>
    <mergeCell ref="G9:G10"/>
    <mergeCell ref="H9:I10"/>
    <mergeCell ref="J9:J10"/>
    <mergeCell ref="K9:K10"/>
    <mergeCell ref="A9:A10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Бесогонова Надежда Васильевна</dc:creator>
  <cp:lastModifiedBy>Брагина Екатерина Владимировна</cp:lastModifiedBy>
  <cp:lastPrinted>2022-11-11T01:50:53Z</cp:lastPrinted>
  <dcterms:created xsi:type="dcterms:W3CDTF">2018-02-08T05:52:38Z</dcterms:created>
  <dcterms:modified xsi:type="dcterms:W3CDTF">2026-06-30T07:42:16Z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