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6500" yWindow="1395" windowWidth="28920" windowHeight="16320"/>
  </bookViews>
  <sheets>
    <sheet name="Лист1" sheetId="1" r:id="rId1"/>
    <sheet name="Лист2" sheetId="2" r:id="rId2"/>
  </sheets>
  <calcPr calcId="124519" calcOnSave="0" concurrent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C15" i="1"/>
  <c r="AB15"/>
  <c r="AB12"/>
  <c r="AB13" l="1"/>
  <c r="AB14"/>
  <c r="AC13"/>
  <c r="AC12"/>
  <c r="AC14"/>
</calcChain>
</file>

<file path=xl/sharedStrings.xml><?xml version="1.0" encoding="utf-8"?>
<sst xmlns="http://schemas.openxmlformats.org/spreadsheetml/2006/main" count="133" uniqueCount="94">
  <si>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</si>
  <si>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</si>
  <si>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</si>
  <si>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</si>
  <si>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</si>
  <si>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</si>
  <si>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</si>
  <si>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</si>
  <si>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</si>
  <si>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</si>
  <si>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</si>
  <si>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</si>
  <si>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</si>
  <si>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</si>
  <si>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</si>
  <si>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</si>
  <si>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</si>
  <si>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</si>
  <si>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</si>
  <si>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</si>
  <si>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</si>
  <si>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</si>
  <si>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</si>
  <si>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</si>
  <si>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</si>
  <si>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</si>
  <si>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</si>
  <si>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</si>
  <si>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</si>
  <si>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</si>
  <si>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</si>
  <si>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</si>
  <si>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</si>
  <si>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</si>
  <si>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</si>
  <si>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</si>
  <si>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</si>
  <si>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</si>
  <si>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</si>
  <si>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</si>
  <si>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</si>
  <si>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</si>
  <si>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</si>
  <si>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</si>
  <si>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</si>
  <si>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</si>
  <si>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</si>
  <si>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</si>
  <si>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</si>
  <si>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</si>
  <si>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</si>
  <si>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</si>
  <si>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</si>
  <si>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Дата подготовки обоснования НМЦК:13.04.2026</t>
  </si>
  <si>
    <t>Используемый метод определения НМЦК
с обоснованием: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</si>
  <si>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</si>
  <si>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</si>
  <si>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</si>
  <si>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</si>
  <si>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поставку медикаментов для нужд КГАУЗ "КГСП № 3"</t>
  </si>
  <si>
    <t>Спредеры № 15/25 (6 шт), Mani</t>
  </si>
  <si>
    <t>Губки для Клин Стенд (РОССИЯ) (25 шт)</t>
  </si>
  <si>
    <t>Бисико Function putty (уп. 300г+10мл клея, аппликац. шприц)</t>
  </si>
  <si>
    <t>СтериТЕСТ-П многореж.(120, 126, 132),(1000шт. + журнал)</t>
  </si>
  <si>
    <t>Стеритест-Вл(180/60X1000) внутр.</t>
  </si>
  <si>
    <t>Фуджи плюс , цв АЗ-стеклоиономер, ДжСи (15гр), Япония</t>
  </si>
  <si>
    <t>Абсорберы №30, Мета (200 шт)</t>
  </si>
  <si>
    <t>Наконечники для слюноотсосов одноразовые по ТУ 32.50.50-011-64260744-2022 (soft) бесцветный</t>
  </si>
  <si>
    <t>Призмафил 4шпр*4,5г + адгезив 5 мл+ гель бмл/СтомаДент/</t>
  </si>
  <si>
    <t>Чехлы однораз. для визиографа Dispodent. уп. 500 шт.</t>
  </si>
  <si>
    <t>Эстелайт Астериа шпр.АЗВ 4,0гр/ Estelait Asteria Syring A3 В 4.0 г</t>
  </si>
  <si>
    <t>Пульпоэкстракторы короткие 100шт 30мм (КМИЗ)</t>
  </si>
  <si>
    <t>Рулон комбинированный плоский одноразовый Dental Formula РКП для паровой и газовой стерилизации, 150 мм*200м</t>
  </si>
  <si>
    <t>Диски шлифовальные с металлической втулкой для снятия излишков материала диаметром 12 мм, 40шт., "ТОР ВМ", 1.731(12)</t>
  </si>
  <si>
    <t>Шовный материал Гликолон фиолетовый HR 17, 1 ЕР 5-0 USP, 0.70 ш, 2. (Германия)</t>
  </si>
  <si>
    <t>Гликолон фиолетовый HR 17, 1.5 ЕР 4-0 USP, 0.70 ш, 2. (Германия)</t>
  </si>
  <si>
    <t>Кетгут 3/0 50 см, игла колющая, 20мм</t>
  </si>
  <si>
    <t>Иглы эндодонтическая Эндонидл 0.4*38мм 27G №100</t>
  </si>
  <si>
    <t>Пульпосептин паста 1 Огр</t>
  </si>
  <si>
    <t>Гуттаперча №15, Мета (120 шт)</t>
  </si>
  <si>
    <t>Гуттаперча №20, Мета (120 шт)</t>
  </si>
  <si>
    <t>Гуттаперча №25, Мета (120 шт)</t>
  </si>
  <si>
    <t>Лезвие хир. стер. № 15 Apexmed (1 шт)</t>
  </si>
  <si>
    <t>Альвостаз (губка) - 30шт</t>
  </si>
  <si>
    <t>Уницем 100/60г белый цинк-фосфат.цемент/ВладМиВа/</t>
  </si>
  <si>
    <t>Тиэдент / ВладМиВа /14г+ 10мл.</t>
  </si>
  <si>
    <t>Преимущество 15% для российских товаров</t>
  </si>
  <si>
    <t>Итого:</t>
  </si>
  <si>
    <t>Ограничение</t>
  </si>
  <si>
    <t>Преимущество</t>
  </si>
  <si>
    <t>Шапочка медицинская, берет, одноразовая</t>
  </si>
  <si>
    <t>шт</t>
  </si>
  <si>
    <t>Салфетка пациента</t>
  </si>
  <si>
    <t>Валик ватный стоматологический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</si>
</sst>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vertical="top" wrapText="1"/>
    </xf>
    <xf numFmtId="2" fontId="14" fillId="0" borderId="12" xfId="0" applyNumberFormat="1" applyFont="1" applyFill="1" applyBorder="1" applyAlignment="1">
      <alignment vertical="top"/>
    </xf>
    <xf numFmtId="49" fontId="13" fillId="0" borderId="1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1</xdr:col>
      <xdr:colOff>1080770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29</xdr:col>
      <xdr:colOff>86360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E26"/>
  <sheetViews>
    <sheetView tabSelected="1" topLeftCell="A10" zoomScaleSheetLayoutView="100" workbookViewId="0">
      <selection activeCell="AB16" sqref="AB16"/>
    </sheetView>
  </sheetViews>
  <sheetFormatPr defaultColWidth="9" defaultRowHeight="15"/>
  <cols>
    <col min="1" max="1" width="14" style="3" customWidth="1"/>
    <col min="2" max="2" width="29.140625" style="3" customWidth="1"/>
    <col min="3" max="3" width="30.140625" style="3" customWidth="1"/>
    <col min="4" max="4" width="11.28515625" style="3" customWidth="1"/>
    <col min="5" max="5" width="8.85546875" style="3" customWidth="1"/>
    <col min="6" max="6" width="17.28515625" style="6" customWidth="1"/>
    <col min="7" max="7" width="16.85546875" style="6" customWidth="1"/>
    <col min="8" max="8" width="17.42578125" style="6" customWidth="1"/>
    <col min="9" max="25" width="22" style="6" hidden="1" customWidth="1"/>
    <col min="26" max="26" width="19.7109375" style="6" customWidth="1"/>
    <col min="27" max="27" width="21" style="6" customWidth="1"/>
    <col min="28" max="28" width="15.85546875" style="6" customWidth="1"/>
    <col min="29" max="29" width="22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31" ht="15" customHeight="1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>
      <c r="A6" s="47" t="s">
        <v>2</v>
      </c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1" ht="42" customHeight="1">
      <c r="A7" s="47" t="s">
        <v>54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31" ht="43.5" customHeight="1">
      <c r="A8" s="42" t="s">
        <v>59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5"/>
    </row>
    <row r="9" spans="1:31" ht="125.25" customHeight="1">
      <c r="A9" s="49" t="s">
        <v>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31" ht="30" customHeight="1">
      <c r="A10" s="50" t="s">
        <v>4</v>
      </c>
      <c r="B10" s="50" t="s">
        <v>5</v>
      </c>
      <c r="C10" s="51" t="s">
        <v>6</v>
      </c>
      <c r="D10" s="50" t="s">
        <v>7</v>
      </c>
      <c r="E10" s="51" t="s">
        <v>8</v>
      </c>
      <c r="F10" s="36" t="s">
        <v>50</v>
      </c>
      <c r="G10" s="36" t="s">
        <v>51</v>
      </c>
      <c r="H10" s="36" t="s">
        <v>52</v>
      </c>
      <c r="I10" s="36" t="s">
        <v>9</v>
      </c>
      <c r="J10" s="36" t="s">
        <v>10</v>
      </c>
      <c r="K10" s="36" t="s">
        <v>11</v>
      </c>
      <c r="L10" s="36" t="s">
        <v>12</v>
      </c>
      <c r="M10" s="36" t="s">
        <v>13</v>
      </c>
      <c r="N10" s="36" t="s">
        <v>14</v>
      </c>
      <c r="O10" s="36" t="s">
        <v>15</v>
      </c>
      <c r="P10" s="36" t="s">
        <v>16</v>
      </c>
      <c r="Q10" s="36" t="s">
        <v>17</v>
      </c>
      <c r="R10" s="36" t="s">
        <v>18</v>
      </c>
      <c r="S10" s="36" t="s">
        <v>19</v>
      </c>
      <c r="T10" s="36" t="s">
        <v>20</v>
      </c>
      <c r="U10" s="36" t="s">
        <v>21</v>
      </c>
      <c r="V10" s="36" t="s">
        <v>22</v>
      </c>
      <c r="W10" s="36" t="s">
        <v>23</v>
      </c>
      <c r="X10" s="36" t="s">
        <v>24</v>
      </c>
      <c r="Y10" s="36" t="s">
        <v>25</v>
      </c>
      <c r="Z10" s="37" t="s">
        <v>26</v>
      </c>
      <c r="AA10" s="37" t="s">
        <v>27</v>
      </c>
      <c r="AB10" s="51" t="s">
        <v>55</v>
      </c>
      <c r="AC10" s="38" t="s">
        <v>28</v>
      </c>
    </row>
    <row r="11" spans="1:31" ht="45" customHeight="1">
      <c r="A11" s="50"/>
      <c r="B11" s="50"/>
      <c r="C11" s="51"/>
      <c r="D11" s="50"/>
      <c r="E11" s="51"/>
      <c r="F11" s="36" t="s">
        <v>29</v>
      </c>
      <c r="G11" s="36" t="s">
        <v>29</v>
      </c>
      <c r="H11" s="36" t="s">
        <v>29</v>
      </c>
      <c r="I11" s="36" t="s">
        <v>29</v>
      </c>
      <c r="J11" s="36" t="s">
        <v>29</v>
      </c>
      <c r="K11" s="36" t="s">
        <v>29</v>
      </c>
      <c r="L11" s="36" t="s">
        <v>29</v>
      </c>
      <c r="M11" s="36" t="s">
        <v>29</v>
      </c>
      <c r="N11" s="36" t="s">
        <v>29</v>
      </c>
      <c r="O11" s="36" t="s">
        <v>29</v>
      </c>
      <c r="P11" s="36" t="s">
        <v>29</v>
      </c>
      <c r="Q11" s="36" t="s">
        <v>29</v>
      </c>
      <c r="R11" s="36" t="s">
        <v>29</v>
      </c>
      <c r="S11" s="36" t="s">
        <v>29</v>
      </c>
      <c r="T11" s="36" t="s">
        <v>29</v>
      </c>
      <c r="U11" s="36" t="s">
        <v>29</v>
      </c>
      <c r="V11" s="36" t="s">
        <v>29</v>
      </c>
      <c r="W11" s="36" t="s">
        <v>29</v>
      </c>
      <c r="X11" s="36" t="s">
        <v>29</v>
      </c>
      <c r="Y11" s="36" t="s">
        <v>29</v>
      </c>
      <c r="Z11" s="39"/>
      <c r="AA11" s="39"/>
      <c r="AB11" s="51"/>
      <c r="AC11" s="40"/>
    </row>
    <row r="12" spans="1:31" ht="52.5" customHeight="1">
      <c r="A12" s="33">
        <v>1</v>
      </c>
      <c r="B12" s="30" t="s">
        <v>90</v>
      </c>
      <c r="C12" s="29" t="s">
        <v>88</v>
      </c>
      <c r="D12" s="28" t="s">
        <v>91</v>
      </c>
      <c r="E12" s="30">
        <v>24</v>
      </c>
      <c r="F12" s="27">
        <v>303</v>
      </c>
      <c r="G12" s="30">
        <v>296.57</v>
      </c>
      <c r="H12" s="30">
        <v>282.45</v>
      </c>
      <c r="I12" s="27" t="s">
        <v>30</v>
      </c>
      <c r="J12" s="27" t="s">
        <v>31</v>
      </c>
      <c r="K12" s="27" t="s">
        <v>32</v>
      </c>
      <c r="L12" s="27" t="s">
        <v>33</v>
      </c>
      <c r="M12" s="27" t="s">
        <v>34</v>
      </c>
      <c r="N12" s="27" t="s">
        <v>35</v>
      </c>
      <c r="O12" s="27" t="s">
        <v>36</v>
      </c>
      <c r="P12" s="27" t="s">
        <v>37</v>
      </c>
      <c r="Q12" s="27" t="s">
        <v>38</v>
      </c>
      <c r="R12" s="27" t="s">
        <v>39</v>
      </c>
      <c r="S12" s="27" t="s">
        <v>40</v>
      </c>
      <c r="T12" s="27" t="s">
        <v>41</v>
      </c>
      <c r="U12" s="27" t="s">
        <v>42</v>
      </c>
      <c r="V12" s="27" t="s">
        <v>43</v>
      </c>
      <c r="W12" s="27" t="s">
        <v>44</v>
      </c>
      <c r="X12" s="27" t="s">
        <v>45</v>
      </c>
      <c r="Y12" s="27" t="s">
        <v>46</v>
      </c>
      <c r="Z12" s="27"/>
      <c r="AA12" s="27"/>
      <c r="AB12" s="27">
        <f>(F12+G12+H12)/3</f>
        <v>294.00666666666666</v>
      </c>
      <c r="AC12" s="27">
        <f>E12*AB12</f>
        <v>7056.16</v>
      </c>
      <c r="AD12" s="6"/>
      <c r="AE12" s="6"/>
    </row>
    <row r="13" spans="1:31" ht="52.5" customHeight="1">
      <c r="A13" s="33">
        <v>2</v>
      </c>
      <c r="B13" s="30" t="s">
        <v>92</v>
      </c>
      <c r="C13" s="29" t="s">
        <v>89</v>
      </c>
      <c r="D13" s="28" t="s">
        <v>91</v>
      </c>
      <c r="E13" s="30">
        <v>50</v>
      </c>
      <c r="F13" s="27">
        <v>622</v>
      </c>
      <c r="G13" s="30">
        <v>609.67999999999995</v>
      </c>
      <c r="H13" s="30">
        <v>580.65</v>
      </c>
      <c r="I13" s="27" t="s">
        <v>30</v>
      </c>
      <c r="J13" s="27" t="s">
        <v>31</v>
      </c>
      <c r="K13" s="27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  <c r="P13" s="27" t="s">
        <v>37</v>
      </c>
      <c r="Q13" s="27" t="s">
        <v>38</v>
      </c>
      <c r="R13" s="27" t="s">
        <v>39</v>
      </c>
      <c r="S13" s="27" t="s">
        <v>40</v>
      </c>
      <c r="T13" s="27" t="s">
        <v>41</v>
      </c>
      <c r="U13" s="27" t="s">
        <v>42</v>
      </c>
      <c r="V13" s="27" t="s">
        <v>43</v>
      </c>
      <c r="W13" s="27" t="s">
        <v>44</v>
      </c>
      <c r="X13" s="27" t="s">
        <v>45</v>
      </c>
      <c r="Y13" s="27" t="s">
        <v>46</v>
      </c>
      <c r="Z13" s="27"/>
      <c r="AA13" s="27"/>
      <c r="AB13" s="27">
        <f t="shared" ref="AB13:AB14" si="0">(F13+G13+H13)/3</f>
        <v>604.11</v>
      </c>
      <c r="AC13" s="27">
        <f>E13*AB13</f>
        <v>30205.5</v>
      </c>
      <c r="AD13" s="6"/>
      <c r="AE13" s="6"/>
    </row>
    <row r="14" spans="1:31" ht="52.5" customHeight="1">
      <c r="A14" s="33">
        <v>3</v>
      </c>
      <c r="B14" s="30" t="s">
        <v>93</v>
      </c>
      <c r="C14" s="29" t="s">
        <v>86</v>
      </c>
      <c r="D14" s="28" t="s">
        <v>91</v>
      </c>
      <c r="E14" s="32">
        <v>12</v>
      </c>
      <c r="F14" s="27">
        <v>1132</v>
      </c>
      <c r="G14" s="31">
        <v>1110.22</v>
      </c>
      <c r="H14" s="41">
        <v>1057.3499999999999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>
        <f t="shared" si="0"/>
        <v>1099.8566666666668</v>
      </c>
      <c r="AC14" s="27">
        <f t="shared" ref="AC14" si="1">E14*AB14</f>
        <v>13198.280000000002</v>
      </c>
      <c r="AD14" s="6"/>
      <c r="AE14" s="6"/>
    </row>
    <row r="15" spans="1:31" ht="35.25" customHeight="1">
      <c r="A15" s="28">
        <v>4</v>
      </c>
      <c r="B15" s="33" t="s">
        <v>87</v>
      </c>
      <c r="C15" s="34"/>
      <c r="D15" s="34"/>
      <c r="E15" s="34"/>
      <c r="F15" s="35"/>
      <c r="G15" s="35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27">
        <f>AB12+AB13+AB14</f>
        <v>1997.9733333333334</v>
      </c>
      <c r="AC15" s="27">
        <f>AC12+AC13+AC14+AC16</f>
        <v>50459.94</v>
      </c>
    </row>
    <row r="16" spans="1:31" ht="63.75">
      <c r="A16" s="19" t="s">
        <v>53</v>
      </c>
      <c r="B16" s="19"/>
      <c r="C16" s="15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8">
      <c r="A17" s="20" t="s">
        <v>56</v>
      </c>
      <c r="B17" s="20"/>
      <c r="D17" s="1"/>
      <c r="E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20" t="s">
        <v>57</v>
      </c>
      <c r="B18" s="20"/>
      <c r="D18" s="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>
      <c r="A19" s="1"/>
      <c r="B19" s="1"/>
      <c r="D19" s="8"/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 thickBot="1">
      <c r="A20" s="21" t="s">
        <v>47</v>
      </c>
      <c r="B20" s="22"/>
      <c r="D20" s="10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>
      <c r="A21" s="23"/>
      <c r="B21" s="24"/>
      <c r="D21" s="11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6.5" customHeight="1" thickBot="1">
      <c r="A22" s="25" t="s">
        <v>48</v>
      </c>
      <c r="B22" s="26"/>
      <c r="D22" s="12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3"/>
      <c r="AA22" s="3"/>
      <c r="AB22" s="3"/>
    </row>
    <row r="23" spans="1:28" ht="15.75">
      <c r="A23" s="23" t="s">
        <v>58</v>
      </c>
      <c r="B23" s="24"/>
      <c r="D23" s="15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3"/>
      <c r="AA23" s="3"/>
      <c r="AB23" s="3"/>
    </row>
    <row r="24" spans="1:28" ht="39" thickBot="1">
      <c r="A24" s="17" t="s">
        <v>49</v>
      </c>
      <c r="B24" s="18"/>
    </row>
    <row r="25" spans="1:28">
      <c r="A25" s="15"/>
      <c r="B25" s="15"/>
    </row>
    <row r="26" spans="1:28" ht="15.75">
      <c r="A26" s="16" t="s">
        <v>0</v>
      </c>
    </row>
  </sheetData>
  <mergeCells count="13">
    <mergeCell ref="A9:AC9"/>
    <mergeCell ref="A10:A11"/>
    <mergeCell ref="B10:B11"/>
    <mergeCell ref="C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A20" sqref="A20:A27"/>
    </sheetView>
  </sheetViews>
  <sheetFormatPr defaultRowHeight="15"/>
  <sheetData>
    <row r="1" spans="1:2">
      <c r="A1">
        <v>1</v>
      </c>
      <c r="B1" t="s">
        <v>60</v>
      </c>
    </row>
    <row r="2" spans="1:2">
      <c r="A2">
        <v>2</v>
      </c>
      <c r="B2" t="s">
        <v>61</v>
      </c>
    </row>
    <row r="3" spans="1:2">
      <c r="A3">
        <v>3</v>
      </c>
      <c r="B3" t="s">
        <v>62</v>
      </c>
    </row>
    <row r="4" spans="1:2">
      <c r="A4">
        <v>4</v>
      </c>
      <c r="B4" t="s">
        <v>63</v>
      </c>
    </row>
    <row r="5" spans="1:2">
      <c r="A5">
        <v>5</v>
      </c>
      <c r="B5" t="s">
        <v>64</v>
      </c>
    </row>
    <row r="6" spans="1:2">
      <c r="A6">
        <v>6</v>
      </c>
      <c r="B6" t="s">
        <v>65</v>
      </c>
    </row>
    <row r="7" spans="1:2">
      <c r="A7">
        <v>7</v>
      </c>
      <c r="B7" t="s">
        <v>66</v>
      </c>
    </row>
    <row r="8" spans="1:2">
      <c r="A8">
        <v>8</v>
      </c>
      <c r="B8" t="s">
        <v>67</v>
      </c>
    </row>
    <row r="9" spans="1:2">
      <c r="A9">
        <v>9</v>
      </c>
      <c r="B9" t="s">
        <v>68</v>
      </c>
    </row>
    <row r="10" spans="1:2">
      <c r="A10">
        <v>10</v>
      </c>
      <c r="B10" t="s">
        <v>69</v>
      </c>
    </row>
    <row r="11" spans="1:2">
      <c r="A11">
        <v>11</v>
      </c>
      <c r="B11" t="s">
        <v>70</v>
      </c>
    </row>
    <row r="12" spans="1:2">
      <c r="A12">
        <v>12</v>
      </c>
      <c r="B12" t="s">
        <v>71</v>
      </c>
    </row>
    <row r="13" spans="1:2">
      <c r="A13">
        <v>13</v>
      </c>
      <c r="B13" t="s">
        <v>72</v>
      </c>
    </row>
    <row r="14" spans="1:2">
      <c r="A14">
        <v>14</v>
      </c>
      <c r="B14" t="s">
        <v>73</v>
      </c>
    </row>
    <row r="15" spans="1:2">
      <c r="A15">
        <v>15</v>
      </c>
      <c r="B15" t="s">
        <v>74</v>
      </c>
    </row>
    <row r="16" spans="1:2">
      <c r="A16">
        <v>16</v>
      </c>
      <c r="B16" t="s">
        <v>75</v>
      </c>
    </row>
    <row r="17" spans="1:2">
      <c r="A17">
        <v>17</v>
      </c>
      <c r="B17" t="s">
        <v>76</v>
      </c>
    </row>
    <row r="18" spans="1:2">
      <c r="A18">
        <v>18</v>
      </c>
      <c r="B18" t="s">
        <v>77</v>
      </c>
    </row>
    <row r="20" spans="1:2">
      <c r="A20" t="s">
        <v>78</v>
      </c>
    </row>
    <row r="21" spans="1:2">
      <c r="A21" t="s">
        <v>79</v>
      </c>
    </row>
    <row r="22" spans="1:2">
      <c r="A22" t="s">
        <v>80</v>
      </c>
    </row>
    <row r="23" spans="1:2">
      <c r="A23" t="s">
        <v>81</v>
      </c>
    </row>
    <row r="24" spans="1:2">
      <c r="A24" t="s">
        <v>82</v>
      </c>
    </row>
    <row r="25" spans="1:2">
      <c r="A25" t="s">
        <v>83</v>
      </c>
    </row>
    <row r="26" spans="1:2">
      <c r="A26" t="s">
        <v>84</v>
      </c>
    </row>
    <row r="27" spans="1:2">
      <c r="A2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2026-07-03T08:39:54Z</dcterms:modified>
</cp:coreProperties>
</file>