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СЭД\2026\Уменьшение\2 вариант\"/>
    </mc:Choice>
  </mc:AlternateContent>
  <bookViews>
    <workbookView xWindow="0" yWindow="0" windowWidth="18330" windowHeight="10170"/>
  </bookViews>
  <sheets>
    <sheet name="Смета контракта1 - Смета контра" sheetId="1" r:id="rId1"/>
  </sheets>
  <definedNames>
    <definedName name="_xlnm.Print_Titles" localSheetId="0">'Смета контракта1 - Смета контра'!$19:$19</definedName>
    <definedName name="_xlnm.Print_Area" localSheetId="0">'Смета контракта1 - Смета контра'!$A$2:$I$45</definedName>
  </definedNames>
  <calcPr calcId="162913"/>
</workbook>
</file>

<file path=xl/calcChain.xml><?xml version="1.0" encoding="utf-8"?>
<calcChain xmlns="http://schemas.openxmlformats.org/spreadsheetml/2006/main">
  <c r="H41" i="1" l="1"/>
  <c r="H42" i="1" l="1"/>
  <c r="H43" i="1" s="1"/>
</calcChain>
</file>

<file path=xl/sharedStrings.xml><?xml version="1.0" encoding="utf-8"?>
<sst xmlns="http://schemas.openxmlformats.org/spreadsheetml/2006/main" count="101" uniqueCount="56">
  <si>
    <t>СОГЛАСОВАНО:</t>
  </si>
  <si>
    <t>УТВЕРЖДАЮ:</t>
  </si>
  <si>
    <t/>
  </si>
  <si>
    <t>"____" ________________ 2026 года</t>
  </si>
  <si>
    <t>(наименование объекта)</t>
  </si>
  <si>
    <t>№п/п</t>
  </si>
  <si>
    <t>Наименование конструктивных решений (элементов), комплексов (видов) работ, оборудования</t>
  </si>
  <si>
    <t>Единица измерения</t>
  </si>
  <si>
    <t>Количество (объем работ)</t>
  </si>
  <si>
    <t>Цена на единицу измерения, без НДС руб.</t>
  </si>
  <si>
    <t>Стоимость всего, руб</t>
  </si>
  <si>
    <t>Страна происхождения оборудования</t>
  </si>
  <si>
    <t>Раздел 2. Демонтаж бетонного покрытия</t>
  </si>
  <si>
    <t>1</t>
  </si>
  <si>
    <t>Разборка покрытий и оснований: цементно-бетонных</t>
  </si>
  <si>
    <t>100 м3</t>
  </si>
  <si>
    <t>2</t>
  </si>
  <si>
    <t>Погрузка в автотранспортное средство: мусор строительный с погрузкой экскаваторами емкостью ковша до 0,5 м3</t>
  </si>
  <si>
    <t>1т груза</t>
  </si>
  <si>
    <t>Всего с НДС</t>
  </si>
  <si>
    <t>Раздел 3. Демонтаж асфальтобетонного покрытия</t>
  </si>
  <si>
    <t>3</t>
  </si>
  <si>
    <t>Разборка покрытий и оснований: асфальтобетонных, цементобетонных, щебеночных слоев экскаватором-погрузчиком</t>
  </si>
  <si>
    <t>Раздел 4. Исправление профиля щебеночного основания проезда</t>
  </si>
  <si>
    <t>4</t>
  </si>
  <si>
    <t>Исправление профиля оснований щебеночных: с добавлением нового материала</t>
  </si>
  <si>
    <t>1000 м2</t>
  </si>
  <si>
    <t>Раздел 5. Устройство отсыпки проезда</t>
  </si>
  <si>
    <t>5</t>
  </si>
  <si>
    <t>Устройство оснований толщиной 15 см из щебня при укатке каменных материалов с пределом прочности на сжатие свыше 98,1 МПа (1000 кгс/см2): однослойных</t>
  </si>
  <si>
    <t>Раздел 6. Установка бортовых камней</t>
  </si>
  <si>
    <t>6</t>
  </si>
  <si>
    <t>Разработка грунта с погрузкой на автомобили-самосвалы в траншеях экскаватором «обратная лопата» с ковшом вместимостью 0,25 м3, группа грунтов: 2</t>
  </si>
  <si>
    <t>1000 м3</t>
  </si>
  <si>
    <t>7</t>
  </si>
  <si>
    <t>Устройство подстилающих и выравнивающих слоев оснований: из щебня</t>
  </si>
  <si>
    <t>8</t>
  </si>
  <si>
    <t>Установка бортовых камней бетонных газонных и садовых: при других видах покрытий</t>
  </si>
  <si>
    <t>100 м</t>
  </si>
  <si>
    <t>Раздел 7. Устройство щебеночного основания, толщиной 30см.</t>
  </si>
  <si>
    <t>Разработка грунта</t>
  </si>
  <si>
    <t>9</t>
  </si>
  <si>
    <t>Устройство основания</t>
  </si>
  <si>
    <t>10</t>
  </si>
  <si>
    <t>Раздел 8. Устройство асфальтобетонного покрытия</t>
  </si>
  <si>
    <t>11</t>
  </si>
  <si>
    <t>Розлив вяжущих материалов</t>
  </si>
  <si>
    <t>т</t>
  </si>
  <si>
    <t>12</t>
  </si>
  <si>
    <t>Устройство покрытия из горячих асфальтобетонных смесей асфальтоукладчиками второго типоразмера, толщина слоя 4 см</t>
  </si>
  <si>
    <t>Итого по смете</t>
  </si>
  <si>
    <t>Сумма НДС (ставка 22%) по позициям:1-12</t>
  </si>
  <si>
    <t>Смета</t>
  </si>
  <si>
    <t>Асфальтирование территории, прилегающей к главному входу МАОУ Кадетская школа города Южно-Сахалинска</t>
  </si>
  <si>
    <t>Приложение № 2 к Договору № ______________________ от "___" __________ 2026 г.</t>
  </si>
  <si>
    <t xml:space="preserve">Сумма НДС (ставка 22%)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</si>
</sst>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₽_-;\-* #,##0.00\ _₽_-;_-* &quot;-&quot;??\ _₽_-;_-@_-"/>
    <numFmt numFmtId="165" formatCode="0.000"/>
    <numFmt numFmtId="166" formatCode="0.00000"/>
    <numFmt numFmtId="167" formatCode="0.000000"/>
    <numFmt numFmtId="168" formatCode="0.0000"/>
  </numFmts>
  <fonts count="12" x14ac:knownFonts="1">
    <font>
      <sz val="11"/>
      <color rgb="FF000000"/>
      <name val="Calibri"/>
      <charset val="204"/>
    </font>
    <font>
      <sz val="10"/>
      <color rgb="FF000000"/>
      <name val="Calibri"/>
      <charset val="204"/>
    </font>
    <font>
      <b/>
      <sz val="10"/>
      <color rgb="FF000000"/>
      <name val="Calibri"/>
      <charset val="204"/>
    </font>
    <font>
      <i/>
      <sz val="9"/>
      <color rgb="FF000000"/>
      <name val="Calibri"/>
      <charset val="204"/>
    </font>
    <font>
      <sz val="10"/>
      <name val="Calibri"/>
      <charset val="204"/>
    </font>
    <font>
      <b/>
      <sz val="11"/>
      <color rgb="FF000000"/>
      <name val="Calibri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 applyProtection="1">
      <alignment horizontal="right" wrapText="1"/>
    </xf>
    <xf numFmtId="0" fontId="0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left" vertical="top" wrapText="1"/>
    </xf>
    <xf numFmtId="49" fontId="1" fillId="0" borderId="4" xfId="0" applyNumberFormat="1" applyFont="1" applyFill="1" applyBorder="1" applyAlignment="1" applyProtection="1">
      <alignment horizontal="center" vertical="top" wrapText="1"/>
    </xf>
    <xf numFmtId="0" fontId="1" fillId="0" borderId="4" xfId="0" applyNumberFormat="1" applyFont="1" applyFill="1" applyBorder="1" applyAlignment="1" applyProtection="1">
      <alignment horizontal="center" vertical="top"/>
    </xf>
    <xf numFmtId="165" fontId="1" fillId="0" borderId="4" xfId="0" applyNumberFormat="1" applyFont="1" applyFill="1" applyBorder="1" applyAlignment="1" applyProtection="1">
      <alignment horizontal="center" vertical="top"/>
    </xf>
    <xf numFmtId="4" fontId="1" fillId="0" borderId="4" xfId="0" applyNumberFormat="1" applyFont="1" applyFill="1" applyBorder="1" applyAlignment="1" applyProtection="1">
      <alignment horizontal="right" vertical="top"/>
    </xf>
    <xf numFmtId="164" fontId="1" fillId="0" borderId="4" xfId="0" applyNumberFormat="1" applyFont="1" applyFill="1" applyBorder="1" applyAlignment="1" applyProtection="1">
      <alignment horizontal="center" vertical="top"/>
    </xf>
    <xf numFmtId="2" fontId="1" fillId="0" borderId="4" xfId="0" applyNumberFormat="1" applyFont="1" applyFill="1" applyBorder="1" applyAlignment="1" applyProtection="1">
      <alignment horizontal="center" vertical="top"/>
    </xf>
    <xf numFmtId="0" fontId="1" fillId="0" borderId="3" xfId="0" applyNumberFormat="1" applyFont="1" applyFill="1" applyBorder="1" applyAlignment="1" applyProtection="1">
      <alignment horizontal="center" vertical="top"/>
    </xf>
    <xf numFmtId="4" fontId="2" fillId="0" borderId="3" xfId="0" applyNumberFormat="1" applyFont="1" applyFill="1" applyBorder="1" applyAlignment="1" applyProtection="1">
      <alignment horizontal="right" vertical="top"/>
    </xf>
    <xf numFmtId="0" fontId="1" fillId="0" borderId="3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166" fontId="1" fillId="0" borderId="4" xfId="0" applyNumberFormat="1" applyFont="1" applyFill="1" applyBorder="1" applyAlignment="1" applyProtection="1">
      <alignment horizontal="center" vertical="top"/>
    </xf>
    <xf numFmtId="167" fontId="1" fillId="0" borderId="4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left" vertical="top" wrapText="1"/>
    </xf>
    <xf numFmtId="168" fontId="1" fillId="0" borderId="4" xfId="0" applyNumberFormat="1" applyFont="1" applyFill="1" applyBorder="1" applyAlignment="1" applyProtection="1">
      <alignment horizontal="center" vertical="top"/>
    </xf>
    <xf numFmtId="4" fontId="1" fillId="0" borderId="3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top"/>
    </xf>
    <xf numFmtId="0" fontId="7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1" fillId="0" borderId="0" xfId="0" applyFont="1" applyAlignment="1">
      <alignment horizontal="right"/>
    </xf>
    <xf numFmtId="0" fontId="10" fillId="0" borderId="1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right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/>
    </xf>
    <xf numFmtId="49" fontId="5" fillId="0" borderId="3" xfId="0" applyNumberFormat="1" applyFont="1" applyFill="1" applyBorder="1" applyAlignment="1" applyProtection="1">
      <alignment horizontal="left" vertical="top" wrapText="1"/>
    </xf>
    <xf numFmtId="49" fontId="1" fillId="0" borderId="4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left" vertical="top" wrapText="1"/>
    </xf>
    <xf numFmtId="0" fontId="11" fillId="0" borderId="0" xfId="0" applyFont="1" applyAlignment="1">
      <alignment horizontal="right"/>
    </xf>
    <xf numFmtId="49" fontId="2" fillId="0" borderId="3" xfId="0" applyNumberFormat="1" applyFont="1" applyFill="1" applyBorder="1" applyAlignment="1" applyProtection="1">
      <alignment horizontal="left" vertical="top" wrapText="1"/>
    </xf>
    <xf numFmtId="0" fontId="7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43"/>
  <sheetViews>
    <sheetView tabSelected="1" topLeftCell="A34" zoomScaleNormal="100" workbookViewId="0">
      <selection activeCell="D47" sqref="D47"/>
    </sheetView>
  </sheetViews>
  <sheetFormatPr defaultColWidth="8.85546875" defaultRowHeight="15" customHeight="1" x14ac:dyDescent="0.25"/>
  <cols>
    <col min="1" max="1" width="7.42578125" style="1" customWidth="1"/>
    <col min="2" max="2" width="27.5703125" customWidth="1"/>
    <col min="3" max="3" width="15.85546875" customWidth="1"/>
    <col min="4" max="4" width="25.140625" customWidth="1"/>
    <col min="5" max="5" width="10.7109375" customWidth="1"/>
    <col min="6" max="6" width="11.140625" customWidth="1"/>
    <col min="7" max="8" width="17.85546875" customWidth="1"/>
    <col min="9" max="9" width="21" customWidth="1"/>
    <col min="10" max="12" width="50.85546875" style="2" hidden="1" customWidth="1"/>
    <col min="13" max="14" width="38.85546875" style="2" hidden="1" customWidth="1"/>
    <col min="15" max="16" width="35" style="3" hidden="1" customWidth="1"/>
    <col min="17" max="18" width="38.85546875" style="3" hidden="1" customWidth="1"/>
    <col min="19" max="27" width="154.5703125" style="4" hidden="1" customWidth="1"/>
    <col min="28" max="28" width="154.5703125" style="2" hidden="1" customWidth="1"/>
    <col min="29" max="29" width="68.5703125" style="2" hidden="1" customWidth="1"/>
    <col min="30" max="31" width="108.28515625" style="2" hidden="1" customWidth="1"/>
    <col min="32" max="32" width="154.5703125" style="2" hidden="1" customWidth="1"/>
    <col min="33" max="40" width="108.28515625" style="2" hidden="1" customWidth="1"/>
  </cols>
  <sheetData>
    <row r="2" spans="1:22" ht="15" customHeight="1" x14ac:dyDescent="0.25">
      <c r="B2" s="26"/>
      <c r="C2" s="26"/>
      <c r="D2" s="49" t="s">
        <v>54</v>
      </c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15" customHeight="1" x14ac:dyDescent="0.25">
      <c r="B3" s="26"/>
      <c r="C3" s="26"/>
      <c r="D3" s="26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15" customHeight="1" x14ac:dyDescent="0.25">
      <c r="B4" s="26"/>
      <c r="C4" s="26"/>
      <c r="D4" s="26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</row>
    <row r="5" spans="1:22" ht="15" customHeight="1" x14ac:dyDescent="0.25">
      <c r="B5" s="26"/>
      <c r="C5" s="26"/>
      <c r="D5" s="26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</row>
    <row r="6" spans="1:22" x14ac:dyDescent="0.25">
      <c r="A6"/>
      <c r="B6" s="27" t="s">
        <v>0</v>
      </c>
      <c r="C6" s="28"/>
      <c r="D6" s="26"/>
      <c r="E6" s="26"/>
      <c r="H6" s="51" t="s">
        <v>1</v>
      </c>
      <c r="I6" s="51"/>
    </row>
    <row r="7" spans="1:22" x14ac:dyDescent="0.25">
      <c r="A7" s="38"/>
      <c r="B7" s="38"/>
      <c r="C7" s="38"/>
      <c r="D7" s="29"/>
      <c r="E7" s="29"/>
      <c r="F7" s="26"/>
      <c r="G7" s="26"/>
      <c r="H7" s="38"/>
      <c r="I7" s="38"/>
    </row>
    <row r="8" spans="1:22" ht="15" customHeight="1" x14ac:dyDescent="0.25">
      <c r="A8" s="38"/>
      <c r="B8" s="38"/>
      <c r="C8" s="38"/>
      <c r="D8" s="30"/>
      <c r="E8" s="30"/>
      <c r="F8" s="26"/>
      <c r="G8" s="26"/>
      <c r="H8" s="38"/>
      <c r="I8" s="38"/>
    </row>
    <row r="9" spans="1:22" ht="14.25" customHeight="1" x14ac:dyDescent="0.25">
      <c r="A9" s="39"/>
      <c r="B9" s="39"/>
      <c r="C9" s="26"/>
      <c r="D9" s="26"/>
      <c r="E9" s="26"/>
      <c r="F9" s="26"/>
      <c r="G9" s="26"/>
      <c r="H9" s="39"/>
      <c r="I9" s="39"/>
    </row>
    <row r="10" spans="1:22" x14ac:dyDescent="0.25">
      <c r="A10" s="31" t="s">
        <v>3</v>
      </c>
      <c r="B10" s="26"/>
      <c r="C10" s="26"/>
      <c r="D10" s="26"/>
      <c r="E10" s="26"/>
      <c r="F10" s="32"/>
      <c r="G10" s="32"/>
      <c r="H10" s="26"/>
      <c r="I10" s="32" t="s">
        <v>3</v>
      </c>
      <c r="J10" s="5" t="s">
        <v>2</v>
      </c>
      <c r="K10" s="5" t="s">
        <v>2</v>
      </c>
      <c r="L10" s="5" t="s">
        <v>2</v>
      </c>
      <c r="M10" s="5" t="s">
        <v>2</v>
      </c>
      <c r="N10" s="5" t="s">
        <v>2</v>
      </c>
    </row>
    <row r="11" spans="1:22" x14ac:dyDescent="0.25">
      <c r="A11" s="33"/>
      <c r="B11" s="34"/>
      <c r="C11" s="34"/>
      <c r="D11" s="34"/>
      <c r="E11" s="34"/>
      <c r="F11" s="34"/>
      <c r="G11" s="34"/>
      <c r="H11" s="34"/>
      <c r="I11" s="34"/>
      <c r="J11" s="5"/>
      <c r="K11" s="5"/>
      <c r="L11" s="5"/>
      <c r="M11" s="5"/>
      <c r="N11" s="5"/>
      <c r="O11" s="6" t="s">
        <v>2</v>
      </c>
      <c r="P11" s="6" t="s">
        <v>2</v>
      </c>
      <c r="Q11" s="6" t="s">
        <v>2</v>
      </c>
      <c r="R11" s="6" t="s">
        <v>2</v>
      </c>
    </row>
    <row r="12" spans="1:22" ht="15.75" customHeight="1" x14ac:dyDescent="0.25">
      <c r="A12" s="52" t="s">
        <v>52</v>
      </c>
      <c r="B12" s="52"/>
      <c r="C12" s="52"/>
      <c r="D12" s="52"/>
      <c r="E12" s="52"/>
      <c r="F12" s="52"/>
      <c r="G12" s="52"/>
      <c r="H12" s="52"/>
      <c r="I12" s="52"/>
      <c r="J12" s="5"/>
      <c r="K12" s="5"/>
      <c r="L12" s="5"/>
      <c r="M12" s="5"/>
      <c r="N12" s="5"/>
      <c r="O12" s="6"/>
      <c r="P12" s="6"/>
      <c r="Q12" s="6"/>
      <c r="R12" s="6"/>
    </row>
    <row r="13" spans="1:22" ht="15.75" customHeight="1" x14ac:dyDescent="0.25">
      <c r="J13" s="5"/>
      <c r="K13" s="5"/>
      <c r="L13" s="5"/>
      <c r="M13" s="5"/>
      <c r="N13" s="5"/>
      <c r="O13" s="6"/>
      <c r="P13" s="6"/>
      <c r="Q13" s="6"/>
      <c r="R13" s="6"/>
    </row>
    <row r="14" spans="1:22" ht="21" customHeight="1" x14ac:dyDescent="0.25">
      <c r="A14" s="36" t="s">
        <v>53</v>
      </c>
      <c r="B14" s="36"/>
      <c r="C14" s="36"/>
      <c r="D14" s="36"/>
      <c r="E14" s="36"/>
      <c r="F14" s="36"/>
      <c r="G14" s="36"/>
      <c r="H14" s="36"/>
      <c r="I14" s="36"/>
    </row>
    <row r="15" spans="1:22" x14ac:dyDescent="0.25">
      <c r="A15" s="37" t="s">
        <v>4</v>
      </c>
      <c r="B15" s="37"/>
      <c r="C15" s="37"/>
      <c r="D15" s="37"/>
      <c r="E15" s="37"/>
      <c r="F15" s="37"/>
      <c r="G15" s="37"/>
      <c r="H15" s="37"/>
      <c r="I15" s="37"/>
    </row>
    <row r="16" spans="1:22" x14ac:dyDescent="0.25">
      <c r="A16" s="7"/>
      <c r="B16" s="7"/>
      <c r="C16" s="7"/>
      <c r="D16" s="7"/>
      <c r="E16" s="7"/>
      <c r="F16" s="7"/>
      <c r="G16" s="7"/>
      <c r="H16" s="7"/>
      <c r="I16" s="7"/>
    </row>
    <row r="17" spans="1:31" ht="29.25" customHeight="1" x14ac:dyDescent="0.25">
      <c r="A17" s="42" t="s">
        <v>5</v>
      </c>
      <c r="B17" s="42" t="s">
        <v>6</v>
      </c>
      <c r="C17" s="42"/>
      <c r="D17" s="42"/>
      <c r="E17" s="42" t="s">
        <v>7</v>
      </c>
      <c r="F17" s="42" t="s">
        <v>8</v>
      </c>
      <c r="G17" s="46" t="s">
        <v>9</v>
      </c>
      <c r="H17" s="40" t="s">
        <v>10</v>
      </c>
      <c r="I17" s="42" t="s">
        <v>11</v>
      </c>
    </row>
    <row r="18" spans="1:31" ht="32.25" customHeight="1" x14ac:dyDescent="0.25">
      <c r="A18" s="42"/>
      <c r="B18" s="42"/>
      <c r="C18" s="42"/>
      <c r="D18" s="42"/>
      <c r="E18" s="42"/>
      <c r="F18" s="42"/>
      <c r="G18" s="47"/>
      <c r="H18" s="41"/>
      <c r="I18" s="42"/>
    </row>
    <row r="19" spans="1:31" x14ac:dyDescent="0.25">
      <c r="A19" s="8">
        <v>1</v>
      </c>
      <c r="B19" s="43">
        <v>2</v>
      </c>
      <c r="C19" s="43"/>
      <c r="D19" s="43"/>
      <c r="E19" s="9">
        <v>3</v>
      </c>
      <c r="F19" s="9">
        <v>4</v>
      </c>
      <c r="G19" s="9">
        <v>5</v>
      </c>
      <c r="H19" s="9">
        <v>6</v>
      </c>
      <c r="I19" s="8">
        <v>7</v>
      </c>
    </row>
    <row r="20" spans="1:31" x14ac:dyDescent="0.25">
      <c r="A20" s="44" t="s">
        <v>12</v>
      </c>
      <c r="B20" s="44"/>
      <c r="C20" s="44"/>
      <c r="D20" s="44"/>
      <c r="E20" s="44"/>
      <c r="F20" s="44"/>
      <c r="G20" s="44"/>
      <c r="H20" s="44"/>
      <c r="I20" s="44"/>
      <c r="AB20" s="10" t="s">
        <v>12</v>
      </c>
    </row>
    <row r="21" spans="1:31" x14ac:dyDescent="0.25">
      <c r="A21" s="11" t="s">
        <v>13</v>
      </c>
      <c r="B21" s="45" t="s">
        <v>14</v>
      </c>
      <c r="C21" s="45"/>
      <c r="D21" s="45"/>
      <c r="E21" s="12" t="s">
        <v>15</v>
      </c>
      <c r="F21" s="13">
        <v>4.2000000000000003E-2</v>
      </c>
      <c r="G21" s="14">
        <v>132769.1</v>
      </c>
      <c r="H21" s="14">
        <v>5576.3</v>
      </c>
      <c r="I21" s="15"/>
      <c r="AB21" s="10"/>
      <c r="AC21" s="5" t="s">
        <v>14</v>
      </c>
    </row>
    <row r="22" spans="1:31" ht="25.5" x14ac:dyDescent="0.25">
      <c r="A22" s="11" t="s">
        <v>16</v>
      </c>
      <c r="B22" s="45" t="s">
        <v>17</v>
      </c>
      <c r="C22" s="45"/>
      <c r="D22" s="45"/>
      <c r="E22" s="12" t="s">
        <v>18</v>
      </c>
      <c r="F22" s="16">
        <v>10.08</v>
      </c>
      <c r="G22" s="14">
        <v>374.45</v>
      </c>
      <c r="H22" s="14">
        <v>3774.46</v>
      </c>
      <c r="I22" s="15"/>
      <c r="AB22" s="10"/>
      <c r="AC22" s="5" t="s">
        <v>17</v>
      </c>
    </row>
    <row r="23" spans="1:31" x14ac:dyDescent="0.25">
      <c r="A23" s="44" t="s">
        <v>20</v>
      </c>
      <c r="B23" s="44"/>
      <c r="C23" s="44"/>
      <c r="D23" s="44"/>
      <c r="E23" s="44"/>
      <c r="F23" s="44"/>
      <c r="G23" s="44"/>
      <c r="H23" s="44"/>
      <c r="I23" s="44"/>
      <c r="AB23" s="10" t="s">
        <v>20</v>
      </c>
      <c r="AC23" s="5"/>
      <c r="AD23" s="20"/>
      <c r="AE23" s="20"/>
    </row>
    <row r="24" spans="1:31" ht="25.5" x14ac:dyDescent="0.25">
      <c r="A24" s="11" t="s">
        <v>21</v>
      </c>
      <c r="B24" s="45" t="s">
        <v>22</v>
      </c>
      <c r="C24" s="45"/>
      <c r="D24" s="45"/>
      <c r="E24" s="12" t="s">
        <v>15</v>
      </c>
      <c r="F24" s="21">
        <v>0.11718000000000001</v>
      </c>
      <c r="G24" s="14">
        <v>206711.78</v>
      </c>
      <c r="H24" s="14">
        <v>24222.49</v>
      </c>
      <c r="I24" s="15"/>
      <c r="AB24" s="10"/>
      <c r="AC24" s="5" t="s">
        <v>22</v>
      </c>
      <c r="AD24" s="20"/>
      <c r="AE24" s="20"/>
    </row>
    <row r="25" spans="1:31" x14ac:dyDescent="0.25">
      <c r="A25" s="44" t="s">
        <v>23</v>
      </c>
      <c r="B25" s="44"/>
      <c r="C25" s="44"/>
      <c r="D25" s="44"/>
      <c r="E25" s="44"/>
      <c r="F25" s="44"/>
      <c r="G25" s="44"/>
      <c r="H25" s="44"/>
      <c r="I25" s="44"/>
      <c r="AB25" s="10" t="s">
        <v>23</v>
      </c>
      <c r="AC25" s="5"/>
      <c r="AD25" s="20"/>
      <c r="AE25" s="20"/>
    </row>
    <row r="26" spans="1:31" ht="25.5" x14ac:dyDescent="0.25">
      <c r="A26" s="11" t="s">
        <v>24</v>
      </c>
      <c r="B26" s="45" t="s">
        <v>25</v>
      </c>
      <c r="C26" s="45"/>
      <c r="D26" s="45"/>
      <c r="E26" s="12" t="s">
        <v>26</v>
      </c>
      <c r="F26" s="13">
        <v>0.22500000000000001</v>
      </c>
      <c r="G26" s="14">
        <v>590783.38</v>
      </c>
      <c r="H26" s="14">
        <v>132926.26</v>
      </c>
      <c r="I26" s="15"/>
      <c r="AB26" s="10"/>
      <c r="AC26" s="5" t="s">
        <v>25</v>
      </c>
      <c r="AD26" s="20"/>
      <c r="AE26" s="20"/>
    </row>
    <row r="27" spans="1:31" x14ac:dyDescent="0.25">
      <c r="A27" s="44" t="s">
        <v>27</v>
      </c>
      <c r="B27" s="44"/>
      <c r="C27" s="44"/>
      <c r="D27" s="44"/>
      <c r="E27" s="44"/>
      <c r="F27" s="44"/>
      <c r="G27" s="44"/>
      <c r="H27" s="44"/>
      <c r="I27" s="44"/>
      <c r="AB27" s="10" t="s">
        <v>27</v>
      </c>
      <c r="AC27" s="5"/>
      <c r="AD27" s="20"/>
      <c r="AE27" s="20"/>
    </row>
    <row r="28" spans="1:31" ht="38.25" x14ac:dyDescent="0.25">
      <c r="A28" s="11" t="s">
        <v>28</v>
      </c>
      <c r="B28" s="45" t="s">
        <v>29</v>
      </c>
      <c r="C28" s="45"/>
      <c r="D28" s="45"/>
      <c r="E28" s="12" t="s">
        <v>26</v>
      </c>
      <c r="F28" s="13">
        <v>7.9000000000000001E-2</v>
      </c>
      <c r="G28" s="14">
        <v>397979.76</v>
      </c>
      <c r="H28" s="14">
        <v>31440.400000000001</v>
      </c>
      <c r="I28" s="15"/>
      <c r="AB28" s="10"/>
      <c r="AC28" s="5" t="s">
        <v>29</v>
      </c>
      <c r="AD28" s="20"/>
      <c r="AE28" s="20"/>
    </row>
    <row r="29" spans="1:31" x14ac:dyDescent="0.25">
      <c r="A29" s="44" t="s">
        <v>30</v>
      </c>
      <c r="B29" s="44"/>
      <c r="C29" s="44"/>
      <c r="D29" s="44"/>
      <c r="E29" s="44"/>
      <c r="F29" s="44"/>
      <c r="G29" s="44"/>
      <c r="H29" s="44"/>
      <c r="I29" s="44"/>
      <c r="AB29" s="10" t="s">
        <v>30</v>
      </c>
      <c r="AC29" s="5"/>
      <c r="AD29" s="20"/>
      <c r="AE29" s="20"/>
    </row>
    <row r="30" spans="1:31" ht="38.25" x14ac:dyDescent="0.25">
      <c r="A30" s="11" t="s">
        <v>31</v>
      </c>
      <c r="B30" s="45" t="s">
        <v>32</v>
      </c>
      <c r="C30" s="45"/>
      <c r="D30" s="45"/>
      <c r="E30" s="12" t="s">
        <v>33</v>
      </c>
      <c r="F30" s="22">
        <v>5.04E-4</v>
      </c>
      <c r="G30" s="14">
        <v>173611.83</v>
      </c>
      <c r="H30" s="14">
        <v>87.5</v>
      </c>
      <c r="I30" s="15"/>
      <c r="AB30" s="10"/>
      <c r="AC30" s="5" t="s">
        <v>32</v>
      </c>
      <c r="AD30" s="20"/>
      <c r="AE30" s="20"/>
    </row>
    <row r="31" spans="1:31" x14ac:dyDescent="0.25">
      <c r="A31" s="11" t="s">
        <v>34</v>
      </c>
      <c r="B31" s="45" t="s">
        <v>35</v>
      </c>
      <c r="C31" s="45"/>
      <c r="D31" s="45"/>
      <c r="E31" s="12" t="s">
        <v>15</v>
      </c>
      <c r="F31" s="21">
        <v>2.16E-3</v>
      </c>
      <c r="G31" s="14">
        <v>476972.22</v>
      </c>
      <c r="H31" s="14">
        <v>1030.26</v>
      </c>
      <c r="I31" s="15"/>
      <c r="AB31" s="10"/>
      <c r="AC31" s="5" t="s">
        <v>35</v>
      </c>
      <c r="AD31" s="20"/>
      <c r="AE31" s="20"/>
    </row>
    <row r="32" spans="1:31" ht="25.5" x14ac:dyDescent="0.25">
      <c r="A32" s="11" t="s">
        <v>36</v>
      </c>
      <c r="B32" s="45" t="s">
        <v>37</v>
      </c>
      <c r="C32" s="45"/>
      <c r="D32" s="45"/>
      <c r="E32" s="12" t="s">
        <v>38</v>
      </c>
      <c r="F32" s="16">
        <v>0.03</v>
      </c>
      <c r="G32" s="14">
        <v>228847.49</v>
      </c>
      <c r="H32" s="14">
        <v>6865.42</v>
      </c>
      <c r="I32" s="15"/>
      <c r="AB32" s="10"/>
      <c r="AC32" s="5" t="s">
        <v>37</v>
      </c>
      <c r="AD32" s="20"/>
      <c r="AE32" s="20"/>
    </row>
    <row r="33" spans="1:40" x14ac:dyDescent="0.25">
      <c r="A33" s="44" t="s">
        <v>39</v>
      </c>
      <c r="B33" s="44"/>
      <c r="C33" s="44"/>
      <c r="D33" s="44"/>
      <c r="E33" s="44"/>
      <c r="F33" s="44"/>
      <c r="G33" s="44"/>
      <c r="H33" s="44"/>
      <c r="I33" s="44"/>
      <c r="AB33" s="10" t="s">
        <v>39</v>
      </c>
      <c r="AC33" s="5"/>
      <c r="AD33" s="20"/>
      <c r="AE33" s="20"/>
    </row>
    <row r="34" spans="1:40" x14ac:dyDescent="0.25">
      <c r="A34" s="48" t="s">
        <v>40</v>
      </c>
      <c r="B34" s="48"/>
      <c r="C34" s="48"/>
      <c r="D34" s="48"/>
      <c r="E34" s="48"/>
      <c r="F34" s="48"/>
      <c r="G34" s="48"/>
      <c r="H34" s="48"/>
      <c r="I34" s="48"/>
      <c r="AB34" s="10"/>
      <c r="AC34" s="5"/>
      <c r="AD34" s="20"/>
      <c r="AE34" s="20"/>
      <c r="AF34" s="23" t="s">
        <v>40</v>
      </c>
    </row>
    <row r="35" spans="1:40" ht="38.25" x14ac:dyDescent="0.25">
      <c r="A35" s="11" t="s">
        <v>41</v>
      </c>
      <c r="B35" s="45" t="s">
        <v>32</v>
      </c>
      <c r="C35" s="45"/>
      <c r="D35" s="45"/>
      <c r="E35" s="12" t="s">
        <v>33</v>
      </c>
      <c r="F35" s="13">
        <v>1.7999999999999999E-2</v>
      </c>
      <c r="G35" s="14">
        <v>581922.18000000005</v>
      </c>
      <c r="H35" s="14">
        <v>10474.6</v>
      </c>
      <c r="I35" s="15"/>
      <c r="AB35" s="10"/>
      <c r="AC35" s="5" t="s">
        <v>32</v>
      </c>
      <c r="AD35" s="20"/>
      <c r="AE35" s="20"/>
      <c r="AF35" s="23"/>
    </row>
    <row r="36" spans="1:40" x14ac:dyDescent="0.25">
      <c r="A36" s="48" t="s">
        <v>42</v>
      </c>
      <c r="B36" s="48"/>
      <c r="C36" s="48"/>
      <c r="D36" s="48"/>
      <c r="E36" s="48"/>
      <c r="F36" s="48"/>
      <c r="G36" s="48"/>
      <c r="H36" s="48"/>
      <c r="I36" s="48"/>
      <c r="AB36" s="10"/>
      <c r="AC36" s="5"/>
      <c r="AD36" s="20"/>
      <c r="AE36" s="20"/>
      <c r="AF36" s="23" t="s">
        <v>42</v>
      </c>
    </row>
    <row r="37" spans="1:40" ht="38.25" x14ac:dyDescent="0.25">
      <c r="A37" s="11" t="s">
        <v>43</v>
      </c>
      <c r="B37" s="45" t="s">
        <v>29</v>
      </c>
      <c r="C37" s="45"/>
      <c r="D37" s="45"/>
      <c r="E37" s="12" t="s">
        <v>26</v>
      </c>
      <c r="F37" s="13">
        <v>7.4999999999999997E-2</v>
      </c>
      <c r="G37" s="14">
        <v>1427112.12</v>
      </c>
      <c r="H37" s="14">
        <v>107033.41</v>
      </c>
      <c r="I37" s="15"/>
      <c r="AB37" s="10"/>
      <c r="AC37" s="5" t="s">
        <v>29</v>
      </c>
      <c r="AD37" s="20"/>
      <c r="AE37" s="20"/>
      <c r="AF37" s="23"/>
    </row>
    <row r="38" spans="1:40" x14ac:dyDescent="0.25">
      <c r="A38" s="44" t="s">
        <v>44</v>
      </c>
      <c r="B38" s="44"/>
      <c r="C38" s="44"/>
      <c r="D38" s="44"/>
      <c r="E38" s="44"/>
      <c r="F38" s="44"/>
      <c r="G38" s="44"/>
      <c r="H38" s="44"/>
      <c r="I38" s="44"/>
      <c r="AB38" s="10" t="s">
        <v>44</v>
      </c>
      <c r="AC38" s="5"/>
      <c r="AD38" s="20"/>
      <c r="AE38" s="20"/>
      <c r="AF38" s="23"/>
    </row>
    <row r="39" spans="1:40" x14ac:dyDescent="0.25">
      <c r="A39" s="11" t="s">
        <v>45</v>
      </c>
      <c r="B39" s="45" t="s">
        <v>46</v>
      </c>
      <c r="C39" s="45"/>
      <c r="D39" s="45"/>
      <c r="E39" s="12" t="s">
        <v>47</v>
      </c>
      <c r="F39" s="24">
        <v>0.24560000000000001</v>
      </c>
      <c r="G39" s="14">
        <v>54536.44</v>
      </c>
      <c r="H39" s="14">
        <v>13394.15</v>
      </c>
      <c r="I39" s="15"/>
      <c r="AB39" s="10"/>
      <c r="AC39" s="5" t="s">
        <v>46</v>
      </c>
      <c r="AD39" s="20"/>
      <c r="AE39" s="20"/>
      <c r="AF39" s="23"/>
    </row>
    <row r="40" spans="1:40" ht="25.5" x14ac:dyDescent="0.25">
      <c r="A40" s="11" t="s">
        <v>48</v>
      </c>
      <c r="B40" s="45" t="s">
        <v>49</v>
      </c>
      <c r="C40" s="45"/>
      <c r="D40" s="45"/>
      <c r="E40" s="12" t="s">
        <v>26</v>
      </c>
      <c r="F40" s="13">
        <v>0.307</v>
      </c>
      <c r="G40" s="14">
        <v>1572791.13</v>
      </c>
      <c r="H40" s="14">
        <v>482846.88</v>
      </c>
      <c r="I40" s="15"/>
      <c r="AB40" s="10"/>
      <c r="AC40" s="5" t="s">
        <v>49</v>
      </c>
      <c r="AD40" s="20"/>
      <c r="AE40" s="20"/>
      <c r="AF40" s="23"/>
    </row>
    <row r="41" spans="1:40" x14ac:dyDescent="0.25">
      <c r="A41" s="17"/>
      <c r="B41" s="50" t="s">
        <v>50</v>
      </c>
      <c r="C41" s="50"/>
      <c r="D41" s="50"/>
      <c r="E41" s="50"/>
      <c r="F41" s="50"/>
      <c r="G41" s="50"/>
      <c r="H41" s="18">
        <f>SUM(H39:H40,H37,H35,H30:H32,H28,H26,H24,H21:H22)</f>
        <v>819672.13000000012</v>
      </c>
      <c r="I41" s="19"/>
      <c r="AG41" s="20" t="s">
        <v>50</v>
      </c>
      <c r="AH41" s="20" t="s">
        <v>2</v>
      </c>
      <c r="AI41" s="20" t="s">
        <v>2</v>
      </c>
      <c r="AJ41" s="20" t="s">
        <v>2</v>
      </c>
      <c r="AK41" s="20" t="s">
        <v>2</v>
      </c>
      <c r="AL41" s="20" t="s">
        <v>2</v>
      </c>
    </row>
    <row r="42" spans="1:40" x14ac:dyDescent="0.25">
      <c r="A42" s="17"/>
      <c r="B42" s="53" t="s">
        <v>55</v>
      </c>
      <c r="C42" s="53"/>
      <c r="D42" s="53"/>
      <c r="E42" s="53"/>
      <c r="F42" s="53"/>
      <c r="G42" s="53"/>
      <c r="H42" s="25">
        <f>H41*0.22</f>
        <v>180327.86860000002</v>
      </c>
      <c r="I42" s="19"/>
      <c r="AG42" s="20"/>
      <c r="AH42" s="20"/>
      <c r="AI42" s="20"/>
      <c r="AJ42" s="20"/>
      <c r="AK42" s="20"/>
      <c r="AL42" s="20"/>
      <c r="AM42" s="5" t="s">
        <v>51</v>
      </c>
    </row>
    <row r="43" spans="1:40" x14ac:dyDescent="0.25">
      <c r="A43" s="17"/>
      <c r="B43" s="50" t="s">
        <v>19</v>
      </c>
      <c r="C43" s="50"/>
      <c r="D43" s="50"/>
      <c r="E43" s="50"/>
      <c r="F43" s="50"/>
      <c r="G43" s="50"/>
      <c r="H43" s="18">
        <f>H41+H42</f>
        <v>999999.99860000017</v>
      </c>
      <c r="I43" s="19"/>
      <c r="AG43" s="20"/>
      <c r="AH43" s="20"/>
      <c r="AI43" s="20"/>
      <c r="AJ43" s="20"/>
      <c r="AK43" s="20"/>
      <c r="AL43" s="20"/>
      <c r="AM43" s="5"/>
      <c r="AN43" s="20" t="s">
        <v>19</v>
      </c>
    </row>
  </sheetData>
  <mergeCells count="43">
    <mergeCell ref="D2:V2"/>
    <mergeCell ref="B43:G43"/>
    <mergeCell ref="H6:I6"/>
    <mergeCell ref="A7:C7"/>
    <mergeCell ref="H7:I7"/>
    <mergeCell ref="A8:C8"/>
    <mergeCell ref="A9:B9"/>
    <mergeCell ref="A12:I12"/>
    <mergeCell ref="B40:D40"/>
    <mergeCell ref="B41:G41"/>
    <mergeCell ref="B42:G42"/>
    <mergeCell ref="B37:D37"/>
    <mergeCell ref="A38:I38"/>
    <mergeCell ref="B39:D39"/>
    <mergeCell ref="A33:I33"/>
    <mergeCell ref="A34:I34"/>
    <mergeCell ref="B35:D35"/>
    <mergeCell ref="A36:I36"/>
    <mergeCell ref="A29:I29"/>
    <mergeCell ref="B30:D30"/>
    <mergeCell ref="B31:D31"/>
    <mergeCell ref="B32:D32"/>
    <mergeCell ref="A27:I27"/>
    <mergeCell ref="B28:D28"/>
    <mergeCell ref="A25:I25"/>
    <mergeCell ref="B26:D26"/>
    <mergeCell ref="B22:D22"/>
    <mergeCell ref="A23:I23"/>
    <mergeCell ref="B24:D24"/>
    <mergeCell ref="B19:D19"/>
    <mergeCell ref="A20:I20"/>
    <mergeCell ref="B21:D21"/>
    <mergeCell ref="A17:A18"/>
    <mergeCell ref="B17:D18"/>
    <mergeCell ref="E17:E18"/>
    <mergeCell ref="F17:F18"/>
    <mergeCell ref="G17:G18"/>
    <mergeCell ref="A14:I14"/>
    <mergeCell ref="A15:I15"/>
    <mergeCell ref="H8:I8"/>
    <mergeCell ref="H9:I9"/>
    <mergeCell ref="H17:H18"/>
    <mergeCell ref="I17:I18"/>
  </mergeCells>
  <pageMargins left="0.78740155696868896" right="0.31496062874794001" top="0.31496062874794001" bottom="0.31496062874794001" header="0.19685038924217199" footer="0.19685038924217199"/>
  <pageSetup paperSize="9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Смета контракта1 - Смета контра</vt:lpstr>
      <vt:lpstr>'Смета контракта1 - Смета контра'!Заголовки_для_печати</vt:lpstr>
      <vt:lpstr>'Смета контракта1 - Смета контра'!Область_печати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Оксана</cp:lastModifiedBy>
  <cp:lastPrinted>2022-06-23T07:54:21Z</cp:lastPrinted>
  <dcterms:created xsi:type="dcterms:W3CDTF">2020-09-30T08:50:27Z</dcterms:created>
  <dcterms:modified xsi:type="dcterms:W3CDTF">2026-06-29T04:21:37Z</dcterms:modified>
</cp:coreProperties>
</file>