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535" windowHeight="6032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9" i="1" l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14" i="1"/>
  <c r="AD13" i="1"/>
  <c r="AD12" i="1"/>
</calcChain>
</file>

<file path=xl/sharedStrings.xml><?xml version="1.0" encoding="utf-8"?>
<sst xmlns="http://schemas.openxmlformats.org/spreadsheetml/2006/main" count="919" uniqueCount="249">
  <si>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</si>
  <si>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</si>
  <si>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</si>
  <si>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</si>
  <si>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</si>
  <si>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</si>
  <si>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</si>
  <si>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</si>
  <si>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</si>
  <si>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</si>
  <si>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</si>
  <si>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</si>
  <si>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</si>
  <si>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</si>
  <si>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</si>
  <si>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</si>
  <si>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</si>
  <si>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</si>
  <si>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</si>
  <si>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</si>
  <si>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</si>
  <si>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</si>
  <si>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</si>
  <si>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</si>
  <si>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</si>
  <si>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</si>
  <si>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</si>
  <si>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</si>
  <si>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</si>
  <si>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</si>
  <si>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</si>
  <si>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</si>
  <si>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</si>
  <si>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</si>
  <si>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</si>
  <si>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</si>
  <si>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</si>
  <si>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</si>
  <si>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</si>
  <si>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</si>
  <si>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</si>
  <si>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</si>
  <si>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</si>
  <si>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</si>
  <si>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</si>
  <si>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</si>
  <si>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</si>
  <si>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</si>
  <si>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</si>
  <si>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</si>
  <si>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</si>
  <si>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</si>
  <si>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Геркулес 3-5 кг</t>
  </si>
  <si>
    <t>кг</t>
  </si>
  <si>
    <t xml:space="preserve">28,50 </t>
  </si>
  <si>
    <t xml:space="preserve">38,60 </t>
  </si>
  <si>
    <t>41,37 (17%*, 17.86%**)
Контракт в ЕИС №2742900154024000021</t>
  </si>
  <si>
    <t>2</t>
  </si>
  <si>
    <t>Горох  3-5 кг</t>
  </si>
  <si>
    <t xml:space="preserve">31,50 </t>
  </si>
  <si>
    <t xml:space="preserve">39,50 </t>
  </si>
  <si>
    <t>47,72 (13%*, 6.04%**)
Контракт в ЕИС №2025400203325000021</t>
  </si>
  <si>
    <t>3</t>
  </si>
  <si>
    <t>Гречка 3-5 кг</t>
  </si>
  <si>
    <t xml:space="preserve">46,00 </t>
  </si>
  <si>
    <t xml:space="preserve">47,85 </t>
  </si>
  <si>
    <t>67,15 (13%*, 14.69%**)
Контракт в ЕИС №3740100200824000178</t>
  </si>
  <si>
    <t>4</t>
  </si>
  <si>
    <t>Кукурузная 3-5</t>
  </si>
  <si>
    <t xml:space="preserve">48,50 </t>
  </si>
  <si>
    <t xml:space="preserve">47,90 </t>
  </si>
  <si>
    <t>50,58 (13%*, 16.32%**)
Контракт в ЕИС №2025400203324000017</t>
  </si>
  <si>
    <t>5</t>
  </si>
  <si>
    <t>Манка</t>
  </si>
  <si>
    <t xml:space="preserve">40,50 </t>
  </si>
  <si>
    <t xml:space="preserve">49,90 </t>
  </si>
  <si>
    <t>50,28 (13%*, 14.69%**)
Контракт в ЕИС №3740100200824000178</t>
  </si>
  <si>
    <t>6</t>
  </si>
  <si>
    <t>Перловка</t>
  </si>
  <si>
    <t xml:space="preserve">21,50 </t>
  </si>
  <si>
    <t xml:space="preserve">29,75 </t>
  </si>
  <si>
    <t>30,99 (13%*, 14.69%**)
Контракт в ЕИС №3740100200824000178</t>
  </si>
  <si>
    <t>7</t>
  </si>
  <si>
    <t>Пшеничная</t>
  </si>
  <si>
    <t xml:space="preserve">24,50 </t>
  </si>
  <si>
    <t xml:space="preserve">31,80 </t>
  </si>
  <si>
    <t>36,27 (13%*, 15.43%**)
Контракт в ЕИС №2027000472924000022</t>
  </si>
  <si>
    <t>8</t>
  </si>
  <si>
    <t>Пшено</t>
  </si>
  <si>
    <t xml:space="preserve">36,50 </t>
  </si>
  <si>
    <t xml:space="preserve">47,65 </t>
  </si>
  <si>
    <t>52,20 (13%*, 12.71%**)
Контракт в ЕИС №3742600638924000023</t>
  </si>
  <si>
    <t>9</t>
  </si>
  <si>
    <t>Рис круглый</t>
  </si>
  <si>
    <t xml:space="preserve">57,00 </t>
  </si>
  <si>
    <t xml:space="preserve">58,00 </t>
  </si>
  <si>
    <t>87,00 
Контракт в ЕИС №2742900154024000021</t>
  </si>
  <si>
    <t>10</t>
  </si>
  <si>
    <t>Ячневая крупа</t>
  </si>
  <si>
    <t xml:space="preserve">22,50 </t>
  </si>
  <si>
    <t xml:space="preserve">29,56 </t>
  </si>
  <si>
    <t>33,48 (17%*, 10.05%**)
Контракт в ЕИС №3743800303024000361</t>
  </si>
  <si>
    <t>11</t>
  </si>
  <si>
    <t>Макароны (рожки)</t>
  </si>
  <si>
    <t xml:space="preserve">46,50 </t>
  </si>
  <si>
    <t xml:space="preserve">55,50 </t>
  </si>
  <si>
    <t>58,60 (13%*, 14.69%**)
Контракт в ЕИС №3740100200824000181</t>
  </si>
  <si>
    <t>12</t>
  </si>
  <si>
    <t>Макароны (вермишель)</t>
  </si>
  <si>
    <t>80,77 (17%*, 17%**)
Контракт в ЕИС №3740400504624000059</t>
  </si>
  <si>
    <t xml:space="preserve">53,00 </t>
  </si>
  <si>
    <t>59,08 (13%*, 17.86%**)
Контракт в ЕИС №2027000158024000015</t>
  </si>
  <si>
    <t>13</t>
  </si>
  <si>
    <t>Мука 25 кг</t>
  </si>
  <si>
    <t xml:space="preserve">35,90 </t>
  </si>
  <si>
    <t xml:space="preserve">35,00 </t>
  </si>
  <si>
    <t>39,49 (13%*, 10.05%**)
Контракт в ЕИС №2745100216224000440</t>
  </si>
  <si>
    <t>14</t>
  </si>
  <si>
    <t>Сахар 25 кн</t>
  </si>
  <si>
    <t xml:space="preserve">73,00 </t>
  </si>
  <si>
    <t xml:space="preserve">73,50 </t>
  </si>
  <si>
    <t>89,96 (13%*, 15.93%**)
Контракт в ЕИС №3744703307024000004</t>
  </si>
  <si>
    <t>15</t>
  </si>
  <si>
    <t>Зеленый горошек 500 гр</t>
  </si>
  <si>
    <t>шт</t>
  </si>
  <si>
    <t xml:space="preserve">113,00 </t>
  </si>
  <si>
    <t xml:space="preserve">115,00 </t>
  </si>
  <si>
    <t>120,68 (13%*, 4.84%**)
Контракт в ЕИС №2663300798125000020</t>
  </si>
  <si>
    <t>16</t>
  </si>
  <si>
    <t>Огурцы консервированные 3 л</t>
  </si>
  <si>
    <t xml:space="preserve">265,00 </t>
  </si>
  <si>
    <t xml:space="preserve">295,00 </t>
  </si>
  <si>
    <t>329,54 (13%*, 10.05%**)
Контракт в ЕИС №3740700023024000480</t>
  </si>
  <si>
    <t>17</t>
  </si>
  <si>
    <t>Томатная паста 1 кг</t>
  </si>
  <si>
    <t xml:space="preserve">213,00 </t>
  </si>
  <si>
    <t xml:space="preserve">255,00 </t>
  </si>
  <si>
    <t>248,99 (13%*, 12.71%**)
Контракт в ЕИС №2450101373824000152</t>
  </si>
  <si>
    <t>18</t>
  </si>
  <si>
    <t>Консервы рыбные (сайра)</t>
  </si>
  <si>
    <t xml:space="preserve">129,00 </t>
  </si>
  <si>
    <t xml:space="preserve">168,00 </t>
  </si>
  <si>
    <t>205,19 (13%*, 10.05%**)
Контракт в ЕИС №1741101601724000144</t>
  </si>
  <si>
    <t>19</t>
  </si>
  <si>
    <t>Масло растительное</t>
  </si>
  <si>
    <t xml:space="preserve">139,00 </t>
  </si>
  <si>
    <t>162,30 (15.93%**)
Контракт в ЕИС №3451001853124000005</t>
  </si>
  <si>
    <t>20</t>
  </si>
  <si>
    <t>Дрожжи быстродействующие 11 гр</t>
  </si>
  <si>
    <t xml:space="preserve">8,50 </t>
  </si>
  <si>
    <t xml:space="preserve">11,90 </t>
  </si>
  <si>
    <t>15,98 (13%*, 17.86%**)
Контракт в ЕИС №3423500075024000003</t>
  </si>
  <si>
    <t>21</t>
  </si>
  <si>
    <t>Какао-порошок 100 гр</t>
  </si>
  <si>
    <t xml:space="preserve">38,00 </t>
  </si>
  <si>
    <t xml:space="preserve">33,45 </t>
  </si>
  <si>
    <t>59,86 
Контракт в ЕИС №3666108287824000006</t>
  </si>
  <si>
    <t>22</t>
  </si>
  <si>
    <t>Кисель с натур. аромат.200 гр</t>
  </si>
  <si>
    <t xml:space="preserve">19,00 </t>
  </si>
  <si>
    <t xml:space="preserve">24,80 </t>
  </si>
  <si>
    <t>29,81 (13%*, 14.69%**)
Контракт в ЕИС №2745304328424000147</t>
  </si>
  <si>
    <t>23</t>
  </si>
  <si>
    <t>Кофейный напиток растворимый 100 гр</t>
  </si>
  <si>
    <t xml:space="preserve">35,50 </t>
  </si>
  <si>
    <t xml:space="preserve">35,45 </t>
  </si>
  <si>
    <t>31,45 (13%*, 4.84%**)
Контракт в ЕИС №3742400042325000012</t>
  </si>
  <si>
    <t>24</t>
  </si>
  <si>
    <t>Соль</t>
  </si>
  <si>
    <t xml:space="preserve">13,90 </t>
  </si>
  <si>
    <t xml:space="preserve">14,50 </t>
  </si>
  <si>
    <t>18,31 (13%*, 16.32%**)
Контракт в ЕИС №3743100150924000042</t>
  </si>
  <si>
    <t>25</t>
  </si>
  <si>
    <t>Уксусная кислота 70%</t>
  </si>
  <si>
    <t xml:space="preserve">43,00 </t>
  </si>
  <si>
    <t>63,32 
Контракт в ЕИС №2860102473025000022</t>
  </si>
  <si>
    <t>26</t>
  </si>
  <si>
    <t>Чай черный пачка 100 гр</t>
  </si>
  <si>
    <t xml:space="preserve">66,00 </t>
  </si>
  <si>
    <t xml:space="preserve">74,00 </t>
  </si>
  <si>
    <t>90,41 (13%*, 11.48%**)
Контракт в ЕИС №2781801033024000022</t>
  </si>
  <si>
    <t>27</t>
  </si>
  <si>
    <t>Компотная смесь отборная</t>
  </si>
  <si>
    <t>236,63 (17%*, 17.86%**)
Контракт в ЕИС №1500906786624000008</t>
  </si>
  <si>
    <t xml:space="preserve">198,00 </t>
  </si>
  <si>
    <t>178,75 (13%*, 17%**)
Контракт в ЕИС №3245901706624000011</t>
  </si>
  <si>
    <t>28</t>
  </si>
  <si>
    <t>Шиповник</t>
  </si>
  <si>
    <t>214,15 (13%*, 11.48%**)
Контракт в ЕИС №2450102727224000391</t>
  </si>
  <si>
    <t xml:space="preserve">220,00 </t>
  </si>
  <si>
    <t>250,55 (17%*, 12.71%**)
Контракт в ЕИС №2741503557124000020</t>
  </si>
  <si>
    <t>29</t>
  </si>
  <si>
    <t>Печенье сахарное 5 кг</t>
  </si>
  <si>
    <t xml:space="preserve">175,00 </t>
  </si>
  <si>
    <t xml:space="preserve">135,00 </t>
  </si>
  <si>
    <t>206,02 (17%*, 17.86%**)
Контракт в ЕИС №2742900154024000014</t>
  </si>
  <si>
    <t>30</t>
  </si>
  <si>
    <t>Печенье галетное 5 кг</t>
  </si>
  <si>
    <t xml:space="preserve">195,00 </t>
  </si>
  <si>
    <t xml:space="preserve">290,00 </t>
  </si>
  <si>
    <t>244,54 (13%*, 15.93%**)
Контракт в ЕИС №2910900879824000042</t>
  </si>
  <si>
    <t>31</t>
  </si>
  <si>
    <t>Вафли в ассортименте</t>
  </si>
  <si>
    <t xml:space="preserve">185,00 </t>
  </si>
  <si>
    <t>254,05 (12.91%**)
Контракт в ЕИС №3141400996224000053</t>
  </si>
  <si>
    <t>32</t>
  </si>
  <si>
    <t>Повидло для выпечки</t>
  </si>
  <si>
    <t xml:space="preserve">389,00 </t>
  </si>
  <si>
    <t xml:space="preserve">444,50 </t>
  </si>
  <si>
    <t>440,91 (17%*)
Контракт в ЕИС №3744703316825000005</t>
  </si>
  <si>
    <t>33</t>
  </si>
  <si>
    <t>Сухари панировочные</t>
  </si>
  <si>
    <t>82,45 (26.84%**)
Контракт в ЕИС №2331500919322000013</t>
  </si>
  <si>
    <t xml:space="preserve">77,50 </t>
  </si>
  <si>
    <t>119,97 (13%*, 26.84%**)
Контракт в ЕИС №1690300815322000028</t>
  </si>
  <si>
    <t>34</t>
  </si>
  <si>
    <t>Сок в ассортименте для детей с 3-х лет 1 л</t>
  </si>
  <si>
    <t>л (дм³)</t>
  </si>
  <si>
    <t>79,62 (13%*, 17%**)
Контракт в ЕИС №3742600638924000013</t>
  </si>
  <si>
    <t xml:space="preserve">45,00 </t>
  </si>
  <si>
    <t>60,24 (13%*, 12.23%**)
Контракт в ЕИС №3662501726324000088</t>
  </si>
  <si>
    <t>35</t>
  </si>
  <si>
    <t>Сок в ассортименте для детского питания 0,125</t>
  </si>
  <si>
    <t xml:space="preserve">18,50 </t>
  </si>
  <si>
    <t xml:space="preserve">19,55 </t>
  </si>
  <si>
    <t>23,12 (6.69%**)
Контракт в ЕИС №2450200073125000015</t>
  </si>
  <si>
    <t>36</t>
  </si>
  <si>
    <t>Лавровый лист сухой 10 гр</t>
  </si>
  <si>
    <t xml:space="preserve">16,00 </t>
  </si>
  <si>
    <t xml:space="preserve">15,90 </t>
  </si>
  <si>
    <t>21,73 (17%*, 5.01%**)
Контракт в ЕИС №2860102473025000022</t>
  </si>
  <si>
    <t>37</t>
  </si>
  <si>
    <t>Крахмал 200 гр</t>
  </si>
  <si>
    <t xml:space="preserve">29,40 </t>
  </si>
  <si>
    <t>27,23 
Контракт в ЕИС №3245900913924000005</t>
  </si>
  <si>
    <t>Поставщик 1</t>
  </si>
  <si>
    <t>Поставщик 2</t>
  </si>
  <si>
    <t>Поставщик 3</t>
  </si>
  <si>
    <t>Дата подготовки обоснования НМЦК:18.06.2026</t>
  </si>
  <si>
    <t>поставка продуктов питания (бакалея)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</si>
  <si>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</si>
  <si>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</si>
  <si>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</si>
  <si>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</si>
  <si>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</si>
  <si>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</si>
  <si>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>ведущий бухгалтер</t>
  </si>
  <si>
    <t>/ Карпова О.А.</t>
  </si>
  <si>
    <t>На основании проведенного анализа рынка и расчетов, НМЦК составляет: 309 389,25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</si>
</sst>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5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8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akupki.gov.ru/epz/contract/contractCard/common-info.html?reestrNumber=2027000158024000015" TargetMode="External"/><Relationship Id="rId18" Type="http://schemas.openxmlformats.org/officeDocument/2006/relationships/hyperlink" Target="http://zakupki.gov.ru/epz/contract/contractCard/common-info.html?reestrNumber=2450101373824000152" TargetMode="External"/><Relationship Id="rId26" Type="http://schemas.openxmlformats.org/officeDocument/2006/relationships/hyperlink" Target="http://zakupki.gov.ru/epz/contract/contractCard/common-info.html?reestrNumber=2860102473025000022" TargetMode="External"/><Relationship Id="rId39" Type="http://schemas.openxmlformats.org/officeDocument/2006/relationships/hyperlink" Target="http://zakupki.gov.ru/epz/contract/contractCard/common-info.html?reestrNumber=3662501726324000088" TargetMode="External"/><Relationship Id="rId21" Type="http://schemas.openxmlformats.org/officeDocument/2006/relationships/hyperlink" Target="http://zakupki.gov.ru/epz/contract/contractCard/common-info.html?reestrNumber=3423500075024000003" TargetMode="External"/><Relationship Id="rId34" Type="http://schemas.openxmlformats.org/officeDocument/2006/relationships/hyperlink" Target="http://zakupki.gov.ru/epz/contract/contractCard/common-info.html?reestrNumber=3141400996224000053" TargetMode="External"/><Relationship Id="rId42" Type="http://schemas.openxmlformats.org/officeDocument/2006/relationships/hyperlink" Target="http://zakupki.gov.ru/epz/contract/contractCard/common-info.html?reestrNumber=3245900913924000005" TargetMode="External"/><Relationship Id="rId7" Type="http://schemas.openxmlformats.org/officeDocument/2006/relationships/hyperlink" Target="http://zakupki.gov.ru/epz/contract/contractCard/common-info.html?reestrNumber=2027000472924000022" TargetMode="External"/><Relationship Id="rId2" Type="http://schemas.openxmlformats.org/officeDocument/2006/relationships/hyperlink" Target="http://zakupki.gov.ru/epz/contract/contractCard/common-info.html?reestrNumber=2025400203325000021" TargetMode="External"/><Relationship Id="rId16" Type="http://schemas.openxmlformats.org/officeDocument/2006/relationships/hyperlink" Target="http://zakupki.gov.ru/epz/contract/contractCard/common-info.html?reestrNumber=2663300798125000020" TargetMode="External"/><Relationship Id="rId20" Type="http://schemas.openxmlformats.org/officeDocument/2006/relationships/hyperlink" Target="http://zakupki.gov.ru/epz/contract/contractCard/common-info.html?reestrNumber=3451001853124000005" TargetMode="External"/><Relationship Id="rId29" Type="http://schemas.openxmlformats.org/officeDocument/2006/relationships/hyperlink" Target="http://zakupki.gov.ru/epz/contract/contractCard/common-info.html?reestrNumber=3245901706624000011" TargetMode="External"/><Relationship Id="rId41" Type="http://schemas.openxmlformats.org/officeDocument/2006/relationships/hyperlink" Target="http://zakupki.gov.ru/epz/contract/contractCard/common-info.html?reestrNumber=2860102473025000022" TargetMode="External"/><Relationship Id="rId1" Type="http://schemas.openxmlformats.org/officeDocument/2006/relationships/hyperlink" Target="http://zakupki.gov.ru/epz/contract/contractCard/common-info.html?reestrNumber=2742900154024000021" TargetMode="External"/><Relationship Id="rId6" Type="http://schemas.openxmlformats.org/officeDocument/2006/relationships/hyperlink" Target="http://zakupki.gov.ru/epz/contract/contractCard/common-info.html?reestrNumber=3740100200824000178" TargetMode="External"/><Relationship Id="rId11" Type="http://schemas.openxmlformats.org/officeDocument/2006/relationships/hyperlink" Target="http://zakupki.gov.ru/epz/contract/contractCard/common-info.html?reestrNumber=3740100200824000181" TargetMode="External"/><Relationship Id="rId24" Type="http://schemas.openxmlformats.org/officeDocument/2006/relationships/hyperlink" Target="http://zakupki.gov.ru/epz/contract/contractCard/common-info.html?reestrNumber=3742400042325000012" TargetMode="External"/><Relationship Id="rId32" Type="http://schemas.openxmlformats.org/officeDocument/2006/relationships/hyperlink" Target="http://zakupki.gov.ru/epz/contract/contractCard/common-info.html?reestrNumber=2742900154024000014" TargetMode="External"/><Relationship Id="rId37" Type="http://schemas.openxmlformats.org/officeDocument/2006/relationships/hyperlink" Target="http://zakupki.gov.ru/epz/contract/contractCard/common-info.html?reestrNumber=1690300815322000028" TargetMode="External"/><Relationship Id="rId40" Type="http://schemas.openxmlformats.org/officeDocument/2006/relationships/hyperlink" Target="http://zakupki.gov.ru/epz/contract/contractCard/common-info.html?reestrNumber=2450200073125000015" TargetMode="External"/><Relationship Id="rId5" Type="http://schemas.openxmlformats.org/officeDocument/2006/relationships/hyperlink" Target="http://zakupki.gov.ru/epz/contract/contractCard/common-info.html?reestrNumber=3740100200824000178" TargetMode="External"/><Relationship Id="rId15" Type="http://schemas.openxmlformats.org/officeDocument/2006/relationships/hyperlink" Target="http://zakupki.gov.ru/epz/contract/contractCard/common-info.html?reestrNumber=3744703307024000004" TargetMode="External"/><Relationship Id="rId23" Type="http://schemas.openxmlformats.org/officeDocument/2006/relationships/hyperlink" Target="http://zakupki.gov.ru/epz/contract/contractCard/common-info.html?reestrNumber=2745304328424000147" TargetMode="External"/><Relationship Id="rId28" Type="http://schemas.openxmlformats.org/officeDocument/2006/relationships/hyperlink" Target="http://zakupki.gov.ru/epz/contract/contractCard/common-info.html?reestrNumber=1500906786624000008" TargetMode="External"/><Relationship Id="rId36" Type="http://schemas.openxmlformats.org/officeDocument/2006/relationships/hyperlink" Target="http://zakupki.gov.ru/epz/contract/contractCard/common-info.html?reestrNumber=2331500919322000013" TargetMode="External"/><Relationship Id="rId10" Type="http://schemas.openxmlformats.org/officeDocument/2006/relationships/hyperlink" Target="http://zakupki.gov.ru/epz/contract/contractCard/common-info.html?reestrNumber=3743800303024000361" TargetMode="External"/><Relationship Id="rId19" Type="http://schemas.openxmlformats.org/officeDocument/2006/relationships/hyperlink" Target="http://zakupki.gov.ru/epz/contract/contractCard/common-info.html?reestrNumber=1741101601724000144" TargetMode="External"/><Relationship Id="rId31" Type="http://schemas.openxmlformats.org/officeDocument/2006/relationships/hyperlink" Target="http://zakupki.gov.ru/epz/contract/contractCard/common-info.html?reestrNumber=2741503557124000020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://zakupki.gov.ru/epz/contract/contractCard/common-info.html?reestrNumber=2025400203324000017" TargetMode="External"/><Relationship Id="rId9" Type="http://schemas.openxmlformats.org/officeDocument/2006/relationships/hyperlink" Target="http://zakupki.gov.ru/epz/contract/contractCard/common-info.html?reestrNumber=2742900154024000021" TargetMode="External"/><Relationship Id="rId14" Type="http://schemas.openxmlformats.org/officeDocument/2006/relationships/hyperlink" Target="http://zakupki.gov.ru/epz/contract/contractCard/common-info.html?reestrNumber=2745100216224000440" TargetMode="External"/><Relationship Id="rId22" Type="http://schemas.openxmlformats.org/officeDocument/2006/relationships/hyperlink" Target="http://zakupki.gov.ru/epz/contract/contractCard/common-info.html?reestrNumber=3666108287824000006" TargetMode="External"/><Relationship Id="rId27" Type="http://schemas.openxmlformats.org/officeDocument/2006/relationships/hyperlink" Target="http://zakupki.gov.ru/epz/contract/contractCard/common-info.html?reestrNumber=2781801033024000022" TargetMode="External"/><Relationship Id="rId30" Type="http://schemas.openxmlformats.org/officeDocument/2006/relationships/hyperlink" Target="http://zakupki.gov.ru/epz/contract/contractCard/common-info.html?reestrNumber=2450102727224000391" TargetMode="External"/><Relationship Id="rId35" Type="http://schemas.openxmlformats.org/officeDocument/2006/relationships/hyperlink" Target="http://zakupki.gov.ru/epz/contract/contractCard/common-info.html?reestrNumber=3744703316825000005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://zakupki.gov.ru/epz/contract/contractCard/common-info.html?reestrNumber=3742600638924000023" TargetMode="External"/><Relationship Id="rId3" Type="http://schemas.openxmlformats.org/officeDocument/2006/relationships/hyperlink" Target="http://zakupki.gov.ru/epz/contract/contractCard/common-info.html?reestrNumber=3740100200824000178" TargetMode="External"/><Relationship Id="rId12" Type="http://schemas.openxmlformats.org/officeDocument/2006/relationships/hyperlink" Target="http://zakupki.gov.ru/epz/contract/contractCard/common-info.html?reestrNumber=3740400504624000059" TargetMode="External"/><Relationship Id="rId17" Type="http://schemas.openxmlformats.org/officeDocument/2006/relationships/hyperlink" Target="http://zakupki.gov.ru/epz/contract/contractCard/common-info.html?reestrNumber=3740700023024000480" TargetMode="External"/><Relationship Id="rId25" Type="http://schemas.openxmlformats.org/officeDocument/2006/relationships/hyperlink" Target="http://zakupki.gov.ru/epz/contract/contractCard/common-info.html?reestrNumber=3743100150924000042" TargetMode="External"/><Relationship Id="rId33" Type="http://schemas.openxmlformats.org/officeDocument/2006/relationships/hyperlink" Target="http://zakupki.gov.ru/epz/contract/contractCard/common-info.html?reestrNumber=2910900879824000042" TargetMode="External"/><Relationship Id="rId38" Type="http://schemas.openxmlformats.org/officeDocument/2006/relationships/hyperlink" Target="http://zakupki.gov.ru/epz/contract/contractCard/common-info.html?reestrNumber=3742600638924000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63"/>
  <sheetViews>
    <sheetView tabSelected="1" view="pageBreakPreview" zoomScale="90" zoomScaleNormal="100" zoomScaleSheetLayoutView="90" workbookViewId="0">
      <selection activeCell="A51" sqref="A51:AD51"/>
    </sheetView>
  </sheetViews>
  <sheetFormatPr defaultColWidth="9" defaultRowHeight="14.3" x14ac:dyDescent="0.25"/>
  <cols>
    <col min="1" max="1" width="7.875" style="3" customWidth="1"/>
    <col min="2" max="2" width="20.875" style="3" customWidth="1"/>
    <col min="3" max="3" width="17.875" style="3" customWidth="1"/>
    <col min="4" max="4" width="31.25" style="3" customWidth="1"/>
    <col min="5" max="5" width="17" style="3" customWidth="1"/>
    <col min="6" max="6" width="8.875" style="3" customWidth="1"/>
    <col min="7" max="9" width="22" style="13" customWidth="1"/>
    <col min="10" max="26" width="22" style="13" hidden="1" customWidth="1"/>
    <col min="27" max="27" width="20.625" style="13" customWidth="1"/>
    <col min="28" max="28" width="23" style="13" customWidth="1"/>
    <col min="29" max="29" width="15.125" style="13" customWidth="1"/>
    <col min="30" max="30" width="27.75" style="3" customWidth="1"/>
    <col min="31" max="31" width="18.375" style="3" customWidth="1"/>
    <col min="32" max="1025" width="9.125" style="3" customWidth="1"/>
    <col min="1026" max="16384" width="9" style="3"/>
  </cols>
  <sheetData>
    <row r="1" spans="1:32" ht="14.9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4.9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</row>
    <row r="4" spans="1:32" ht="14.9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8" customHeight="1" x14ac:dyDescent="0.25">
      <c r="A6" s="66" t="s">
        <v>2</v>
      </c>
      <c r="B6" s="66"/>
      <c r="C6" s="74" t="s">
        <v>242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</row>
    <row r="7" spans="1:32" ht="41.95" customHeight="1" x14ac:dyDescent="0.25">
      <c r="A7" s="66" t="s">
        <v>240</v>
      </c>
      <c r="B7" s="66"/>
      <c r="C7" s="74" t="s">
        <v>241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</row>
    <row r="8" spans="1:32" ht="43.5" customHeight="1" x14ac:dyDescent="0.25">
      <c r="A8" s="69" t="s">
        <v>239</v>
      </c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2"/>
    </row>
    <row r="9" spans="1:32" ht="125.35" customHeight="1" x14ac:dyDescent="0.25">
      <c r="A9" s="67" t="s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2" ht="30.1" customHeight="1" x14ac:dyDescent="0.25">
      <c r="A10" s="66" t="s">
        <v>4</v>
      </c>
      <c r="B10" s="66" t="s">
        <v>5</v>
      </c>
      <c r="C10" s="66"/>
      <c r="D10" s="68" t="s">
        <v>6</v>
      </c>
      <c r="E10" s="66" t="s">
        <v>7</v>
      </c>
      <c r="F10" s="68" t="s">
        <v>8</v>
      </c>
      <c r="G10" s="6" t="s">
        <v>235</v>
      </c>
      <c r="H10" s="6" t="s">
        <v>236</v>
      </c>
      <c r="I10" s="6" t="s">
        <v>237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68" t="s">
        <v>243</v>
      </c>
      <c r="AD10" s="8" t="s">
        <v>28</v>
      </c>
    </row>
    <row r="11" spans="1:32" ht="45" customHeight="1" x14ac:dyDescent="0.25">
      <c r="A11" s="66"/>
      <c r="B11" s="66"/>
      <c r="C11" s="66"/>
      <c r="D11" s="68"/>
      <c r="E11" s="66"/>
      <c r="F11" s="6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68"/>
      <c r="AD11" s="10"/>
    </row>
    <row r="12" spans="1:32" ht="52.5" customHeight="1" x14ac:dyDescent="0.25">
      <c r="A12" s="11" t="s">
        <v>51</v>
      </c>
      <c r="B12" s="66" t="s">
        <v>52</v>
      </c>
      <c r="C12" s="66"/>
      <c r="D12" s="7"/>
      <c r="E12" s="11" t="s">
        <v>53</v>
      </c>
      <c r="F12" s="12">
        <v>15</v>
      </c>
      <c r="G12" s="6" t="s">
        <v>54</v>
      </c>
      <c r="H12" s="6" t="s">
        <v>55</v>
      </c>
      <c r="I12" s="24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6.77</v>
      </c>
      <c r="AB12" s="6">
        <v>18.73</v>
      </c>
      <c r="AC12" s="6">
        <v>36.159999999999997</v>
      </c>
      <c r="AD12" s="6">
        <f>F12*AC12</f>
        <v>542.4</v>
      </c>
      <c r="AE12" s="13"/>
      <c r="AF12" s="13"/>
    </row>
    <row r="13" spans="1:32" ht="52.5" customHeight="1" x14ac:dyDescent="0.25">
      <c r="A13" s="11" t="s">
        <v>57</v>
      </c>
      <c r="B13" s="66" t="s">
        <v>58</v>
      </c>
      <c r="C13" s="66"/>
      <c r="D13" s="7"/>
      <c r="E13" s="11" t="s">
        <v>53</v>
      </c>
      <c r="F13" s="12">
        <v>70</v>
      </c>
      <c r="G13" s="6" t="s">
        <v>59</v>
      </c>
      <c r="H13" s="6" t="s">
        <v>60</v>
      </c>
      <c r="I13" s="25" t="s">
        <v>61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8.11</v>
      </c>
      <c r="AB13" s="6">
        <v>20.5</v>
      </c>
      <c r="AC13" s="6">
        <v>39.57</v>
      </c>
      <c r="AD13" s="6">
        <f>F13*AC13</f>
        <v>2769.9</v>
      </c>
      <c r="AE13" s="13"/>
      <c r="AF13" s="13"/>
    </row>
    <row r="14" spans="1:32" ht="52.5" customHeight="1" x14ac:dyDescent="0.25">
      <c r="A14" s="11" t="s">
        <v>62</v>
      </c>
      <c r="B14" s="66" t="s">
        <v>63</v>
      </c>
      <c r="C14" s="66"/>
      <c r="D14" s="7"/>
      <c r="E14" s="11" t="s">
        <v>53</v>
      </c>
      <c r="F14" s="12">
        <v>65</v>
      </c>
      <c r="G14" s="6" t="s">
        <v>64</v>
      </c>
      <c r="H14" s="6" t="s">
        <v>65</v>
      </c>
      <c r="I14" s="26" t="s">
        <v>66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11.71</v>
      </c>
      <c r="AB14" s="6">
        <v>21.83</v>
      </c>
      <c r="AC14" s="6">
        <v>53.67</v>
      </c>
      <c r="AD14" s="6">
        <f>F14*AC14</f>
        <v>3488.55</v>
      </c>
      <c r="AE14" s="13"/>
      <c r="AF14" s="13"/>
    </row>
    <row r="15" spans="1:32" ht="52.5" customHeight="1" x14ac:dyDescent="0.25">
      <c r="A15" s="11" t="s">
        <v>67</v>
      </c>
      <c r="B15" s="66" t="s">
        <v>68</v>
      </c>
      <c r="C15" s="66"/>
      <c r="D15" s="7"/>
      <c r="E15" s="11" t="s">
        <v>53</v>
      </c>
      <c r="F15" s="12">
        <v>30</v>
      </c>
      <c r="G15" s="6" t="s">
        <v>69</v>
      </c>
      <c r="H15" s="6" t="s">
        <v>70</v>
      </c>
      <c r="I15" s="27" t="s">
        <v>71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1.41</v>
      </c>
      <c r="AB15" s="6">
        <v>2.87</v>
      </c>
      <c r="AC15" s="6">
        <v>48.99</v>
      </c>
      <c r="AD15" s="6">
        <f t="shared" ref="AD15:AD48" si="0">F15*AC15</f>
        <v>1469.7</v>
      </c>
      <c r="AE15" s="13"/>
      <c r="AF15" s="13"/>
    </row>
    <row r="16" spans="1:32" ht="52.5" customHeight="1" x14ac:dyDescent="0.25">
      <c r="A16" s="11" t="s">
        <v>72</v>
      </c>
      <c r="B16" s="66" t="s">
        <v>73</v>
      </c>
      <c r="C16" s="66"/>
      <c r="D16" s="7"/>
      <c r="E16" s="11" t="s">
        <v>53</v>
      </c>
      <c r="F16" s="12">
        <v>45</v>
      </c>
      <c r="G16" s="6" t="s">
        <v>74</v>
      </c>
      <c r="H16" s="6" t="s">
        <v>75</v>
      </c>
      <c r="I16" s="28" t="s">
        <v>76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5.54</v>
      </c>
      <c r="AB16" s="6">
        <v>11.81</v>
      </c>
      <c r="AC16" s="6">
        <v>46.89</v>
      </c>
      <c r="AD16" s="6">
        <f t="shared" si="0"/>
        <v>2110.0500000000002</v>
      </c>
      <c r="AE16" s="13"/>
      <c r="AF16" s="13"/>
    </row>
    <row r="17" spans="1:32" ht="52.5" customHeight="1" x14ac:dyDescent="0.25">
      <c r="A17" s="11" t="s">
        <v>77</v>
      </c>
      <c r="B17" s="66" t="s">
        <v>78</v>
      </c>
      <c r="C17" s="66"/>
      <c r="D17" s="7"/>
      <c r="E17" s="11" t="s">
        <v>53</v>
      </c>
      <c r="F17" s="12">
        <v>10</v>
      </c>
      <c r="G17" s="6" t="s">
        <v>79</v>
      </c>
      <c r="H17" s="6" t="s">
        <v>80</v>
      </c>
      <c r="I17" s="29" t="s">
        <v>81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5.16</v>
      </c>
      <c r="AB17" s="6">
        <v>18.82</v>
      </c>
      <c r="AC17" s="6">
        <v>27.41</v>
      </c>
      <c r="AD17" s="6">
        <f t="shared" si="0"/>
        <v>274.10000000000002</v>
      </c>
      <c r="AE17" s="13"/>
      <c r="AF17" s="13"/>
    </row>
    <row r="18" spans="1:32" ht="52.5" customHeight="1" x14ac:dyDescent="0.25">
      <c r="A18" s="11" t="s">
        <v>82</v>
      </c>
      <c r="B18" s="66" t="s">
        <v>83</v>
      </c>
      <c r="C18" s="66"/>
      <c r="D18" s="7"/>
      <c r="E18" s="11" t="s">
        <v>53</v>
      </c>
      <c r="F18" s="12">
        <v>25</v>
      </c>
      <c r="G18" s="6" t="s">
        <v>84</v>
      </c>
      <c r="H18" s="6" t="s">
        <v>85</v>
      </c>
      <c r="I18" s="30" t="s">
        <v>86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5.94</v>
      </c>
      <c r="AB18" s="6">
        <v>19.25</v>
      </c>
      <c r="AC18" s="6">
        <v>30.86</v>
      </c>
      <c r="AD18" s="6">
        <f t="shared" si="0"/>
        <v>771.5</v>
      </c>
      <c r="AE18" s="13"/>
      <c r="AF18" s="13"/>
    </row>
    <row r="19" spans="1:32" ht="52.5" customHeight="1" x14ac:dyDescent="0.25">
      <c r="A19" s="11" t="s">
        <v>87</v>
      </c>
      <c r="B19" s="66" t="s">
        <v>88</v>
      </c>
      <c r="C19" s="66"/>
      <c r="D19" s="7"/>
      <c r="E19" s="11" t="s">
        <v>53</v>
      </c>
      <c r="F19" s="12">
        <v>45</v>
      </c>
      <c r="G19" s="6" t="s">
        <v>89</v>
      </c>
      <c r="H19" s="6" t="s">
        <v>90</v>
      </c>
      <c r="I19" s="31" t="s">
        <v>91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8.08</v>
      </c>
      <c r="AB19" s="6">
        <v>17.77</v>
      </c>
      <c r="AC19" s="6">
        <v>45.45</v>
      </c>
      <c r="AD19" s="6">
        <f t="shared" si="0"/>
        <v>2045.2500000000002</v>
      </c>
      <c r="AE19" s="13"/>
      <c r="AF19" s="13"/>
    </row>
    <row r="20" spans="1:32" ht="52.5" customHeight="1" x14ac:dyDescent="0.25">
      <c r="A20" s="11" t="s">
        <v>92</v>
      </c>
      <c r="B20" s="66" t="s">
        <v>93</v>
      </c>
      <c r="C20" s="66"/>
      <c r="D20" s="7"/>
      <c r="E20" s="11" t="s">
        <v>53</v>
      </c>
      <c r="F20" s="12">
        <v>195</v>
      </c>
      <c r="G20" s="6" t="s">
        <v>94</v>
      </c>
      <c r="H20" s="6" t="s">
        <v>95</v>
      </c>
      <c r="I20" s="32" t="s">
        <v>96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17.04</v>
      </c>
      <c r="AB20" s="6">
        <v>25.31</v>
      </c>
      <c r="AC20" s="6">
        <v>67.33</v>
      </c>
      <c r="AD20" s="6">
        <f t="shared" si="0"/>
        <v>13129.35</v>
      </c>
      <c r="AE20" s="13"/>
      <c r="AF20" s="13"/>
    </row>
    <row r="21" spans="1:32" ht="52.5" customHeight="1" x14ac:dyDescent="0.25">
      <c r="A21" s="11" t="s">
        <v>97</v>
      </c>
      <c r="B21" s="66" t="s">
        <v>98</v>
      </c>
      <c r="C21" s="66"/>
      <c r="D21" s="7"/>
      <c r="E21" s="11" t="s">
        <v>53</v>
      </c>
      <c r="F21" s="12">
        <v>30</v>
      </c>
      <c r="G21" s="6" t="s">
        <v>99</v>
      </c>
      <c r="H21" s="6" t="s">
        <v>100</v>
      </c>
      <c r="I21" s="33" t="s">
        <v>101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5.56</v>
      </c>
      <c r="AB21" s="6">
        <v>19.52</v>
      </c>
      <c r="AC21" s="6">
        <v>28.51</v>
      </c>
      <c r="AD21" s="6">
        <f t="shared" si="0"/>
        <v>855.30000000000007</v>
      </c>
      <c r="AE21" s="13"/>
      <c r="AF21" s="13"/>
    </row>
    <row r="22" spans="1:32" ht="52.5" customHeight="1" x14ac:dyDescent="0.25">
      <c r="A22" s="11" t="s">
        <v>102</v>
      </c>
      <c r="B22" s="66" t="s">
        <v>103</v>
      </c>
      <c r="C22" s="66"/>
      <c r="D22" s="7"/>
      <c r="E22" s="11" t="s">
        <v>53</v>
      </c>
      <c r="F22" s="12">
        <v>85</v>
      </c>
      <c r="G22" s="6" t="s">
        <v>104</v>
      </c>
      <c r="H22" s="6" t="s">
        <v>105</v>
      </c>
      <c r="I22" s="34" t="s">
        <v>106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6.29</v>
      </c>
      <c r="AB22" s="6">
        <v>11.74</v>
      </c>
      <c r="AC22" s="6">
        <v>53.53</v>
      </c>
      <c r="AD22" s="6">
        <f t="shared" si="0"/>
        <v>4550.05</v>
      </c>
      <c r="AE22" s="13"/>
      <c r="AF22" s="13"/>
    </row>
    <row r="23" spans="1:32" ht="52.5" customHeight="1" x14ac:dyDescent="0.25">
      <c r="A23" s="11" t="s">
        <v>107</v>
      </c>
      <c r="B23" s="66" t="s">
        <v>108</v>
      </c>
      <c r="C23" s="66"/>
      <c r="D23" s="7"/>
      <c r="E23" s="11" t="s">
        <v>53</v>
      </c>
      <c r="F23" s="12">
        <v>15</v>
      </c>
      <c r="G23" s="35" t="s">
        <v>109</v>
      </c>
      <c r="H23" s="6" t="s">
        <v>110</v>
      </c>
      <c r="I23" s="36" t="s">
        <v>111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14.6</v>
      </c>
      <c r="AB23" s="6">
        <v>22.71</v>
      </c>
      <c r="AC23" s="6">
        <v>64.28</v>
      </c>
      <c r="AD23" s="6">
        <f t="shared" si="0"/>
        <v>964.2</v>
      </c>
      <c r="AE23" s="13"/>
      <c r="AF23" s="13"/>
    </row>
    <row r="24" spans="1:32" ht="52.5" customHeight="1" x14ac:dyDescent="0.25">
      <c r="A24" s="11" t="s">
        <v>112</v>
      </c>
      <c r="B24" s="66" t="s">
        <v>113</v>
      </c>
      <c r="C24" s="66"/>
      <c r="D24" s="7"/>
      <c r="E24" s="11" t="s">
        <v>53</v>
      </c>
      <c r="F24" s="12">
        <v>300</v>
      </c>
      <c r="G24" s="6" t="s">
        <v>114</v>
      </c>
      <c r="H24" s="6" t="s">
        <v>115</v>
      </c>
      <c r="I24" s="37" t="s">
        <v>116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2.38</v>
      </c>
      <c r="AB24" s="6">
        <v>6.46</v>
      </c>
      <c r="AC24" s="6">
        <v>36.799999999999997</v>
      </c>
      <c r="AD24" s="6">
        <f t="shared" si="0"/>
        <v>11040</v>
      </c>
      <c r="AE24" s="13"/>
      <c r="AF24" s="13"/>
    </row>
    <row r="25" spans="1:32" ht="52.5" customHeight="1" x14ac:dyDescent="0.25">
      <c r="A25" s="11" t="s">
        <v>117</v>
      </c>
      <c r="B25" s="66" t="s">
        <v>118</v>
      </c>
      <c r="C25" s="66"/>
      <c r="D25" s="7"/>
      <c r="E25" s="11" t="s">
        <v>53</v>
      </c>
      <c r="F25" s="12">
        <v>425</v>
      </c>
      <c r="G25" s="6" t="s">
        <v>119</v>
      </c>
      <c r="H25" s="6" t="s">
        <v>120</v>
      </c>
      <c r="I25" s="38" t="s">
        <v>121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9.65</v>
      </c>
      <c r="AB25" s="6">
        <v>12.24</v>
      </c>
      <c r="AC25" s="6">
        <v>78.819999999999993</v>
      </c>
      <c r="AD25" s="6">
        <f t="shared" si="0"/>
        <v>33498.5</v>
      </c>
      <c r="AE25" s="13"/>
      <c r="AF25" s="13"/>
    </row>
    <row r="26" spans="1:32" ht="52.5" customHeight="1" x14ac:dyDescent="0.25">
      <c r="A26" s="11" t="s">
        <v>122</v>
      </c>
      <c r="B26" s="66" t="s">
        <v>123</v>
      </c>
      <c r="C26" s="66"/>
      <c r="D26" s="7"/>
      <c r="E26" s="11" t="s">
        <v>124</v>
      </c>
      <c r="F26" s="12">
        <v>112</v>
      </c>
      <c r="G26" s="6" t="s">
        <v>125</v>
      </c>
      <c r="H26" s="6" t="s">
        <v>126</v>
      </c>
      <c r="I26" s="39" t="s">
        <v>127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3.98</v>
      </c>
      <c r="AB26" s="6">
        <v>3.43</v>
      </c>
      <c r="AC26" s="6">
        <v>116.23</v>
      </c>
      <c r="AD26" s="6">
        <f t="shared" si="0"/>
        <v>13017.76</v>
      </c>
      <c r="AE26" s="13"/>
      <c r="AF26" s="13"/>
    </row>
    <row r="27" spans="1:32" ht="52.5" customHeight="1" x14ac:dyDescent="0.25">
      <c r="A27" s="11" t="s">
        <v>128</v>
      </c>
      <c r="B27" s="66" t="s">
        <v>129</v>
      </c>
      <c r="C27" s="66"/>
      <c r="D27" s="7"/>
      <c r="E27" s="11" t="s">
        <v>124</v>
      </c>
      <c r="F27" s="12">
        <v>12</v>
      </c>
      <c r="G27" s="6" t="s">
        <v>130</v>
      </c>
      <c r="H27" s="6" t="s">
        <v>131</v>
      </c>
      <c r="I27" s="40" t="s">
        <v>132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 t="s">
        <v>46</v>
      </c>
      <c r="AA27" s="6">
        <v>32.299999999999997</v>
      </c>
      <c r="AB27" s="6">
        <v>10.89</v>
      </c>
      <c r="AC27" s="6">
        <v>296.51</v>
      </c>
      <c r="AD27" s="6">
        <f t="shared" si="0"/>
        <v>3558.12</v>
      </c>
      <c r="AE27" s="13"/>
      <c r="AF27" s="13"/>
    </row>
    <row r="28" spans="1:32" ht="52.5" customHeight="1" x14ac:dyDescent="0.25">
      <c r="A28" s="11" t="s">
        <v>133</v>
      </c>
      <c r="B28" s="66" t="s">
        <v>134</v>
      </c>
      <c r="C28" s="66"/>
      <c r="D28" s="7"/>
      <c r="E28" s="11" t="s">
        <v>53</v>
      </c>
      <c r="F28" s="12">
        <v>42</v>
      </c>
      <c r="G28" s="6" t="s">
        <v>135</v>
      </c>
      <c r="H28" s="6" t="s">
        <v>136</v>
      </c>
      <c r="I28" s="41" t="s">
        <v>137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>
        <v>22.71</v>
      </c>
      <c r="AB28" s="6">
        <v>9.5</v>
      </c>
      <c r="AC28" s="6">
        <v>239</v>
      </c>
      <c r="AD28" s="6">
        <f t="shared" si="0"/>
        <v>10038</v>
      </c>
      <c r="AE28" s="13"/>
      <c r="AF28" s="13"/>
    </row>
    <row r="29" spans="1:32" ht="52.5" customHeight="1" x14ac:dyDescent="0.25">
      <c r="A29" s="11" t="s">
        <v>138</v>
      </c>
      <c r="B29" s="66" t="s">
        <v>139</v>
      </c>
      <c r="C29" s="66"/>
      <c r="D29" s="7"/>
      <c r="E29" s="11" t="s">
        <v>124</v>
      </c>
      <c r="F29" s="12">
        <v>96</v>
      </c>
      <c r="G29" s="6" t="s">
        <v>140</v>
      </c>
      <c r="H29" s="6" t="s">
        <v>141</v>
      </c>
      <c r="I29" s="42" t="s">
        <v>142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 t="s">
        <v>46</v>
      </c>
      <c r="AA29" s="6">
        <v>38.1</v>
      </c>
      <c r="AB29" s="6">
        <v>22.76</v>
      </c>
      <c r="AC29" s="6">
        <v>167.4</v>
      </c>
      <c r="AD29" s="6">
        <f t="shared" si="0"/>
        <v>16070.400000000001</v>
      </c>
      <c r="AE29" s="13"/>
      <c r="AF29" s="13"/>
    </row>
    <row r="30" spans="1:32" ht="52.5" customHeight="1" x14ac:dyDescent="0.25">
      <c r="A30" s="11" t="s">
        <v>143</v>
      </c>
      <c r="B30" s="66" t="s">
        <v>144</v>
      </c>
      <c r="C30" s="66"/>
      <c r="D30" s="7"/>
      <c r="E30" s="11" t="s">
        <v>124</v>
      </c>
      <c r="F30" s="12">
        <v>155</v>
      </c>
      <c r="G30" s="6" t="s">
        <v>145</v>
      </c>
      <c r="H30" s="6" t="s">
        <v>140</v>
      </c>
      <c r="I30" s="43" t="s">
        <v>146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 t="s">
        <v>46</v>
      </c>
      <c r="AA30" s="6">
        <v>17.09</v>
      </c>
      <c r="AB30" s="6">
        <v>11.91</v>
      </c>
      <c r="AC30" s="6">
        <v>143.43</v>
      </c>
      <c r="AD30" s="6">
        <f t="shared" si="0"/>
        <v>22231.65</v>
      </c>
      <c r="AE30" s="13"/>
      <c r="AF30" s="13"/>
    </row>
    <row r="31" spans="1:32" ht="52.5" customHeight="1" x14ac:dyDescent="0.25">
      <c r="A31" s="11" t="s">
        <v>147</v>
      </c>
      <c r="B31" s="66" t="s">
        <v>148</v>
      </c>
      <c r="C31" s="66"/>
      <c r="D31" s="7"/>
      <c r="E31" s="11" t="s">
        <v>124</v>
      </c>
      <c r="F31" s="12">
        <v>300</v>
      </c>
      <c r="G31" s="6" t="s">
        <v>149</v>
      </c>
      <c r="H31" s="6" t="s">
        <v>150</v>
      </c>
      <c r="I31" s="44" t="s">
        <v>151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 t="s">
        <v>46</v>
      </c>
      <c r="AA31" s="6">
        <v>3.75</v>
      </c>
      <c r="AB31" s="6">
        <v>30.88</v>
      </c>
      <c r="AC31" s="6">
        <v>12.13</v>
      </c>
      <c r="AD31" s="6">
        <f t="shared" si="0"/>
        <v>3639.0000000000005</v>
      </c>
      <c r="AE31" s="13"/>
      <c r="AF31" s="13"/>
    </row>
    <row r="32" spans="1:32" ht="52.5" customHeight="1" x14ac:dyDescent="0.25">
      <c r="A32" s="11" t="s">
        <v>152</v>
      </c>
      <c r="B32" s="66" t="s">
        <v>153</v>
      </c>
      <c r="C32" s="66"/>
      <c r="D32" s="7"/>
      <c r="E32" s="11" t="s">
        <v>124</v>
      </c>
      <c r="F32" s="12">
        <v>50</v>
      </c>
      <c r="G32" s="6" t="s">
        <v>154</v>
      </c>
      <c r="H32" s="6" t="s">
        <v>155</v>
      </c>
      <c r="I32" s="45" t="s">
        <v>156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 t="s">
        <v>46</v>
      </c>
      <c r="AA32" s="6">
        <v>14.12</v>
      </c>
      <c r="AB32" s="6">
        <v>32.26</v>
      </c>
      <c r="AC32" s="6">
        <v>43.77</v>
      </c>
      <c r="AD32" s="6">
        <f t="shared" si="0"/>
        <v>2188.5</v>
      </c>
      <c r="AE32" s="13"/>
      <c r="AF32" s="13"/>
    </row>
    <row r="33" spans="1:32" ht="52.5" customHeight="1" x14ac:dyDescent="0.25">
      <c r="A33" s="11" t="s">
        <v>157</v>
      </c>
      <c r="B33" s="66" t="s">
        <v>158</v>
      </c>
      <c r="C33" s="66"/>
      <c r="D33" s="7"/>
      <c r="E33" s="11" t="s">
        <v>124</v>
      </c>
      <c r="F33" s="12">
        <v>144</v>
      </c>
      <c r="G33" s="6" t="s">
        <v>159</v>
      </c>
      <c r="H33" s="6" t="s">
        <v>160</v>
      </c>
      <c r="I33" s="46" t="s">
        <v>161</v>
      </c>
      <c r="J33" s="6" t="s">
        <v>30</v>
      </c>
      <c r="K33" s="6" t="s">
        <v>31</v>
      </c>
      <c r="L33" s="6" t="s">
        <v>32</v>
      </c>
      <c r="M33" s="6" t="s">
        <v>33</v>
      </c>
      <c r="N33" s="6" t="s">
        <v>34</v>
      </c>
      <c r="O33" s="6" t="s">
        <v>35</v>
      </c>
      <c r="P33" s="6" t="s">
        <v>36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42</v>
      </c>
      <c r="W33" s="6" t="s">
        <v>43</v>
      </c>
      <c r="X33" s="6" t="s">
        <v>44</v>
      </c>
      <c r="Y33" s="6" t="s">
        <v>45</v>
      </c>
      <c r="Z33" s="6" t="s">
        <v>46</v>
      </c>
      <c r="AA33" s="6">
        <v>5.41</v>
      </c>
      <c r="AB33" s="6">
        <v>22.04</v>
      </c>
      <c r="AC33" s="6">
        <v>24.54</v>
      </c>
      <c r="AD33" s="6">
        <f t="shared" si="0"/>
        <v>3533.7599999999998</v>
      </c>
      <c r="AE33" s="13"/>
      <c r="AF33" s="13"/>
    </row>
    <row r="34" spans="1:32" ht="52.5" customHeight="1" x14ac:dyDescent="0.25">
      <c r="A34" s="11" t="s">
        <v>162</v>
      </c>
      <c r="B34" s="66" t="s">
        <v>163</v>
      </c>
      <c r="C34" s="66"/>
      <c r="D34" s="7"/>
      <c r="E34" s="11" t="s">
        <v>124</v>
      </c>
      <c r="F34" s="12">
        <v>100</v>
      </c>
      <c r="G34" s="6" t="s">
        <v>164</v>
      </c>
      <c r="H34" s="6" t="s">
        <v>165</v>
      </c>
      <c r="I34" s="47" t="s">
        <v>166</v>
      </c>
      <c r="J34" s="6" t="s">
        <v>30</v>
      </c>
      <c r="K34" s="6" t="s">
        <v>31</v>
      </c>
      <c r="L34" s="6" t="s">
        <v>32</v>
      </c>
      <c r="M34" s="6" t="s">
        <v>33</v>
      </c>
      <c r="N34" s="6" t="s">
        <v>34</v>
      </c>
      <c r="O34" s="6" t="s">
        <v>35</v>
      </c>
      <c r="P34" s="6" t="s">
        <v>36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42</v>
      </c>
      <c r="W34" s="6" t="s">
        <v>43</v>
      </c>
      <c r="X34" s="6" t="s">
        <v>44</v>
      </c>
      <c r="Y34" s="6" t="s">
        <v>45</v>
      </c>
      <c r="Z34" s="6" t="s">
        <v>46</v>
      </c>
      <c r="AA34" s="6">
        <v>2.3199999999999998</v>
      </c>
      <c r="AB34" s="6">
        <v>6.81</v>
      </c>
      <c r="AC34" s="6">
        <v>34.130000000000003</v>
      </c>
      <c r="AD34" s="6">
        <f t="shared" si="0"/>
        <v>3413.0000000000005</v>
      </c>
      <c r="AE34" s="13"/>
      <c r="AF34" s="13"/>
    </row>
    <row r="35" spans="1:32" ht="52.5" customHeight="1" x14ac:dyDescent="0.25">
      <c r="A35" s="11" t="s">
        <v>167</v>
      </c>
      <c r="B35" s="66" t="s">
        <v>168</v>
      </c>
      <c r="C35" s="66"/>
      <c r="D35" s="7"/>
      <c r="E35" s="11" t="s">
        <v>53</v>
      </c>
      <c r="F35" s="12">
        <v>50</v>
      </c>
      <c r="G35" s="6" t="s">
        <v>169</v>
      </c>
      <c r="H35" s="6" t="s">
        <v>170</v>
      </c>
      <c r="I35" s="48" t="s">
        <v>171</v>
      </c>
      <c r="J35" s="6" t="s">
        <v>30</v>
      </c>
      <c r="K35" s="6" t="s">
        <v>31</v>
      </c>
      <c r="L35" s="6" t="s">
        <v>32</v>
      </c>
      <c r="M35" s="6" t="s">
        <v>33</v>
      </c>
      <c r="N35" s="6" t="s">
        <v>34</v>
      </c>
      <c r="O35" s="6" t="s">
        <v>35</v>
      </c>
      <c r="P35" s="6" t="s">
        <v>36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42</v>
      </c>
      <c r="W35" s="6" t="s">
        <v>43</v>
      </c>
      <c r="X35" s="6" t="s">
        <v>44</v>
      </c>
      <c r="Y35" s="6" t="s">
        <v>45</v>
      </c>
      <c r="Z35" s="6" t="s">
        <v>46</v>
      </c>
      <c r="AA35" s="6">
        <v>2.39</v>
      </c>
      <c r="AB35" s="6">
        <v>15.36</v>
      </c>
      <c r="AC35" s="6">
        <v>15.57</v>
      </c>
      <c r="AD35" s="6">
        <f t="shared" si="0"/>
        <v>778.5</v>
      </c>
      <c r="AE35" s="13"/>
      <c r="AF35" s="13"/>
    </row>
    <row r="36" spans="1:32" ht="52.5" customHeight="1" x14ac:dyDescent="0.25">
      <c r="A36" s="11" t="s">
        <v>172</v>
      </c>
      <c r="B36" s="66" t="s">
        <v>173</v>
      </c>
      <c r="C36" s="66"/>
      <c r="D36" s="7"/>
      <c r="E36" s="11" t="s">
        <v>124</v>
      </c>
      <c r="F36" s="12">
        <v>48</v>
      </c>
      <c r="G36" s="6" t="s">
        <v>174</v>
      </c>
      <c r="H36" s="6" t="s">
        <v>104</v>
      </c>
      <c r="I36" s="49" t="s">
        <v>175</v>
      </c>
      <c r="J36" s="6" t="s">
        <v>30</v>
      </c>
      <c r="K36" s="6" t="s">
        <v>31</v>
      </c>
      <c r="L36" s="6" t="s">
        <v>32</v>
      </c>
      <c r="M36" s="6" t="s">
        <v>33</v>
      </c>
      <c r="N36" s="6" t="s">
        <v>34</v>
      </c>
      <c r="O36" s="6" t="s">
        <v>35</v>
      </c>
      <c r="P36" s="6" t="s">
        <v>36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42</v>
      </c>
      <c r="W36" s="6" t="s">
        <v>43</v>
      </c>
      <c r="X36" s="6" t="s">
        <v>44</v>
      </c>
      <c r="Y36" s="6" t="s">
        <v>45</v>
      </c>
      <c r="Z36" s="6" t="s">
        <v>46</v>
      </c>
      <c r="AA36" s="6">
        <v>10.86</v>
      </c>
      <c r="AB36" s="6">
        <v>21.33</v>
      </c>
      <c r="AC36" s="6">
        <v>50.94</v>
      </c>
      <c r="AD36" s="6">
        <f t="shared" si="0"/>
        <v>2445.12</v>
      </c>
      <c r="AE36" s="13"/>
      <c r="AF36" s="13"/>
    </row>
    <row r="37" spans="1:32" ht="52.5" customHeight="1" x14ac:dyDescent="0.25">
      <c r="A37" s="11" t="s">
        <v>176</v>
      </c>
      <c r="B37" s="66" t="s">
        <v>177</v>
      </c>
      <c r="C37" s="66"/>
      <c r="D37" s="7"/>
      <c r="E37" s="11" t="s">
        <v>124</v>
      </c>
      <c r="F37" s="12">
        <v>90</v>
      </c>
      <c r="G37" s="6" t="s">
        <v>178</v>
      </c>
      <c r="H37" s="6" t="s">
        <v>179</v>
      </c>
      <c r="I37" s="50" t="s">
        <v>180</v>
      </c>
      <c r="J37" s="6" t="s">
        <v>30</v>
      </c>
      <c r="K37" s="6" t="s">
        <v>31</v>
      </c>
      <c r="L37" s="6" t="s">
        <v>32</v>
      </c>
      <c r="M37" s="6" t="s">
        <v>33</v>
      </c>
      <c r="N37" s="6" t="s">
        <v>34</v>
      </c>
      <c r="O37" s="6" t="s">
        <v>35</v>
      </c>
      <c r="P37" s="6" t="s">
        <v>36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42</v>
      </c>
      <c r="W37" s="6" t="s">
        <v>43</v>
      </c>
      <c r="X37" s="6" t="s">
        <v>44</v>
      </c>
      <c r="Y37" s="6" t="s">
        <v>45</v>
      </c>
      <c r="Z37" s="6" t="s">
        <v>46</v>
      </c>
      <c r="AA37" s="6">
        <v>12.44</v>
      </c>
      <c r="AB37" s="6">
        <v>16.2</v>
      </c>
      <c r="AC37" s="6">
        <v>76.8</v>
      </c>
      <c r="AD37" s="6">
        <f t="shared" si="0"/>
        <v>6912</v>
      </c>
      <c r="AE37" s="13"/>
      <c r="AF37" s="13"/>
    </row>
    <row r="38" spans="1:32" ht="52.5" customHeight="1" x14ac:dyDescent="0.25">
      <c r="A38" s="11" t="s">
        <v>181</v>
      </c>
      <c r="B38" s="66" t="s">
        <v>182</v>
      </c>
      <c r="C38" s="66"/>
      <c r="D38" s="7"/>
      <c r="E38" s="11" t="s">
        <v>53</v>
      </c>
      <c r="F38" s="12">
        <v>90</v>
      </c>
      <c r="G38" s="51" t="s">
        <v>183</v>
      </c>
      <c r="H38" s="6" t="s">
        <v>184</v>
      </c>
      <c r="I38" s="52" t="s">
        <v>185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 t="s">
        <v>44</v>
      </c>
      <c r="Y38" s="6" t="s">
        <v>45</v>
      </c>
      <c r="Z38" s="6" t="s">
        <v>46</v>
      </c>
      <c r="AA38" s="6">
        <v>29.48</v>
      </c>
      <c r="AB38" s="6">
        <v>14.42</v>
      </c>
      <c r="AC38" s="6">
        <v>204.46</v>
      </c>
      <c r="AD38" s="6">
        <f t="shared" si="0"/>
        <v>18401.400000000001</v>
      </c>
      <c r="AE38" s="13"/>
      <c r="AF38" s="13"/>
    </row>
    <row r="39" spans="1:32" ht="52.5" customHeight="1" x14ac:dyDescent="0.25">
      <c r="A39" s="11" t="s">
        <v>186</v>
      </c>
      <c r="B39" s="66" t="s">
        <v>187</v>
      </c>
      <c r="C39" s="66"/>
      <c r="D39" s="7"/>
      <c r="E39" s="11" t="s">
        <v>53</v>
      </c>
      <c r="F39" s="12">
        <v>23</v>
      </c>
      <c r="G39" s="53" t="s">
        <v>188</v>
      </c>
      <c r="H39" s="6" t="s">
        <v>189</v>
      </c>
      <c r="I39" s="54" t="s">
        <v>190</v>
      </c>
      <c r="J39" s="6" t="s">
        <v>30</v>
      </c>
      <c r="K39" s="6" t="s">
        <v>31</v>
      </c>
      <c r="L39" s="6" t="s">
        <v>32</v>
      </c>
      <c r="M39" s="6" t="s">
        <v>33</v>
      </c>
      <c r="N39" s="6" t="s">
        <v>34</v>
      </c>
      <c r="O39" s="6" t="s">
        <v>35</v>
      </c>
      <c r="P39" s="6" t="s">
        <v>36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 t="s">
        <v>44</v>
      </c>
      <c r="Y39" s="6" t="s">
        <v>45</v>
      </c>
      <c r="Z39" s="6" t="s">
        <v>46</v>
      </c>
      <c r="AA39" s="6">
        <v>19.55</v>
      </c>
      <c r="AB39" s="6">
        <v>8.56</v>
      </c>
      <c r="AC39" s="6">
        <v>228.23</v>
      </c>
      <c r="AD39" s="6">
        <f t="shared" si="0"/>
        <v>5249.29</v>
      </c>
      <c r="AE39" s="13"/>
      <c r="AF39" s="13"/>
    </row>
    <row r="40" spans="1:32" ht="52.5" customHeight="1" x14ac:dyDescent="0.25">
      <c r="A40" s="11" t="s">
        <v>191</v>
      </c>
      <c r="B40" s="66" t="s">
        <v>192</v>
      </c>
      <c r="C40" s="66"/>
      <c r="D40" s="7"/>
      <c r="E40" s="11" t="s">
        <v>53</v>
      </c>
      <c r="F40" s="12">
        <v>80</v>
      </c>
      <c r="G40" s="6" t="s">
        <v>193</v>
      </c>
      <c r="H40" s="6" t="s">
        <v>194</v>
      </c>
      <c r="I40" s="55" t="s">
        <v>195</v>
      </c>
      <c r="J40" s="6" t="s">
        <v>30</v>
      </c>
      <c r="K40" s="6" t="s">
        <v>31</v>
      </c>
      <c r="L40" s="6" t="s">
        <v>32</v>
      </c>
      <c r="M40" s="6" t="s">
        <v>33</v>
      </c>
      <c r="N40" s="6" t="s">
        <v>34</v>
      </c>
      <c r="O40" s="6" t="s">
        <v>35</v>
      </c>
      <c r="P40" s="6" t="s">
        <v>36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 t="s">
        <v>44</v>
      </c>
      <c r="Y40" s="6" t="s">
        <v>45</v>
      </c>
      <c r="Z40" s="6" t="s">
        <v>46</v>
      </c>
      <c r="AA40" s="6">
        <v>35.6</v>
      </c>
      <c r="AB40" s="6">
        <v>20.7</v>
      </c>
      <c r="AC40" s="6">
        <v>172.01</v>
      </c>
      <c r="AD40" s="6">
        <f t="shared" si="0"/>
        <v>13760.8</v>
      </c>
      <c r="AE40" s="13"/>
      <c r="AF40" s="13"/>
    </row>
    <row r="41" spans="1:32" ht="52.5" customHeight="1" x14ac:dyDescent="0.25">
      <c r="A41" s="11" t="s">
        <v>196</v>
      </c>
      <c r="B41" s="66" t="s">
        <v>197</v>
      </c>
      <c r="C41" s="66"/>
      <c r="D41" s="7"/>
      <c r="E41" s="11" t="s">
        <v>53</v>
      </c>
      <c r="F41" s="12">
        <v>50</v>
      </c>
      <c r="G41" s="6" t="s">
        <v>198</v>
      </c>
      <c r="H41" s="6" t="s">
        <v>199</v>
      </c>
      <c r="I41" s="56" t="s">
        <v>200</v>
      </c>
      <c r="J41" s="6" t="s">
        <v>30</v>
      </c>
      <c r="K41" s="6" t="s">
        <v>31</v>
      </c>
      <c r="L41" s="6" t="s">
        <v>32</v>
      </c>
      <c r="M41" s="6" t="s">
        <v>33</v>
      </c>
      <c r="N41" s="6" t="s">
        <v>34</v>
      </c>
      <c r="O41" s="6" t="s">
        <v>35</v>
      </c>
      <c r="P41" s="6" t="s">
        <v>36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 t="s">
        <v>44</v>
      </c>
      <c r="Y41" s="6" t="s">
        <v>45</v>
      </c>
      <c r="Z41" s="6" t="s">
        <v>46</v>
      </c>
      <c r="AA41" s="6">
        <v>47.51</v>
      </c>
      <c r="AB41" s="6">
        <v>19.54</v>
      </c>
      <c r="AC41" s="6">
        <v>243.18</v>
      </c>
      <c r="AD41" s="6">
        <f t="shared" si="0"/>
        <v>12159</v>
      </c>
      <c r="AE41" s="13"/>
      <c r="AF41" s="13"/>
    </row>
    <row r="42" spans="1:32" ht="52.5" customHeight="1" x14ac:dyDescent="0.25">
      <c r="A42" s="11" t="s">
        <v>201</v>
      </c>
      <c r="B42" s="66" t="s">
        <v>202</v>
      </c>
      <c r="C42" s="66"/>
      <c r="D42" s="7"/>
      <c r="E42" s="11" t="s">
        <v>53</v>
      </c>
      <c r="F42" s="12">
        <v>30</v>
      </c>
      <c r="G42" s="6" t="s">
        <v>189</v>
      </c>
      <c r="H42" s="6" t="s">
        <v>203</v>
      </c>
      <c r="I42" s="57" t="s">
        <v>204</v>
      </c>
      <c r="J42" s="6" t="s">
        <v>30</v>
      </c>
      <c r="K42" s="6" t="s">
        <v>31</v>
      </c>
      <c r="L42" s="6" t="s">
        <v>32</v>
      </c>
      <c r="M42" s="6" t="s">
        <v>33</v>
      </c>
      <c r="N42" s="6" t="s">
        <v>34</v>
      </c>
      <c r="O42" s="6" t="s">
        <v>35</v>
      </c>
      <c r="P42" s="6" t="s">
        <v>36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 t="s">
        <v>44</v>
      </c>
      <c r="Y42" s="6" t="s">
        <v>45</v>
      </c>
      <c r="Z42" s="6" t="s">
        <v>46</v>
      </c>
      <c r="AA42" s="6">
        <v>34.53</v>
      </c>
      <c r="AB42" s="6">
        <v>15.72</v>
      </c>
      <c r="AC42" s="6">
        <v>219.68</v>
      </c>
      <c r="AD42" s="6">
        <f t="shared" si="0"/>
        <v>6590.4000000000005</v>
      </c>
      <c r="AE42" s="13"/>
      <c r="AF42" s="13"/>
    </row>
    <row r="43" spans="1:32" ht="52.5" customHeight="1" x14ac:dyDescent="0.25">
      <c r="A43" s="11" t="s">
        <v>205</v>
      </c>
      <c r="B43" s="66" t="s">
        <v>206</v>
      </c>
      <c r="C43" s="66"/>
      <c r="D43" s="7"/>
      <c r="E43" s="11" t="s">
        <v>124</v>
      </c>
      <c r="F43" s="12">
        <v>12</v>
      </c>
      <c r="G43" s="6" t="s">
        <v>207</v>
      </c>
      <c r="H43" s="6" t="s">
        <v>208</v>
      </c>
      <c r="I43" s="58" t="s">
        <v>209</v>
      </c>
      <c r="J43" s="6" t="s">
        <v>30</v>
      </c>
      <c r="K43" s="6" t="s">
        <v>31</v>
      </c>
      <c r="L43" s="6" t="s">
        <v>32</v>
      </c>
      <c r="M43" s="6" t="s">
        <v>33</v>
      </c>
      <c r="N43" s="6" t="s">
        <v>34</v>
      </c>
      <c r="O43" s="6" t="s">
        <v>35</v>
      </c>
      <c r="P43" s="6" t="s">
        <v>36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42</v>
      </c>
      <c r="W43" s="6" t="s">
        <v>43</v>
      </c>
      <c r="X43" s="6" t="s">
        <v>44</v>
      </c>
      <c r="Y43" s="6" t="s">
        <v>45</v>
      </c>
      <c r="Z43" s="6" t="s">
        <v>46</v>
      </c>
      <c r="AA43" s="6">
        <v>31.06</v>
      </c>
      <c r="AB43" s="6">
        <v>7.31</v>
      </c>
      <c r="AC43" s="6">
        <v>424.8</v>
      </c>
      <c r="AD43" s="6">
        <f t="shared" si="0"/>
        <v>5097.6000000000004</v>
      </c>
      <c r="AE43" s="13"/>
      <c r="AF43" s="13"/>
    </row>
    <row r="44" spans="1:32" ht="52.5" customHeight="1" x14ac:dyDescent="0.25">
      <c r="A44" s="11" t="s">
        <v>210</v>
      </c>
      <c r="B44" s="66" t="s">
        <v>211</v>
      </c>
      <c r="C44" s="66"/>
      <c r="D44" s="7"/>
      <c r="E44" s="11" t="s">
        <v>124</v>
      </c>
      <c r="F44" s="12">
        <v>45</v>
      </c>
      <c r="G44" s="59" t="s">
        <v>212</v>
      </c>
      <c r="H44" s="6" t="s">
        <v>213</v>
      </c>
      <c r="I44" s="60" t="s">
        <v>214</v>
      </c>
      <c r="J44" s="6" t="s">
        <v>30</v>
      </c>
      <c r="K44" s="6" t="s">
        <v>31</v>
      </c>
      <c r="L44" s="6" t="s">
        <v>32</v>
      </c>
      <c r="M44" s="6" t="s">
        <v>33</v>
      </c>
      <c r="N44" s="6" t="s">
        <v>34</v>
      </c>
      <c r="O44" s="6" t="s">
        <v>35</v>
      </c>
      <c r="P44" s="6" t="s">
        <v>36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42</v>
      </c>
      <c r="W44" s="6" t="s">
        <v>43</v>
      </c>
      <c r="X44" s="6" t="s">
        <v>44</v>
      </c>
      <c r="Y44" s="6" t="s">
        <v>45</v>
      </c>
      <c r="Z44" s="6" t="s">
        <v>46</v>
      </c>
      <c r="AA44" s="6">
        <v>23.22</v>
      </c>
      <c r="AB44" s="6">
        <v>24.89</v>
      </c>
      <c r="AC44" s="6">
        <v>93.31</v>
      </c>
      <c r="AD44" s="6">
        <f t="shared" si="0"/>
        <v>4198.95</v>
      </c>
      <c r="AE44" s="13"/>
      <c r="AF44" s="13"/>
    </row>
    <row r="45" spans="1:32" ht="52.5" customHeight="1" x14ac:dyDescent="0.25">
      <c r="A45" s="11" t="s">
        <v>215</v>
      </c>
      <c r="B45" s="66" t="s">
        <v>216</v>
      </c>
      <c r="C45" s="66"/>
      <c r="D45" s="7"/>
      <c r="E45" s="11" t="s">
        <v>217</v>
      </c>
      <c r="F45" s="12">
        <v>990</v>
      </c>
      <c r="G45" s="61" t="s">
        <v>218</v>
      </c>
      <c r="H45" s="6" t="s">
        <v>219</v>
      </c>
      <c r="I45" s="62" t="s">
        <v>220</v>
      </c>
      <c r="J45" s="6" t="s">
        <v>30</v>
      </c>
      <c r="K45" s="6" t="s">
        <v>31</v>
      </c>
      <c r="L45" s="6" t="s">
        <v>32</v>
      </c>
      <c r="M45" s="6" t="s">
        <v>33</v>
      </c>
      <c r="N45" s="6" t="s">
        <v>34</v>
      </c>
      <c r="O45" s="6" t="s">
        <v>35</v>
      </c>
      <c r="P45" s="6" t="s">
        <v>36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42</v>
      </c>
      <c r="W45" s="6" t="s">
        <v>43</v>
      </c>
      <c r="X45" s="6" t="s">
        <v>44</v>
      </c>
      <c r="Y45" s="6" t="s">
        <v>45</v>
      </c>
      <c r="Z45" s="6" t="s">
        <v>46</v>
      </c>
      <c r="AA45" s="6">
        <v>17.350000000000001</v>
      </c>
      <c r="AB45" s="6">
        <v>28.16</v>
      </c>
      <c r="AC45" s="6">
        <v>61.62</v>
      </c>
      <c r="AD45" s="6">
        <f t="shared" si="0"/>
        <v>61003.799999999996</v>
      </c>
      <c r="AE45" s="13"/>
      <c r="AF45" s="13"/>
    </row>
    <row r="46" spans="1:32" ht="52.5" customHeight="1" x14ac:dyDescent="0.25">
      <c r="A46" s="11" t="s">
        <v>221</v>
      </c>
      <c r="B46" s="66" t="s">
        <v>222</v>
      </c>
      <c r="C46" s="66"/>
      <c r="D46" s="7"/>
      <c r="E46" s="11" t="s">
        <v>124</v>
      </c>
      <c r="F46" s="12">
        <v>780</v>
      </c>
      <c r="G46" s="6" t="s">
        <v>223</v>
      </c>
      <c r="H46" s="6" t="s">
        <v>224</v>
      </c>
      <c r="I46" s="63" t="s">
        <v>225</v>
      </c>
      <c r="J46" s="6" t="s">
        <v>30</v>
      </c>
      <c r="K46" s="6" t="s">
        <v>31</v>
      </c>
      <c r="L46" s="6" t="s">
        <v>32</v>
      </c>
      <c r="M46" s="6" t="s">
        <v>33</v>
      </c>
      <c r="N46" s="6" t="s">
        <v>34</v>
      </c>
      <c r="O46" s="6" t="s">
        <v>35</v>
      </c>
      <c r="P46" s="6" t="s">
        <v>36</v>
      </c>
      <c r="Q46" s="6" t="s">
        <v>37</v>
      </c>
      <c r="R46" s="6" t="s">
        <v>38</v>
      </c>
      <c r="S46" s="6" t="s">
        <v>39</v>
      </c>
      <c r="T46" s="6" t="s">
        <v>40</v>
      </c>
      <c r="U46" s="6" t="s">
        <v>41</v>
      </c>
      <c r="V46" s="6" t="s">
        <v>42</v>
      </c>
      <c r="W46" s="6" t="s">
        <v>43</v>
      </c>
      <c r="X46" s="6" t="s">
        <v>44</v>
      </c>
      <c r="Y46" s="6" t="s">
        <v>45</v>
      </c>
      <c r="Z46" s="6" t="s">
        <v>46</v>
      </c>
      <c r="AA46" s="6">
        <v>2.42</v>
      </c>
      <c r="AB46" s="6">
        <v>11.88</v>
      </c>
      <c r="AC46" s="6">
        <v>20.39</v>
      </c>
      <c r="AD46" s="6">
        <f t="shared" si="0"/>
        <v>15904.2</v>
      </c>
      <c r="AE46" s="13"/>
      <c r="AF46" s="13"/>
    </row>
    <row r="47" spans="1:32" ht="52.5" customHeight="1" x14ac:dyDescent="0.25">
      <c r="A47" s="11" t="s">
        <v>226</v>
      </c>
      <c r="B47" s="66" t="s">
        <v>227</v>
      </c>
      <c r="C47" s="66"/>
      <c r="D47" s="7"/>
      <c r="E47" s="11" t="s">
        <v>124</v>
      </c>
      <c r="F47" s="12">
        <v>20</v>
      </c>
      <c r="G47" s="6" t="s">
        <v>228</v>
      </c>
      <c r="H47" s="6" t="s">
        <v>229</v>
      </c>
      <c r="I47" s="64" t="s">
        <v>230</v>
      </c>
      <c r="J47" s="6" t="s">
        <v>30</v>
      </c>
      <c r="K47" s="6" t="s">
        <v>31</v>
      </c>
      <c r="L47" s="6" t="s">
        <v>32</v>
      </c>
      <c r="M47" s="6" t="s">
        <v>33</v>
      </c>
      <c r="N47" s="6" t="s">
        <v>34</v>
      </c>
      <c r="O47" s="6" t="s">
        <v>35</v>
      </c>
      <c r="P47" s="6" t="s">
        <v>36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 t="s">
        <v>44</v>
      </c>
      <c r="Y47" s="6" t="s">
        <v>45</v>
      </c>
      <c r="Z47" s="6" t="s">
        <v>46</v>
      </c>
      <c r="AA47" s="6">
        <v>3.34</v>
      </c>
      <c r="AB47" s="6">
        <v>18.670000000000002</v>
      </c>
      <c r="AC47" s="6">
        <v>17.88</v>
      </c>
      <c r="AD47" s="6">
        <f t="shared" si="0"/>
        <v>357.59999999999997</v>
      </c>
      <c r="AE47" s="13"/>
      <c r="AF47" s="13"/>
    </row>
    <row r="48" spans="1:32" ht="52.5" customHeight="1" x14ac:dyDescent="0.25">
      <c r="A48" s="11" t="s">
        <v>231</v>
      </c>
      <c r="B48" s="66" t="s">
        <v>232</v>
      </c>
      <c r="C48" s="66"/>
      <c r="D48" s="7"/>
      <c r="E48" s="11" t="s">
        <v>124</v>
      </c>
      <c r="F48" s="12">
        <v>55</v>
      </c>
      <c r="G48" s="6" t="s">
        <v>228</v>
      </c>
      <c r="H48" s="6" t="s">
        <v>233</v>
      </c>
      <c r="I48" s="65" t="s">
        <v>234</v>
      </c>
      <c r="J48" s="6" t="s">
        <v>30</v>
      </c>
      <c r="K48" s="6" t="s">
        <v>31</v>
      </c>
      <c r="L48" s="6" t="s">
        <v>32</v>
      </c>
      <c r="M48" s="6" t="s">
        <v>33</v>
      </c>
      <c r="N48" s="6" t="s">
        <v>34</v>
      </c>
      <c r="O48" s="6" t="s">
        <v>35</v>
      </c>
      <c r="P48" s="6" t="s">
        <v>36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 t="s">
        <v>44</v>
      </c>
      <c r="Y48" s="6" t="s">
        <v>45</v>
      </c>
      <c r="Z48" s="6" t="s">
        <v>46</v>
      </c>
      <c r="AA48" s="6">
        <v>7.19</v>
      </c>
      <c r="AB48" s="6">
        <v>29.71</v>
      </c>
      <c r="AC48" s="6">
        <v>24.21</v>
      </c>
      <c r="AD48" s="6">
        <f t="shared" si="0"/>
        <v>1331.55</v>
      </c>
      <c r="AE48" s="13"/>
      <c r="AF48" s="13"/>
    </row>
    <row r="49" spans="1:30" x14ac:dyDescent="0.25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C49" s="11" t="s">
        <v>47</v>
      </c>
      <c r="AD49" s="6">
        <f>SUM(AD12:AD48)</f>
        <v>309389.25</v>
      </c>
    </row>
    <row r="50" spans="1:30" x14ac:dyDescent="0.25">
      <c r="A50" s="78" t="s">
        <v>248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80"/>
    </row>
    <row r="51" spans="1:30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</row>
    <row r="53" spans="1:30" x14ac:dyDescent="0.25">
      <c r="A53" s="81" t="s">
        <v>238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</row>
    <row r="54" spans="1:30" x14ac:dyDescent="0.25">
      <c r="A54" s="82" t="s">
        <v>244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</row>
    <row r="55" spans="1:30" x14ac:dyDescent="0.25">
      <c r="A55" s="82" t="s">
        <v>245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</row>
    <row r="56" spans="1:30" ht="14.95" thickBot="1" x14ac:dyDescent="0.3">
      <c r="A56" s="1"/>
      <c r="B56" s="1"/>
      <c r="C56" s="1"/>
      <c r="D56" s="1"/>
      <c r="E56" s="1"/>
      <c r="F56" s="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30" ht="14.95" thickBot="1" x14ac:dyDescent="0.3">
      <c r="A57" s="83" t="s">
        <v>48</v>
      </c>
      <c r="B57" s="84"/>
      <c r="C57" s="84"/>
      <c r="D57" s="84"/>
      <c r="E57" s="1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30" x14ac:dyDescent="0.25">
      <c r="A58" s="85" t="s">
        <v>246</v>
      </c>
      <c r="B58" s="86"/>
      <c r="C58" s="86"/>
      <c r="D58" s="86"/>
      <c r="E58" s="15"/>
      <c r="F58" s="1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30" ht="14.95" thickBot="1" x14ac:dyDescent="0.3">
      <c r="A59" s="87" t="s">
        <v>49</v>
      </c>
      <c r="B59" s="88"/>
      <c r="C59" s="88"/>
      <c r="D59" s="88"/>
      <c r="E59" s="17"/>
      <c r="F59" s="1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30" x14ac:dyDescent="0.25">
      <c r="A60" s="85" t="s">
        <v>247</v>
      </c>
      <c r="B60" s="86"/>
      <c r="C60" s="86"/>
      <c r="D60" s="86"/>
      <c r="E60" s="18"/>
      <c r="F60" s="1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0" ht="16.3" thickBot="1" x14ac:dyDescent="0.3">
      <c r="A61" s="75" t="s">
        <v>50</v>
      </c>
      <c r="B61" s="76"/>
      <c r="C61" s="76"/>
      <c r="D61" s="76"/>
      <c r="E61" s="19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3"/>
      <c r="AB61" s="3"/>
      <c r="AC61" s="3"/>
    </row>
    <row r="62" spans="1:30" ht="15.65" x14ac:dyDescent="0.25">
      <c r="A62" s="22"/>
      <c r="B62" s="22"/>
      <c r="C62" s="22"/>
      <c r="D62" s="22"/>
      <c r="E62" s="22"/>
      <c r="F62" s="20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3"/>
      <c r="AB62" s="3"/>
      <c r="AC62" s="3"/>
    </row>
    <row r="63" spans="1:30" ht="15.65" x14ac:dyDescent="0.25">
      <c r="A63" s="23" t="s">
        <v>0</v>
      </c>
    </row>
  </sheetData>
  <mergeCells count="61">
    <mergeCell ref="B48:C48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61:D61"/>
    <mergeCell ref="A49:AA49"/>
    <mergeCell ref="A50:AD50"/>
    <mergeCell ref="A53:AD53"/>
    <mergeCell ref="A54:AD54"/>
    <mergeCell ref="A55:AD55"/>
    <mergeCell ref="A57:D57"/>
    <mergeCell ref="A58:D58"/>
    <mergeCell ref="A59:D59"/>
    <mergeCell ref="A60:D60"/>
    <mergeCell ref="A51:AD51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hyperlinks>
    <hyperlink ref="I12" r:id="rId1"/>
    <hyperlink ref="I13" r:id="rId2"/>
    <hyperlink ref="I14" r:id="rId3"/>
    <hyperlink ref="I15" r:id="rId4"/>
    <hyperlink ref="I16" r:id="rId5"/>
    <hyperlink ref="I17" r:id="rId6"/>
    <hyperlink ref="I18" r:id="rId7"/>
    <hyperlink ref="I19" r:id="rId8"/>
    <hyperlink ref="I20" r:id="rId9"/>
    <hyperlink ref="I21" r:id="rId10"/>
    <hyperlink ref="I22" r:id="rId11"/>
    <hyperlink ref="G23" r:id="rId12"/>
    <hyperlink ref="I23" r:id="rId13"/>
    <hyperlink ref="I24" r:id="rId14"/>
    <hyperlink ref="I25" r:id="rId15"/>
    <hyperlink ref="I26" r:id="rId16"/>
    <hyperlink ref="I27" r:id="rId17"/>
    <hyperlink ref="I28" r:id="rId18"/>
    <hyperlink ref="I29" r:id="rId19"/>
    <hyperlink ref="I30" r:id="rId20"/>
    <hyperlink ref="I31" r:id="rId21"/>
    <hyperlink ref="I32" r:id="rId22"/>
    <hyperlink ref="I33" r:id="rId23"/>
    <hyperlink ref="I34" r:id="rId24"/>
    <hyperlink ref="I35" r:id="rId25"/>
    <hyperlink ref="I36" r:id="rId26"/>
    <hyperlink ref="I37" r:id="rId27"/>
    <hyperlink ref="G38" r:id="rId28"/>
    <hyperlink ref="I38" r:id="rId29"/>
    <hyperlink ref="G39" r:id="rId30"/>
    <hyperlink ref="I39" r:id="rId31"/>
    <hyperlink ref="I40" r:id="rId32"/>
    <hyperlink ref="I41" r:id="rId33"/>
    <hyperlink ref="I42" r:id="rId34"/>
    <hyperlink ref="I43" r:id="rId35"/>
    <hyperlink ref="G44" r:id="rId36"/>
    <hyperlink ref="I44" r:id="rId37"/>
    <hyperlink ref="G45" r:id="rId38"/>
    <hyperlink ref="I45" r:id="rId39"/>
    <hyperlink ref="I46" r:id="rId40"/>
    <hyperlink ref="I47" r:id="rId41"/>
    <hyperlink ref="I48" r:id="rId42"/>
  </hyperlinks>
  <pageMargins left="0.39370078740157483" right="0.39370078740157483" top="0.39370078740157483" bottom="0.39370078740157483" header="0" footer="0"/>
  <pageSetup paperSize="9" scale="54" fitToHeight="0" orientation="landscape" r:id="rId43"/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2026-07-06T06:39:31Z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