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163F4D88-2311-4180-BBD5-9B7953BBD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 3" sheetId="1" r:id="rId1"/>
  </sheets>
  <calcPr calcId="191029" refMode="R1C1"/>
</workbook>
</file>

<file path=xl/calcChain.xml><?xml version="1.0" encoding="utf-8"?>
<calcChain xmlns="http://schemas.openxmlformats.org/spreadsheetml/2006/main">
  <c r="L4" i="1" l="1"/>
  <c r="K4" i="1"/>
  <c r="J4" i="1"/>
  <c r="I4" i="1"/>
  <c r="M4" i="1" l="1"/>
  <c r="M5" i="1" l="1"/>
</calcChain>
</file>

<file path=xl/sharedStrings.xml><?xml version="1.0" encoding="utf-8"?>
<sst xmlns="http://schemas.openxmlformats.org/spreadsheetml/2006/main" count="29" uniqueCount="29">
  <si>
    <t>Обоснование начальной (максимальной) цены договора</t>
  </si>
  <si>
    <t>№</t>
  </si>
  <si>
    <t>Ед.изм.</t>
  </si>
  <si>
    <t>Кол-во</t>
  </si>
  <si>
    <t>Среднее квадратичное отклонение</t>
  </si>
  <si>
    <t>Коэффициент вариации*</t>
  </si>
  <si>
    <t>Ценовая информация в отношении товара/услуги/работы, цена за ед.изм. (в руб.)</t>
  </si>
  <si>
    <t>Приложение 4</t>
  </si>
  <si>
    <t>Расчет начальной (максимальной) цены по позиции производится по формуле:</t>
  </si>
  <si>
    <t>НМЦКi - начальная (максимальная) цена по позиции (рублей);</t>
  </si>
  <si>
    <t>Цi – наименьшая цена единицы товара, работы, услуги из представленных в источниках ценовой информации,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услуг;</t>
  </si>
  <si>
    <t>Vi - количество (объем) закупаемого товара, работы, услуги по позиции.</t>
  </si>
  <si>
    <t>НМЦКi = Цi × Vi, где:</t>
  </si>
  <si>
    <t xml:space="preserve">Для определения начальной (максимальной) цены договора применён метод сопоставимых рыночных цен (анализа рынка) в соответствии с  Приложением № 2 к Типовому положению о закупках товаров, работ, услуг отдельными видами юридических лиц, распоряжением Правительства Свердловской области от 06.04.2015 № 344-РП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для обеспечения нужд Свердловской области», письмом Департамента государственных закупок Свердловской области №23-01-82/1368 от 25.09.2023 «О применении минимального значения цен при формировании начальной (максимальной) цены договора».    </t>
  </si>
  <si>
    <t>Наименование товара/услуги (работы)</t>
  </si>
  <si>
    <t>Цена за единицу товара, работы, услуги, используемая для расчёта НМЦД (рублей) , руб.</t>
  </si>
  <si>
    <t>Начальная (максимальная) цена по позиции (рублей), руб.</t>
  </si>
  <si>
    <t>ИТОГО</t>
  </si>
  <si>
    <t>Средняя арифметическая цена за единицу</t>
  </si>
  <si>
    <t>Расчет начальной (максимальной) цены договора произведен путем сложения начальных (максимальных) цен по позициям.</t>
  </si>
  <si>
    <t>рабочее место</t>
  </si>
  <si>
    <t>85+R:R[16]</t>
  </si>
  <si>
    <t>Оказание услуг по проведению специальной оценки условий труда на рабочих местах 
в ГАУЗ СО «СООД» Филиал №1.</t>
  </si>
  <si>
    <t>Источник 1
Исх. № 2867 от 02.06.2026
Вх. № 1468 от 02.06.2026</t>
  </si>
  <si>
    <t>Источник 2
Исх. № 2868 от 02.06.2026
Вх. № 1469 от 02.06.2026</t>
  </si>
  <si>
    <t>Источник 3
Исх. № 2869 от 02.06.2026
Вх. № 1470 от 02.06.2026</t>
  </si>
  <si>
    <t>Источник 4
Исх. № 2870 от 02.06.2026
Вх. № 1480 от 02.06.2026</t>
  </si>
  <si>
    <t xml:space="preserve">*Коэффициент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 </t>
  </si>
  <si>
    <t xml:space="preserve"> 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
1) направлены запросы ценовой информации поставщикам. В ответ получены 3 коммерческих предложения. 2) размещен запрос о предоставлении ценовой информации в Региональной информационной системе №ЗКП-2026-006873 от 02.06.2026 г. На дату окончания подачи предложений не было подано ни одного коммерческого предложения.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</si>
</sst>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0"/>
      <name val="Liberation Serif"/>
      <family val="1"/>
      <charset val="204"/>
    </font>
    <font>
      <sz val="1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2" fillId="0" borderId="5" xfId="0" applyFont="1" applyBorder="1" applyAlignment="1">
      <alignment horizontal="left" wrapText="1"/>
    </xf>
    <xf numFmtId="0" fontId="0" fillId="0" borderId="3" xfId="0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</cellXfs>
  <cellStyles count="4">
    <cellStyle name="Денежный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zoomScale="90" zoomScaleNormal="90" workbookViewId="0">
      <selection activeCell="C23" sqref="C23"/>
    </sheetView>
  </sheetViews>
  <sheetFormatPr defaultRowHeight="12.75" x14ac:dyDescent="0.2"/>
  <cols>
    <col min="1" max="1" width="5.42578125" style="1" customWidth="1"/>
    <col min="2" max="2" width="39.7109375" style="1" customWidth="1"/>
    <col min="3" max="3" width="7.28515625" style="1" customWidth="1"/>
    <col min="4" max="4" width="7.42578125" style="1" customWidth="1"/>
    <col min="5" max="5" width="16.5703125" style="6" customWidth="1"/>
    <col min="6" max="7" width="15.42578125" style="6" customWidth="1"/>
    <col min="8" max="9" width="14.7109375" style="6" customWidth="1"/>
    <col min="10" max="10" width="14.28515625" style="1" customWidth="1"/>
    <col min="11" max="11" width="12" style="1" customWidth="1"/>
    <col min="12" max="12" width="12.7109375" style="1" customWidth="1"/>
    <col min="13" max="13" width="17.28515625" style="1" customWidth="1"/>
    <col min="14" max="14" width="9.140625" style="1"/>
    <col min="15" max="15" width="14" style="1" customWidth="1"/>
    <col min="16" max="16" width="15.42578125" style="1" customWidth="1"/>
    <col min="17" max="16384" width="9.140625" style="1"/>
  </cols>
  <sheetData>
    <row r="1" spans="1:13" ht="29.25" customHeight="1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 t="s">
        <v>7</v>
      </c>
      <c r="M1" s="11"/>
    </row>
    <row r="2" spans="1:13" ht="37.5" customHeight="1" x14ac:dyDescent="0.2">
      <c r="A2" s="15" t="s">
        <v>1</v>
      </c>
      <c r="B2" s="15" t="s">
        <v>14</v>
      </c>
      <c r="C2" s="15" t="s">
        <v>2</v>
      </c>
      <c r="D2" s="15" t="s">
        <v>3</v>
      </c>
      <c r="E2" s="12" t="s">
        <v>6</v>
      </c>
      <c r="F2" s="13"/>
      <c r="G2" s="13"/>
      <c r="H2" s="14"/>
      <c r="I2" s="15" t="s">
        <v>18</v>
      </c>
      <c r="J2" s="15" t="s">
        <v>15</v>
      </c>
      <c r="K2" s="15" t="s">
        <v>4</v>
      </c>
      <c r="L2" s="15" t="s">
        <v>5</v>
      </c>
      <c r="M2" s="15" t="s">
        <v>16</v>
      </c>
    </row>
    <row r="3" spans="1:13" ht="71.25" customHeight="1" x14ac:dyDescent="0.2">
      <c r="A3" s="17"/>
      <c r="B3" s="17"/>
      <c r="C3" s="17"/>
      <c r="D3" s="17"/>
      <c r="E3" s="7" t="s">
        <v>23</v>
      </c>
      <c r="F3" s="7" t="s">
        <v>24</v>
      </c>
      <c r="G3" s="7" t="s">
        <v>25</v>
      </c>
      <c r="H3" s="4" t="s">
        <v>26</v>
      </c>
      <c r="I3" s="22"/>
      <c r="J3" s="16"/>
      <c r="K3" s="16"/>
      <c r="L3" s="16"/>
      <c r="M3" s="16"/>
    </row>
    <row r="4" spans="1:13" ht="38.25" x14ac:dyDescent="0.2">
      <c r="A4" s="4">
        <v>1</v>
      </c>
      <c r="B4" s="8" t="s">
        <v>22</v>
      </c>
      <c r="C4" s="2" t="s">
        <v>20</v>
      </c>
      <c r="D4" s="3">
        <v>85</v>
      </c>
      <c r="E4" s="2">
        <v>1575</v>
      </c>
      <c r="F4" s="2">
        <v>1995</v>
      </c>
      <c r="G4" s="2">
        <v>2000</v>
      </c>
      <c r="H4" s="2">
        <v>1200</v>
      </c>
      <c r="I4" s="2">
        <f>ROUND((AVERAGE(E4:H4)),2)</f>
        <v>1692.5</v>
      </c>
      <c r="J4" s="2">
        <f>ROUND((MIN(E4:H4)),2)</f>
        <v>1200</v>
      </c>
      <c r="K4" s="23">
        <f>_xlfn.STDEV.S(E4:H4)</f>
        <v>384.02473878644849</v>
      </c>
      <c r="L4" s="24">
        <f>K4*100/I4</f>
        <v>22.689792542773915</v>
      </c>
      <c r="M4" s="2">
        <f>ROUND((J4*D4),2)</f>
        <v>102000</v>
      </c>
    </row>
    <row r="5" spans="1:13" x14ac:dyDescent="0.2">
      <c r="A5" s="19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5">
        <f>SUM(M4:M4)</f>
        <v>102000</v>
      </c>
    </row>
    <row r="6" spans="1:13" ht="16.5" customHeight="1" x14ac:dyDescent="0.2">
      <c r="B6" s="21" t="s">
        <v>27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40.5" customHeight="1" x14ac:dyDescent="0.2">
      <c r="B7" s="18" t="s">
        <v>28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55.5" customHeight="1" x14ac:dyDescent="0.2">
      <c r="B8" s="18" t="s">
        <v>13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5" customHeight="1" x14ac:dyDescent="0.2">
      <c r="B9" s="1" t="s">
        <v>8</v>
      </c>
    </row>
    <row r="10" spans="1:13" x14ac:dyDescent="0.2">
      <c r="B10" s="1" t="s">
        <v>12</v>
      </c>
    </row>
    <row r="11" spans="1:13" x14ac:dyDescent="0.2">
      <c r="B11" s="1" t="s">
        <v>9</v>
      </c>
    </row>
    <row r="12" spans="1:13" ht="27.75" customHeight="1" x14ac:dyDescent="0.2">
      <c r="B12" s="18" t="s">
        <v>10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x14ac:dyDescent="0.2">
      <c r="B13" s="1" t="s">
        <v>11</v>
      </c>
      <c r="D13" s="1" t="s">
        <v>21</v>
      </c>
    </row>
    <row r="14" spans="1:13" x14ac:dyDescent="0.2">
      <c r="B14" s="1" t="s">
        <v>19</v>
      </c>
    </row>
  </sheetData>
  <mergeCells count="17">
    <mergeCell ref="B7:M7"/>
    <mergeCell ref="B8:M8"/>
    <mergeCell ref="B12:M12"/>
    <mergeCell ref="A5:L5"/>
    <mergeCell ref="B6:M6"/>
    <mergeCell ref="A1:K1"/>
    <mergeCell ref="L1:M1"/>
    <mergeCell ref="E2:H2"/>
    <mergeCell ref="J2:J3"/>
    <mergeCell ref="K2:K3"/>
    <mergeCell ref="D2:D3"/>
    <mergeCell ref="C2:C3"/>
    <mergeCell ref="L2:L3"/>
    <mergeCell ref="M2:M3"/>
    <mergeCell ref="A2:A3"/>
    <mergeCell ref="B2:B3"/>
    <mergeCell ref="I2:I3"/>
  </mergeCells>
  <conditionalFormatting sqref="L4">
    <cfRule type="cellIs" dxfId="0" priority="1" stopIfTrue="1" operator="greaterThan">
      <formula>33</formula>
    </cfRule>
  </conditionalFormatting>
  <pageMargins left="0.31496062992125984" right="0.31496062992125984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2026-06-22T08:29:05Z</dcterms:modified>
</cp:coreProperties>
</file>